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CA901191-23E1-456B-8B97-EC30885E18E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8" r:id="rId5"/>
    <sheet name="経常経費分析表（人件費・公債費・普通建設事業費の分析）" sheetId="19" r:id="rId6"/>
    <sheet name="性質別歳出決算分析表（住民一人当たりのコスト）" sheetId="20" r:id="rId7"/>
    <sheet name="目的別歳出決算分析表（住民一人当たりのコスト）" sheetId="21" r:id="rId8"/>
    <sheet name="実質収支比率等に係る経年分析" sheetId="22" r:id="rId9"/>
    <sheet name="連結実質赤字比率に係る赤字・黒字の構成分析" sheetId="23" r:id="rId10"/>
    <sheet name="実質公債費比率（分子）の構造" sheetId="24" r:id="rId11"/>
    <sheet name="将来負担比率（分子）の構造" sheetId="25" r:id="rId12"/>
    <sheet name="基金残高に係る経年分析" sheetId="26"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s="1"/>
  <c r="BY41" i="10"/>
  <c r="BE41" i="10"/>
  <c r="AM41" i="10"/>
  <c r="U41" i="10"/>
  <c r="E41" i="10"/>
  <c r="C41" i="10"/>
  <c r="DG40" i="10"/>
  <c r="CQ40" i="10"/>
  <c r="CO40" i="10"/>
  <c r="BY40" i="10"/>
  <c r="BE40" i="10"/>
  <c r="AM40" i="10"/>
  <c r="U40" i="10"/>
  <c r="E40" i="10"/>
  <c r="C40" i="10" s="1"/>
  <c r="DG39" i="10"/>
  <c r="CQ39" i="10"/>
  <c r="CO39" i="10"/>
  <c r="BY39" i="10"/>
  <c r="BE39" i="10"/>
  <c r="AM39" i="10"/>
  <c r="U39" i="10"/>
  <c r="E39" i="10"/>
  <c r="C39" i="10"/>
  <c r="DG38" i="10"/>
  <c r="CQ38" i="10"/>
  <c r="CO38" i="10"/>
  <c r="BY38" i="10"/>
  <c r="BE38" i="10"/>
  <c r="AM38" i="10"/>
  <c r="U38" i="10"/>
  <c r="E38" i="10"/>
  <c r="C38" i="10"/>
  <c r="DG37" i="10"/>
  <c r="CQ37" i="10"/>
  <c r="CO37" i="10"/>
  <c r="BY37" i="10"/>
  <c r="BE37" i="10"/>
  <c r="AM37" i="10"/>
  <c r="W37" i="10"/>
  <c r="E37" i="10"/>
  <c r="C37" i="10" s="1"/>
  <c r="DG36" i="10"/>
  <c r="CQ36" i="10"/>
  <c r="CO36" i="10"/>
  <c r="BY36" i="10"/>
  <c r="BE36" i="10"/>
  <c r="AM36" i="10"/>
  <c r="W36" i="10"/>
  <c r="E36" i="10"/>
  <c r="C36" i="10"/>
  <c r="DG35" i="10"/>
  <c r="CQ35" i="10"/>
  <c r="BY35" i="10"/>
  <c r="BE35" i="10"/>
  <c r="AM35" i="10"/>
  <c r="W35" i="10"/>
  <c r="E35" i="10"/>
  <c r="C35" i="10"/>
  <c r="DG34" i="10"/>
  <c r="CQ34" i="10"/>
  <c r="BY34" i="10"/>
  <c r="BE34" i="10"/>
  <c r="AO34" i="10"/>
  <c r="W34" i="10"/>
  <c r="U34" i="10" s="1"/>
  <c r="U35" i="10" s="1"/>
  <c r="U36" i="10" s="1"/>
  <c r="U37" i="10" s="1"/>
  <c r="E34" i="10"/>
  <c r="C34" i="10"/>
  <c r="AM34" i="10" l="1"/>
  <c r="BW34" i="10" s="1"/>
  <c r="BW35" i="10" l="1"/>
  <c r="BW36" i="10" s="1"/>
  <c r="BW37" i="10" s="1"/>
  <c r="BW38" i="10" s="1"/>
  <c r="BW39" i="10" s="1"/>
  <c r="BW40" i="10" s="1"/>
  <c r="BW41" i="10" s="1"/>
  <c r="CO34" i="10"/>
  <c r="CO35" i="10" s="1"/>
</calcChain>
</file>

<file path=xl/sharedStrings.xml><?xml version="1.0" encoding="utf-8"?>
<sst xmlns="http://schemas.openxmlformats.org/spreadsheetml/2006/main" count="1133" uniqueCount="552">
  <si>
    <t>地方交付税種地</t>
    <rPh sb="0" eb="2">
      <t>チホウ</t>
    </rPh>
    <rPh sb="2" eb="5">
      <t>コウフゼイ</t>
    </rPh>
    <rPh sb="5" eb="6">
      <t>シュ</t>
    </rPh>
    <rPh sb="6" eb="7">
      <t>チ</t>
    </rPh>
    <phoneticPr fontId="6"/>
  </si>
  <si>
    <t>区分</t>
    <rPh sb="0" eb="2">
      <t>クブン</t>
    </rPh>
    <phoneticPr fontId="6"/>
  </si>
  <si>
    <t>徴収率
(％)</t>
    <rPh sb="0" eb="2">
      <t>チョウシュウ</t>
    </rPh>
    <rPh sb="2" eb="3">
      <t>リツ</t>
    </rPh>
    <phoneticPr fontId="6"/>
  </si>
  <si>
    <t>財政調整基金残高</t>
  </si>
  <si>
    <t>〇</t>
  </si>
  <si>
    <t>公営企業債の元利償還金に対する繰入金</t>
  </si>
  <si>
    <t>臨時職員</t>
    <rPh sb="0" eb="2">
      <t>リンジ</t>
    </rPh>
    <rPh sb="2" eb="4">
      <t>ショクイン</t>
    </rPh>
    <phoneticPr fontId="6"/>
  </si>
  <si>
    <t>一部事務組合等の起こした地方債に充てたと認められる
補助金又は負担金</t>
  </si>
  <si>
    <t>人口密度 (人/k㎡)</t>
    <rPh sb="0" eb="2">
      <t>ジンコウ</t>
    </rPh>
    <rPh sb="2" eb="4">
      <t>ミツド</t>
    </rPh>
    <phoneticPr fontId="6"/>
  </si>
  <si>
    <t>一般会計等に係る地方債の現在高</t>
  </si>
  <si>
    <t>元利償還金</t>
  </si>
  <si>
    <t>実質収支比率等に係る経年分析</t>
  </si>
  <si>
    <t>一時借入金の利子</t>
    <rPh sb="0" eb="2">
      <t>イチジ</t>
    </rPh>
    <rPh sb="2" eb="5">
      <t>カリイレキン</t>
    </rPh>
    <rPh sb="6" eb="8">
      <t>リシ</t>
    </rPh>
    <phoneticPr fontId="35"/>
  </si>
  <si>
    <t>組合等が起こした地方債の元利償還金に対する負担金等</t>
  </si>
  <si>
    <t>寄附金</t>
  </si>
  <si>
    <t>ゴルフ場利用税交付金</t>
  </si>
  <si>
    <t>指定団体等の指定状況</t>
  </si>
  <si>
    <t>歳出総額</t>
  </si>
  <si>
    <t>対比（差引）</t>
    <rPh sb="0" eb="2">
      <t>タイヒ</t>
    </rPh>
    <rPh sb="3" eb="5">
      <t>サシヒキ</t>
    </rPh>
    <phoneticPr fontId="6"/>
  </si>
  <si>
    <t>債務負担行為に基づく支出額</t>
  </si>
  <si>
    <t>公営企業債等繰入見込額</t>
  </si>
  <si>
    <t>財源超過</t>
    <rPh sb="0" eb="2">
      <t>ザイゲン</t>
    </rPh>
    <rPh sb="2" eb="4">
      <t>チョウカ</t>
    </rPh>
    <phoneticPr fontId="6"/>
  </si>
  <si>
    <t>東京都市町村議会議員公務災害補償等組合</t>
    <rPh sb="0" eb="2">
      <t>トウキョウ</t>
    </rPh>
    <rPh sb="2" eb="3">
      <t>ト</t>
    </rPh>
    <rPh sb="3" eb="8">
      <t>シチョウソ</t>
    </rPh>
    <rPh sb="8" eb="10">
      <t>ギイン</t>
    </rPh>
    <rPh sb="10" eb="12">
      <t>コウム</t>
    </rPh>
    <rPh sb="12" eb="14">
      <t>サイガイ</t>
    </rPh>
    <rPh sb="14" eb="16">
      <t>ホショウ</t>
    </rPh>
    <rPh sb="16" eb="17">
      <t>トウ</t>
    </rPh>
    <rPh sb="17" eb="19">
      <t>クミアイ</t>
    </rPh>
    <phoneticPr fontId="6"/>
  </si>
  <si>
    <t>債務負担行為に基づく支出予定額</t>
  </si>
  <si>
    <t>単年度収支</t>
  </si>
  <si>
    <t>公債費負担比率</t>
    <rPh sb="0" eb="3">
      <t>コウサイヒ</t>
    </rPh>
    <rPh sb="3" eb="5">
      <t>フタン</t>
    </rPh>
    <rPh sb="5" eb="7">
      <t>ヒリツ</t>
    </rPh>
    <phoneticPr fontId="6"/>
  </si>
  <si>
    <t>黒字額</t>
    <rPh sb="0" eb="2">
      <t>クロジ</t>
    </rPh>
    <rPh sb="2" eb="3">
      <t>ガク</t>
    </rPh>
    <phoneticPr fontId="36"/>
  </si>
  <si>
    <t>その他特定目的基金</t>
    <rPh sb="2" eb="3">
      <t>タ</t>
    </rPh>
    <rPh sb="3" eb="5">
      <t>トクテイ</t>
    </rPh>
    <rPh sb="5" eb="7">
      <t>モクテキ</t>
    </rPh>
    <rPh sb="7" eb="9">
      <t>キキン</t>
    </rPh>
    <phoneticPr fontId="6"/>
  </si>
  <si>
    <t>×</t>
  </si>
  <si>
    <t>組合等負担等見込額</t>
  </si>
  <si>
    <t>利子補給に係るもの</t>
  </si>
  <si>
    <t>退職手当負担見込額</t>
  </si>
  <si>
    <t>東京都後期高齢者医療広域連合（後期高齢者医療特別会計）</t>
    <rPh sb="0" eb="3">
      <t>トウキョウト</t>
    </rPh>
    <rPh sb="3" eb="8">
      <t>コウキコウ</t>
    </rPh>
    <rPh sb="8" eb="12">
      <t>イリョウ</t>
    </rPh>
    <rPh sb="12" eb="14">
      <t>レンゴウ</t>
    </rPh>
    <rPh sb="15" eb="17">
      <t>コウキ</t>
    </rPh>
    <rPh sb="17" eb="20">
      <t>コウレイシャ</t>
    </rPh>
    <rPh sb="20" eb="22">
      <t>イリョウ</t>
    </rPh>
    <rPh sb="22" eb="24">
      <t>トクベツ</t>
    </rPh>
    <rPh sb="24" eb="26">
      <t>カイケイ</t>
    </rPh>
    <phoneticPr fontId="6"/>
  </si>
  <si>
    <t>設立法人等の負債額等負担見込額</t>
  </si>
  <si>
    <t>▲特定財源の額</t>
  </si>
  <si>
    <t>連結実質赤字額</t>
  </si>
  <si>
    <t>(3ヵ年平均)</t>
    <rPh sb="3" eb="4">
      <t>ネン</t>
    </rPh>
    <rPh sb="4" eb="6">
      <t>ヘイキン</t>
    </rPh>
    <phoneticPr fontId="6"/>
  </si>
  <si>
    <t>　　うち人件費</t>
  </si>
  <si>
    <t>(一般財源計)</t>
  </si>
  <si>
    <t>当該団体(円)</t>
  </si>
  <si>
    <t>商工費</t>
  </si>
  <si>
    <t>組合等連結実質赤字額負担見込額</t>
  </si>
  <si>
    <t>当該団体決算額
（千円）</t>
    <rPh sb="0" eb="2">
      <t>トウガイ</t>
    </rPh>
    <rPh sb="2" eb="4">
      <t>ダンタイ</t>
    </rPh>
    <rPh sb="4" eb="6">
      <t>ケッサン</t>
    </rPh>
    <rPh sb="6" eb="7">
      <t>ガク</t>
    </rPh>
    <rPh sb="9" eb="11">
      <t>センエン</t>
    </rPh>
    <phoneticPr fontId="6"/>
  </si>
  <si>
    <t>実質収支額</t>
  </si>
  <si>
    <t>経常収支比率</t>
    <rPh sb="0" eb="2">
      <t>ケイジョウ</t>
    </rPh>
    <rPh sb="2" eb="4">
      <t>シュウシ</t>
    </rPh>
    <rPh sb="4" eb="6">
      <t>ヒリツ</t>
    </rPh>
    <phoneticPr fontId="6"/>
  </si>
  <si>
    <t>事業会計の一覧</t>
    <rPh sb="0" eb="2">
      <t>ジギョウ</t>
    </rPh>
    <rPh sb="2" eb="4">
      <t>カイケイ</t>
    </rPh>
    <phoneticPr fontId="6"/>
  </si>
  <si>
    <t>充当可能基金</t>
  </si>
  <si>
    <t>内訳</t>
    <rPh sb="0" eb="2">
      <t>ウチワケ</t>
    </rPh>
    <phoneticPr fontId="35"/>
  </si>
  <si>
    <t>（百万円）</t>
    <rPh sb="1" eb="4">
      <t>ヒャクマンエン</t>
    </rPh>
    <phoneticPr fontId="6"/>
  </si>
  <si>
    <t>第3次</t>
    <rPh sb="0" eb="1">
      <t>ダイ</t>
    </rPh>
    <rPh sb="2" eb="3">
      <t>ジ</t>
    </rPh>
    <phoneticPr fontId="6"/>
  </si>
  <si>
    <t>充当可能特定歳入</t>
  </si>
  <si>
    <t>利子割交付金</t>
  </si>
  <si>
    <t>基準財政需要額算入見込額</t>
  </si>
  <si>
    <t>一時借入金の利子</t>
  </si>
  <si>
    <t>令和4年度　財政状況資料集</t>
  </si>
  <si>
    <t>総括表（市町村）</t>
    <rPh sb="0" eb="2">
      <t>ソウカツ</t>
    </rPh>
    <rPh sb="2" eb="3">
      <t>ヒョウ</t>
    </rPh>
    <rPh sb="4" eb="7">
      <t>シチョウソン</t>
    </rPh>
    <phoneticPr fontId="6"/>
  </si>
  <si>
    <t>将来負担比率の分子</t>
  </si>
  <si>
    <t>地方消費税交付金</t>
  </si>
  <si>
    <t>うち日本人(％)</t>
  </si>
  <si>
    <t>財政調整基金</t>
    <rPh sb="0" eb="2">
      <t>ザイセイ</t>
    </rPh>
    <rPh sb="2" eb="4">
      <t>チョウセイ</t>
    </rPh>
    <rPh sb="4" eb="6">
      <t>キキン</t>
    </rPh>
    <phoneticPr fontId="6"/>
  </si>
  <si>
    <t xml:space="preserve"> </t>
  </si>
  <si>
    <t>　法定外普通税</t>
  </si>
  <si>
    <t>連結実質赤字比率に係る赤字・黒字の構成分析</t>
  </si>
  <si>
    <t>東京都</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</si>
  <si>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</si>
  <si>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6"/>
  </si>
  <si>
    <t>赤字額</t>
    <rPh sb="0" eb="2">
      <t>アカジ</t>
    </rPh>
    <rPh sb="2" eb="3">
      <t>ガク</t>
    </rPh>
    <phoneticPr fontId="36"/>
  </si>
  <si>
    <t>実質公債費比率（分子）の構造</t>
  </si>
  <si>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</si>
  <si>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</si>
  <si>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その他特定目的基金</t>
  </si>
  <si>
    <t>算入公債費等</t>
    <rPh sb="0" eb="2">
      <t>サンニュウ</t>
    </rPh>
    <rPh sb="2" eb="6">
      <t>コウサイヒトウ</t>
    </rPh>
    <phoneticPr fontId="6"/>
  </si>
  <si>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</si>
  <si>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7"/>
  </si>
  <si>
    <t>満期一括償還地方債に係る年度割相当額</t>
  </si>
  <si>
    <t>依頼土地の買い戻しに係るもの</t>
    <rPh sb="0" eb="2">
      <t>イライ</t>
    </rPh>
    <rPh sb="2" eb="4">
      <t>トチ</t>
    </rPh>
    <rPh sb="5" eb="6">
      <t>カ</t>
    </rPh>
    <rPh sb="7" eb="8">
      <t>モド</t>
    </rPh>
    <rPh sb="10" eb="11">
      <t>カカ</t>
    </rPh>
    <phoneticPr fontId="6"/>
  </si>
  <si>
    <t>減債基金積立不足算定額</t>
  </si>
  <si>
    <t>実質公債費比率
（(Ａ)－((Ｂ)＋(Ｄ))）／（(Ｃ)－(Ｄ)）×１００</t>
    <rPh sb="0" eb="2">
      <t>ジッシツ</t>
    </rPh>
    <rPh sb="2" eb="4">
      <t>コウサイ</t>
    </rPh>
    <rPh sb="4" eb="5">
      <t>ヒ</t>
    </rPh>
    <rPh sb="5" eb="7">
      <t>ヒリツ</t>
    </rPh>
    <phoneticPr fontId="6"/>
  </si>
  <si>
    <t>減債基金</t>
  </si>
  <si>
    <t>分離課税所得割交付金</t>
  </si>
  <si>
    <t>実質公債費比率の分子</t>
  </si>
  <si>
    <t>国有提供交付金(特別区財調交付金)</t>
  </si>
  <si>
    <t>当該団体
からの
補助金</t>
  </si>
  <si>
    <t>令和3年度(千円･％)</t>
    <rPh sb="0" eb="2">
      <t>レイワ</t>
    </rPh>
    <rPh sb="4" eb="5">
      <t>ド</t>
    </rPh>
    <rPh sb="6" eb="8">
      <t>センエン</t>
    </rPh>
    <phoneticPr fontId="6"/>
  </si>
  <si>
    <t>財政調整基金</t>
  </si>
  <si>
    <t>　　都市計画税</t>
  </si>
  <si>
    <t>令和4年度</t>
    <rPh sb="0" eb="2">
      <t>レイワ</t>
    </rPh>
    <rPh sb="3" eb="5">
      <t>ネンド</t>
    </rPh>
    <phoneticPr fontId="37"/>
  </si>
  <si>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</si>
  <si>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</si>
  <si>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</si>
  <si>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</si>
  <si>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</si>
  <si>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</si>
  <si>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</si>
  <si>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</si>
  <si>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令和4年度</t>
  </si>
  <si>
    <t>いわゆる五省協定等に係るもの</t>
    <rPh sb="4" eb="6">
      <t>ゴショウ</t>
    </rPh>
    <rPh sb="6" eb="9">
      <t>キョウテイトウ</t>
    </rPh>
    <rPh sb="10" eb="11">
      <t>カカ</t>
    </rPh>
    <phoneticPr fontId="35"/>
  </si>
  <si>
    <t>2-9</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</si>
  <si>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</si>
  <si>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</si>
  <si>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 R04</t>
  </si>
  <si>
    <t>実質収支比率</t>
    <rPh sb="0" eb="2">
      <t>ジッシツ</t>
    </rPh>
    <rPh sb="2" eb="4">
      <t>シュウシ</t>
    </rPh>
    <rPh sb="4" eb="6">
      <t>ヒリツ</t>
    </rPh>
    <phoneticPr fontId="6"/>
  </si>
  <si>
    <t>令和3年度(千円)</t>
    <rPh sb="0" eb="2">
      <t>レイワ</t>
    </rPh>
    <rPh sb="4" eb="5">
      <t>ド</t>
    </rPh>
    <rPh sb="6" eb="8">
      <t>センエン</t>
    </rPh>
    <phoneticPr fontId="6"/>
  </si>
  <si>
    <t>準元利償還金</t>
    <rPh sb="0" eb="1">
      <t>ジュン</t>
    </rPh>
    <rPh sb="1" eb="3">
      <t>ガンリ</t>
    </rPh>
    <rPh sb="3" eb="6">
      <t>ショウカンキン</t>
    </rPh>
    <phoneticPr fontId="35"/>
  </si>
  <si>
    <t>令和4年度(千円)</t>
    <rPh sb="0" eb="2">
      <t>レイワ</t>
    </rPh>
    <rPh sb="3" eb="5">
      <t>ネンド</t>
    </rPh>
    <rPh sb="6" eb="8">
      <t>センエン</t>
    </rPh>
    <phoneticPr fontId="6"/>
  </si>
  <si>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</si>
  <si>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</si>
  <si>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Ⅱ－３</t>
  </si>
  <si>
    <t>　実質赤字比率</t>
    <rPh sb="1" eb="3">
      <t>ジッシツ</t>
    </rPh>
    <rPh sb="3" eb="5">
      <t>アカジ</t>
    </rPh>
    <rPh sb="5" eb="7">
      <t>ヒリツ</t>
    </rPh>
    <phoneticPr fontId="6"/>
  </si>
  <si>
    <t>令和4年度(千円･％)</t>
    <rPh sb="0" eb="2">
      <t>レイワ</t>
    </rPh>
    <rPh sb="3" eb="5">
      <t>ネンド</t>
    </rPh>
    <rPh sb="6" eb="8">
      <t>センエン</t>
    </rPh>
    <phoneticPr fontId="6"/>
  </si>
  <si>
    <t>歳入総額</t>
  </si>
  <si>
    <t>財政健全化等</t>
    <rPh sb="0" eb="2">
      <t>ザイセイ</t>
    </rPh>
    <rPh sb="2" eb="5">
      <t>ケンゼンカ</t>
    </rPh>
    <rPh sb="5" eb="6">
      <t>トウ</t>
    </rPh>
    <phoneticPr fontId="6"/>
  </si>
  <si>
    <t>分担金・負担金</t>
  </si>
  <si>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</si>
  <si>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</si>
  <si>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</si>
  <si>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平成27年国調(人)</t>
    <rPh sb="4" eb="5">
      <t>ネン</t>
    </rPh>
    <rPh sb="5" eb="6">
      <t>コク</t>
    </rPh>
    <rPh sb="6" eb="7">
      <t>チョウ</t>
    </rPh>
    <phoneticPr fontId="6"/>
  </si>
  <si>
    <t>狛江市</t>
  </si>
  <si>
    <t>一部事務組合等</t>
    <rPh sb="0" eb="2">
      <t>イチブ</t>
    </rPh>
    <rPh sb="2" eb="4">
      <t>ジム</t>
    </rPh>
    <rPh sb="4" eb="6">
      <t>クミアイ</t>
    </rPh>
    <rPh sb="6" eb="7">
      <t>トウ</t>
    </rPh>
    <phoneticPr fontId="6"/>
  </si>
  <si>
    <t>歳入歳出差引</t>
  </si>
  <si>
    <t>(　参考　）</t>
    <rPh sb="2" eb="4">
      <t>サンコウ</t>
    </rPh>
    <phoneticPr fontId="6"/>
  </si>
  <si>
    <t>会計名</t>
    <rPh sb="0" eb="2">
      <t>カイケイ</t>
    </rPh>
    <rPh sb="2" eb="3">
      <t>メイ</t>
    </rPh>
    <phoneticPr fontId="6"/>
  </si>
  <si>
    <t>(Ｅ)</t>
  </si>
  <si>
    <t>　　(※1)</t>
  </si>
  <si>
    <t>首都</t>
    <rPh sb="0" eb="2">
      <t>シュト</t>
    </rPh>
    <phoneticPr fontId="6"/>
  </si>
  <si>
    <t>○</t>
  </si>
  <si>
    <t>参考</t>
    <rPh sb="0" eb="2">
      <t>サンコウ</t>
    </rPh>
    <phoneticPr fontId="6"/>
  </si>
  <si>
    <t>翌年度に繰越すべき財源</t>
  </si>
  <si>
    <t>駐車場整備</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</si>
  <si>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</si>
  <si>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</si>
  <si>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</si>
  <si>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</si>
  <si>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</si>
  <si>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</si>
  <si>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t>人口</t>
    <rPh sb="0" eb="2">
      <t>ジンコウ</t>
    </rPh>
    <phoneticPr fontId="6"/>
  </si>
  <si>
    <t>手数料</t>
  </si>
  <si>
    <t>（百万円）</t>
    <rPh sb="1" eb="2">
      <t>ヒャク</t>
    </rPh>
    <rPh sb="2" eb="4">
      <t>マンエン</t>
    </rPh>
    <phoneticPr fontId="6"/>
  </si>
  <si>
    <t>令和2年国調(人)</t>
    <rPh sb="3" eb="4">
      <t>ネン</t>
    </rPh>
    <rPh sb="4" eb="5">
      <t>コク</t>
    </rPh>
    <rPh sb="5" eb="6">
      <t>チョウ</t>
    </rPh>
    <phoneticPr fontId="6"/>
  </si>
  <si>
    <t>会計</t>
    <rPh sb="0" eb="2">
      <t>カイケイ</t>
    </rPh>
    <phoneticPr fontId="6"/>
  </si>
  <si>
    <r>
      <t>産業構造</t>
    </r>
    <r>
      <rPr>
        <sz val="9"/>
        <color indexed="8"/>
        <rFont val="ＭＳ ゴシック"/>
        <family val="3"/>
        <charset val="128"/>
      </rPr>
      <t xml:space="preserve"> (※5)</t>
    </r>
    <rPh sb="0" eb="2">
      <t>サンギョウ</t>
    </rPh>
    <rPh sb="2" eb="4">
      <t>コウゾウ</t>
    </rPh>
    <phoneticPr fontId="6"/>
  </si>
  <si>
    <t>歳入</t>
    <rPh sb="0" eb="2">
      <t>サイニュウ</t>
    </rPh>
    <phoneticPr fontId="35"/>
  </si>
  <si>
    <t>中部</t>
    <rPh sb="0" eb="2">
      <t>チュウブ</t>
    </rPh>
    <phoneticPr fontId="6"/>
  </si>
  <si>
    <t>職員数
(人)</t>
    <rPh sb="0" eb="3">
      <t>ショクインスウ</t>
    </rPh>
    <phoneticPr fontId="6"/>
  </si>
  <si>
    <t>過疎</t>
    <rPh sb="0" eb="2">
      <t>カソ</t>
    </rPh>
    <phoneticPr fontId="6"/>
  </si>
  <si>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</si>
  <si>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</si>
  <si>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</si>
  <si>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</si>
  <si>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6"/>
  </si>
  <si>
    <t>※8：職員の状況については、令和4年度地方公務員給与実態調査に基づいている。</t>
  </si>
  <si>
    <t>歳出合計</t>
  </si>
  <si>
    <t>5.6</t>
  </si>
  <si>
    <t>山振</t>
    <rPh sb="0" eb="1">
      <t>ヤマ</t>
    </rPh>
    <rPh sb="1" eb="2">
      <t>フ</t>
    </rPh>
    <phoneticPr fontId="6"/>
  </si>
  <si>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</si>
  <si>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</si>
  <si>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</si>
  <si>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</si>
  <si>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</si>
  <si>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</si>
  <si>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令05.01.01(人)</t>
    <rPh sb="0" eb="1">
      <t>レイ</t>
    </rPh>
    <phoneticPr fontId="6"/>
  </si>
  <si>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</si>
  <si>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</si>
  <si>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</si>
  <si>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</si>
  <si>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</si>
  <si>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</si>
  <si>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</si>
  <si>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</si>
  <si>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family val="3"/>
        <charset val="128"/>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</si>
  <si>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</si>
  <si>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</si>
  <si>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5"/>
  </si>
  <si>
    <t>実質単年度収支</t>
  </si>
  <si>
    <t>　　軽自動車税</t>
  </si>
  <si>
    <t>　実質公債費比率</t>
    <rPh sb="1" eb="3">
      <t>ジッシツ</t>
    </rPh>
    <rPh sb="3" eb="6">
      <t>コウサイヒ</t>
    </rPh>
    <rPh sb="6" eb="8">
      <t>ヒリツ</t>
    </rPh>
    <phoneticPr fontId="6"/>
  </si>
  <si>
    <t>令04.01.01(人)</t>
  </si>
  <si>
    <t>　将来負担比率</t>
    <rPh sb="1" eb="3">
      <t>ショウライ</t>
    </rPh>
    <rPh sb="3" eb="5">
      <t>フタン</t>
    </rPh>
    <rPh sb="5" eb="7">
      <t>ヒリツ</t>
    </rPh>
    <phoneticPr fontId="6"/>
  </si>
  <si>
    <t>　扶助費</t>
  </si>
  <si>
    <t>　うち、健全化法施行規則附則第三条に係る負担見込額</t>
  </si>
  <si>
    <t>（参考）</t>
    <rPh sb="1" eb="3">
      <t>サンコウ</t>
    </rPh>
    <phoneticPr fontId="6"/>
  </si>
  <si>
    <t>第2次</t>
    <rPh sb="0" eb="1">
      <t>ダイ</t>
    </rPh>
    <rPh sb="2" eb="3">
      <t>ジ</t>
    </rPh>
    <phoneticPr fontId="6"/>
  </si>
  <si>
    <t>(Ｂ)</t>
  </si>
  <si>
    <t>基準財政収入額</t>
  </si>
  <si>
    <t>後期高齢者医療特別会計</t>
  </si>
  <si>
    <t>増減率  (％)</t>
    <rPh sb="0" eb="2">
      <t>ゾウゲン</t>
    </rPh>
    <rPh sb="2" eb="3">
      <t>リツ</t>
    </rPh>
    <phoneticPr fontId="6"/>
  </si>
  <si>
    <t>労働費</t>
  </si>
  <si>
    <t>-0.3</t>
  </si>
  <si>
    <t>歳出の状況（単位 千円・％）</t>
  </si>
  <si>
    <t>上水道</t>
  </si>
  <si>
    <t>実質赤字比率</t>
    <rPh sb="0" eb="2">
      <t>ジッシツ</t>
    </rPh>
    <rPh sb="2" eb="4">
      <t>アカジ</t>
    </rPh>
    <rPh sb="4" eb="6">
      <t>ヒリツ</t>
    </rPh>
    <phoneticPr fontId="37"/>
  </si>
  <si>
    <t>基金残高合計</t>
    <rPh sb="0" eb="2">
      <t>キキン</t>
    </rPh>
    <rPh sb="2" eb="4">
      <t>ザンダカ</t>
    </rPh>
    <rPh sb="4" eb="6">
      <t>ゴウケイ</t>
    </rPh>
    <phoneticPr fontId="6"/>
  </si>
  <si>
    <t>基準財政需要額</t>
  </si>
  <si>
    <t>組合等名</t>
  </si>
  <si>
    <t>-0.4</t>
  </si>
  <si>
    <t>国民健康保険特別会計</t>
  </si>
  <si>
    <t>標準税収入額等</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</si>
  <si>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</si>
  <si>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8"/>
  </si>
  <si>
    <t>歳入一般財源等</t>
    <rPh sb="0" eb="2">
      <t>サイニュウ</t>
    </rPh>
    <rPh sb="2" eb="4">
      <t>イッパン</t>
    </rPh>
    <rPh sb="4" eb="6">
      <t>ザイゲン</t>
    </rPh>
    <rPh sb="6" eb="7">
      <t>トウ</t>
    </rPh>
    <phoneticPr fontId="38"/>
  </si>
  <si>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</si>
  <si>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</si>
  <si>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世帯数 (世帯)</t>
    <rPh sb="0" eb="3">
      <t>セタイスウ</t>
    </rPh>
    <phoneticPr fontId="6"/>
  </si>
  <si>
    <t>(Ｃ)</t>
  </si>
  <si>
    <t>職員の状況 (※8)</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</si>
  <si>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</si>
  <si>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</si>
  <si>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</si>
  <si>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</si>
  <si>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</si>
  <si>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</si>
  <si>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</si>
  <si>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</si>
  <si>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</si>
  <si>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</si>
  <si>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</si>
  <si>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</si>
  <si>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</si>
  <si>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</si>
  <si>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</si>
  <si>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</si>
  <si>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</si>
  <si>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経常一般財源等</t>
    <rPh sb="0" eb="2">
      <t>ケイジョウ</t>
    </rPh>
    <rPh sb="2" eb="4">
      <t>イッパン</t>
    </rPh>
    <rPh sb="4" eb="7">
      <t>ザイゲントウ</t>
    </rPh>
    <phoneticPr fontId="6"/>
  </si>
  <si>
    <t>　うち消防職員</t>
    <rPh sb="3" eb="5">
      <t>ショウボウ</t>
    </rPh>
    <rPh sb="5" eb="7">
      <t>ショクイン</t>
    </rPh>
    <phoneticPr fontId="6"/>
  </si>
  <si>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</si>
  <si>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</si>
  <si>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</si>
  <si>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</si>
  <si>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</si>
  <si>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</si>
  <si>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</si>
  <si>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</si>
  <si>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</si>
  <si>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</si>
  <si>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</si>
  <si>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</si>
  <si>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土地開発基金現在高</t>
    <rPh sb="0" eb="2">
      <t>トチ</t>
    </rPh>
    <rPh sb="2" eb="4">
      <t>カイハツ</t>
    </rPh>
    <rPh sb="4" eb="6">
      <t>キキン</t>
    </rPh>
    <rPh sb="6" eb="8">
      <t>ゲンザイ</t>
    </rPh>
    <rPh sb="8" eb="9">
      <t>タカ</t>
    </rPh>
    <phoneticPr fontId="38"/>
  </si>
  <si>
    <t>議会副議長</t>
    <rPh sb="0" eb="2">
      <t>ギカイ</t>
    </rPh>
    <rPh sb="2" eb="3">
      <t>フク</t>
    </rPh>
    <rPh sb="3" eb="5">
      <t>ギチョウ</t>
    </rPh>
    <phoneticPr fontId="6"/>
  </si>
  <si>
    <t>積立金
現在高</t>
    <rPh sb="4" eb="7">
      <t>ゲンザイダカ</t>
    </rPh>
    <phoneticPr fontId="38"/>
  </si>
  <si>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</si>
  <si>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</si>
  <si>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</si>
  <si>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</si>
  <si>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</si>
  <si>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</si>
  <si>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</si>
  <si>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</si>
  <si>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</si>
  <si>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</si>
  <si>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</si>
  <si>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</si>
  <si>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東京都狛江市</t>
  </si>
  <si>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</si>
  <si>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</si>
  <si>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</si>
  <si>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</si>
  <si>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</si>
  <si>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</si>
  <si>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うち、健全化法施行規則附則第三条に係る負担見込額</t>
  </si>
  <si>
    <r>
      <t>(※</t>
    </r>
    <r>
      <rPr>
        <sz val="9"/>
        <color indexed="8"/>
        <rFont val="ＭＳ ゴシック"/>
        <family val="3"/>
        <charset val="128"/>
      </rPr>
      <t>3)</t>
    </r>
  </si>
  <si>
    <t>▲ 0.09</t>
  </si>
  <si>
    <t>（注釈）</t>
    <rPh sb="1" eb="3">
      <t>チュウシャク</t>
    </rPh>
    <phoneticPr fontId="6"/>
  </si>
  <si>
    <t>※1：経常収支比率の( )内の数値は、「減収補塡債（特例分）」「猶予特例債」及び「臨時財政対策債」を除いて算出したものである。</t>
  </si>
  <si>
    <t>決算額</t>
  </si>
  <si>
    <t>市町村民税</t>
    <rPh sb="0" eb="3">
      <t>シチョウソン</t>
    </rPh>
    <rPh sb="3" eb="4">
      <t>ミン</t>
    </rPh>
    <rPh sb="4" eb="5">
      <t>ゼイ</t>
    </rPh>
    <phoneticPr fontId="6"/>
  </si>
  <si>
    <t>繰越金</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</si>
  <si>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</si>
  <si>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</si>
  <si>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</si>
  <si>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</si>
  <si>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</si>
  <si>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</si>
  <si>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</si>
  <si>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</si>
  <si>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東京都市町村職員退職手当組合</t>
    <rPh sb="0" eb="3">
      <t>トウキョウト</t>
    </rPh>
    <rPh sb="3" eb="6">
      <t>シチョウソン</t>
    </rPh>
    <rPh sb="6" eb="8">
      <t>ショクイン</t>
    </rPh>
    <rPh sb="8" eb="10">
      <t>タイショク</t>
    </rPh>
    <rPh sb="10" eb="12">
      <t>テアテ</t>
    </rPh>
    <rPh sb="12" eb="14">
      <t>クミアイ</t>
    </rPh>
    <phoneticPr fontId="6"/>
  </si>
  <si>
    <t>※7：人口については、調査対象年度の1月1日現在の住民基本台帳に登載されている人口に基づいている。</t>
    <rPh sb="13" eb="15">
      <t>タイショウ</t>
    </rPh>
    <rPh sb="27" eb="29">
      <t>キホン</t>
    </rPh>
    <rPh sb="42" eb="43">
      <t>モト</t>
    </rPh>
    <phoneticPr fontId="40"/>
  </si>
  <si>
    <t>充当一般財源等</t>
  </si>
  <si>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</si>
  <si>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</si>
  <si>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地方税の状況（単位 千円・％）</t>
    <rPh sb="0" eb="2">
      <t>チホウ</t>
    </rPh>
    <rPh sb="2" eb="3">
      <t>ゼイ</t>
    </rPh>
    <rPh sb="4" eb="6">
      <t>ジョウキョウ</t>
    </rPh>
    <rPh sb="7" eb="9">
      <t>タンイ</t>
    </rPh>
    <rPh sb="10" eb="12">
      <t>センエン</t>
    </rPh>
    <phoneticPr fontId="6"/>
  </si>
  <si>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</si>
  <si>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</si>
  <si>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</si>
  <si>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</si>
  <si>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</si>
  <si>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</si>
  <si>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</si>
  <si>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</si>
  <si>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</si>
  <si>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</si>
  <si>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</si>
  <si>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 xml:space="preserve"> R03</t>
  </si>
  <si>
    <t>決算額 (A)</t>
    <rPh sb="0" eb="2">
      <t>ケッサン</t>
    </rPh>
    <rPh sb="2" eb="3">
      <t>ガク</t>
    </rPh>
    <phoneticPr fontId="6"/>
  </si>
  <si>
    <t>純資産又は
正味財産</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</si>
  <si>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</si>
  <si>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</si>
  <si>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</si>
  <si>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</si>
  <si>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減債基金</t>
    <rPh sb="0" eb="2">
      <t>ゲンサイ</t>
    </rPh>
    <rPh sb="2" eb="4">
      <t>キキン</t>
    </rPh>
    <phoneticPr fontId="6"/>
  </si>
  <si>
    <t>　法定普通税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</si>
  <si>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</si>
  <si>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</si>
  <si>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</si>
  <si>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</si>
  <si>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</si>
  <si>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</si>
  <si>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</si>
  <si>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</si>
  <si>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</si>
  <si>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</si>
  <si>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</si>
  <si>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</si>
  <si>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</si>
  <si>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</si>
  <si>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</si>
  <si>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</si>
  <si>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</si>
  <si>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</si>
  <si>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</si>
  <si>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</si>
  <si>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</si>
  <si>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</si>
  <si>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土木費</t>
  </si>
  <si>
    <t>自動車取得税交付金</t>
  </si>
  <si>
    <t>公債費に準ずる債務負担行為に係るもの</t>
  </si>
  <si>
    <t>消防費</t>
  </si>
  <si>
    <t>　　市町村たばこ税</t>
  </si>
  <si>
    <t>下水道事業会計</t>
  </si>
  <si>
    <t>教育費</t>
  </si>
  <si>
    <t>自動車税環境性能割交付金</t>
  </si>
  <si>
    <t>　　鉱産税</t>
  </si>
  <si>
    <t>災害復旧費</t>
  </si>
  <si>
    <t>法人事業税交付金</t>
  </si>
  <si>
    <t>　　特別土地保有税</t>
  </si>
  <si>
    <t>企業債
（地方債）
現在高</t>
  </si>
  <si>
    <t>H30</t>
  </si>
  <si>
    <t>公債費</t>
  </si>
  <si>
    <t>地方特例交付金等</t>
    <rPh sb="7" eb="8">
      <t>トウ</t>
    </rPh>
    <phoneticPr fontId="36"/>
  </si>
  <si>
    <t>諸支出金</t>
    <rPh sb="3" eb="4">
      <t>キン</t>
    </rPh>
    <phoneticPr fontId="38"/>
  </si>
  <si>
    <t>　個人住民税減収補塡特例交付金</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</si>
  <si>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</si>
  <si>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</si>
  <si>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</si>
  <si>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</si>
  <si>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</si>
  <si>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</si>
  <si>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</si>
  <si>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6"/>
  </si>
  <si>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</si>
  <si>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</si>
  <si>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</si>
  <si>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経常経費充当一般財源等</t>
  </si>
  <si>
    <t>経常収支比率</t>
    <rPh sb="0" eb="2">
      <t>ケイジョウ</t>
    </rPh>
    <rPh sb="2" eb="4">
      <t>シュウシ</t>
    </rPh>
    <rPh sb="4" eb="6">
      <t>ヒリツ</t>
    </rPh>
    <phoneticPr fontId="37"/>
  </si>
  <si>
    <t>※令和5年度中に市町村合併した団体で、合併前の団体ごとの決算に基づく連結実質赤字比率を算出していない団体については、グラフを表記しない。</t>
    <rPh sb="1" eb="3">
      <t>レイワ</t>
    </rPh>
    <phoneticPr fontId="6"/>
  </si>
  <si>
    <t>　震災復興特別交付税</t>
  </si>
  <si>
    <t>　　水利地益税等</t>
  </si>
  <si>
    <t>義務的経費計</t>
    <rPh sb="0" eb="3">
      <t>ギムテキ</t>
    </rPh>
    <rPh sb="3" eb="5">
      <t>ケイヒ</t>
    </rPh>
    <rPh sb="5" eb="6">
      <t>ケイ</t>
    </rPh>
    <phoneticPr fontId="6"/>
  </si>
  <si>
    <t>　公債費</t>
  </si>
  <si>
    <t>増減率(%)(B)</t>
    <rPh sb="0" eb="3">
      <t>ゾウゲンリツ</t>
    </rPh>
    <phoneticPr fontId="6"/>
  </si>
  <si>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</si>
  <si>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</si>
  <si>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</si>
  <si>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6"/>
  </si>
  <si>
    <t>合計</t>
  </si>
  <si>
    <t>他会計等
からの
繰入金</t>
  </si>
  <si>
    <t>令和4年度</t>
    <rPh sb="0" eb="2">
      <t>レイワ</t>
    </rPh>
    <rPh sb="3" eb="5">
      <t>ネンド</t>
    </rPh>
    <phoneticPr fontId="6"/>
  </si>
  <si>
    <t>緑化基金</t>
  </si>
  <si>
    <t>令和3年度</t>
    <rPh sb="0" eb="2">
      <t>レイワ</t>
    </rPh>
    <rPh sb="4" eb="5">
      <t>ド</t>
    </rPh>
    <phoneticPr fontId="6"/>
  </si>
  <si>
    <t>公共施設整備基金</t>
  </si>
  <si>
    <t>　うち元金</t>
  </si>
  <si>
    <t>現年</t>
    <rPh sb="0" eb="1">
      <t>ゲン</t>
    </rPh>
    <rPh sb="1" eb="2">
      <t>ネン</t>
    </rPh>
    <phoneticPr fontId="6"/>
  </si>
  <si>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</si>
  <si>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</si>
  <si>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</si>
  <si>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</si>
  <si>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</si>
  <si>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</si>
  <si>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</si>
  <si>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</si>
  <si>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東京市町村総合事務組合（一般会計）</t>
    <rPh sb="0" eb="2">
      <t>トウキョウ</t>
    </rPh>
    <rPh sb="2" eb="7">
      <t>シチョウソ</t>
    </rPh>
    <rPh sb="7" eb="9">
      <t>ジム</t>
    </rPh>
    <rPh sb="9" eb="11">
      <t>クミアイ</t>
    </rPh>
    <rPh sb="12" eb="16">
      <t>イッパ</t>
    </rPh>
    <phoneticPr fontId="6"/>
  </si>
  <si>
    <t>繰入金</t>
  </si>
  <si>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</si>
  <si>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</si>
  <si>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</si>
  <si>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</si>
  <si>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実質収支</t>
    <rPh sb="0" eb="2">
      <t>ジッシツ</t>
    </rPh>
    <rPh sb="2" eb="4">
      <t>シュウシ</t>
    </rPh>
    <phoneticPr fontId="6"/>
  </si>
  <si>
    <t>減債基金積立不足算定額※2</t>
  </si>
  <si>
    <t>　補助費等</t>
    <rPh sb="1" eb="3">
      <t>ホジョ</t>
    </rPh>
    <rPh sb="3" eb="4">
      <t>ヒ</t>
    </rPh>
    <rPh sb="4" eb="5">
      <t>トウ</t>
    </rPh>
    <phoneticPr fontId="6"/>
  </si>
  <si>
    <t>狛江市文化振興事業団</t>
    <rPh sb="0" eb="3">
      <t>コマエシ</t>
    </rPh>
    <rPh sb="3" eb="7">
      <t>ブンカ</t>
    </rPh>
    <rPh sb="7" eb="10">
      <t>ジギョウダン</t>
    </rPh>
    <phoneticPr fontId="6"/>
  </si>
  <si>
    <t>下水道</t>
  </si>
  <si>
    <t>実質公債費比率</t>
  </si>
  <si>
    <t>再差引収支</t>
    <rPh sb="0" eb="1">
      <t>サイ</t>
    </rPh>
    <rPh sb="1" eb="3">
      <t>サシヒキ</t>
    </rPh>
    <rPh sb="3" eb="5">
      <t>シュウシ</t>
    </rPh>
    <phoneticPr fontId="6"/>
  </si>
  <si>
    <t>財政再生基準</t>
  </si>
  <si>
    <t>地方債</t>
  </si>
  <si>
    <t>加入世帯数(世帯)</t>
  </si>
  <si>
    <t>　繰出金</t>
  </si>
  <si>
    <t>　うち減収補塡債(特例分)</t>
    <rPh sb="4" eb="5">
      <t>シュウ</t>
    </rPh>
    <rPh sb="9" eb="10">
      <t>トク</t>
    </rPh>
    <rPh sb="10" eb="11">
      <t>レイ</t>
    </rPh>
    <rPh sb="11" eb="12">
      <t>ブン</t>
    </rPh>
    <phoneticPr fontId="36"/>
  </si>
  <si>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</si>
  <si>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</si>
  <si>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</si>
  <si>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</si>
  <si>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</si>
  <si>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</si>
  <si>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工業用水道</t>
  </si>
  <si>
    <t>被保険者
1人当り</t>
  </si>
  <si>
    <t>保険税(料)収入額</t>
  </si>
  <si>
    <t>国民健康保険</t>
  </si>
  <si>
    <t>その他</t>
  </si>
  <si>
    <t>保険給付費</t>
  </si>
  <si>
    <t>(A)－(B)</t>
  </si>
  <si>
    <t>(注釈)</t>
    <rPh sb="1" eb="2">
      <t>チュウ</t>
    </rPh>
    <rPh sb="2" eb="3">
      <t>シャク</t>
    </rPh>
    <phoneticPr fontId="6"/>
  </si>
  <si>
    <t>普通建設事業費</t>
  </si>
  <si>
    <t>　うち補助</t>
  </si>
  <si>
    <t>　うち単独</t>
  </si>
  <si>
    <t>令和2年度</t>
    <rPh sb="0" eb="2">
      <t>レイワ</t>
    </rPh>
    <rPh sb="3" eb="5">
      <t>ネンド</t>
    </rPh>
    <phoneticPr fontId="6"/>
  </si>
  <si>
    <t>災害復旧事業費</t>
  </si>
  <si>
    <t>実質公債費比率</t>
    <rPh sb="0" eb="2">
      <t>ジッシツ</t>
    </rPh>
    <rPh sb="2" eb="5">
      <t>コウサイヒ</t>
    </rPh>
    <rPh sb="5" eb="7">
      <t>ヒリツ</t>
    </rPh>
    <phoneticPr fontId="37"/>
  </si>
  <si>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</si>
  <si>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</si>
  <si>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</si>
  <si>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</si>
  <si>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</si>
  <si>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</si>
  <si>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</si>
  <si>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</si>
  <si>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</si>
  <si>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</si>
  <si>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</si>
  <si>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
からの
貸付金</t>
  </si>
  <si>
    <t>一部事務組合等名</t>
    <rPh sb="0" eb="2">
      <t>イチブ</t>
    </rPh>
    <rPh sb="2" eb="4">
      <t>ジム</t>
    </rPh>
    <rPh sb="4" eb="6">
      <t>クミアイ</t>
    </rPh>
    <rPh sb="6" eb="7">
      <t>トウ</t>
    </rPh>
    <rPh sb="7" eb="8">
      <t>メイ</t>
    </rPh>
    <phoneticPr fontId="35"/>
  </si>
  <si>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</si>
  <si>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</si>
  <si>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</si>
  <si>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</si>
  <si>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</si>
  <si>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</si>
  <si>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</si>
  <si>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</si>
  <si>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</si>
  <si>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</si>
  <si>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</si>
  <si>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元利償還金等(A)</t>
  </si>
  <si>
    <t>介護保険特別会計</t>
  </si>
  <si>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t>
    </rPh>
    <rPh sb="15" eb="18">
      <t>シチョウソン</t>
    </rPh>
    <rPh sb="18" eb="19">
      <t>ミン</t>
    </rPh>
    <rPh sb="19" eb="25">
      <t>コウツウサイ</t>
    </rPh>
    <rPh sb="25" eb="27">
      <t>ジギョウ</t>
    </rPh>
    <rPh sb="27" eb="29">
      <t>トクベツ</t>
    </rPh>
    <rPh sb="29" eb="31">
      <t>カイケイ</t>
    </rPh>
    <phoneticPr fontId="6"/>
  </si>
  <si>
    <t>駐車場事業特別会計</t>
  </si>
  <si>
    <t>PFI事業に係るもの</t>
    <rPh sb="3" eb="5">
      <t>ジギョウ</t>
    </rPh>
    <rPh sb="6" eb="7">
      <t>カカ</t>
    </rPh>
    <phoneticPr fontId="35"/>
  </si>
  <si>
    <t>減債基金
積立状況等（注）</t>
    <rPh sb="0" eb="2">
      <t>ゲンサイ</t>
    </rPh>
    <rPh sb="2" eb="4">
      <t>キキン</t>
    </rPh>
    <rPh sb="5" eb="7">
      <t>ツミタテ</t>
    </rPh>
    <rPh sb="7" eb="9">
      <t>ジョウキョウ</t>
    </rPh>
    <rPh sb="9" eb="10">
      <t>トウ</t>
    </rPh>
    <rPh sb="10" eb="13">
      <t>チュウ</t>
    </rPh>
    <phoneticPr fontId="6"/>
  </si>
  <si>
    <t>将来負担比率</t>
    <rPh sb="0" eb="2">
      <t>ショウライ</t>
    </rPh>
    <rPh sb="2" eb="4">
      <t>フタン</t>
    </rPh>
    <rPh sb="4" eb="6">
      <t>ヒリツ</t>
    </rPh>
    <phoneticPr fontId="37"/>
  </si>
  <si>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</si>
  <si>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</si>
  <si>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</si>
  <si>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</si>
  <si>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</si>
  <si>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</si>
  <si>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5"/>
  </si>
  <si>
    <t>令和3年度</t>
    <rPh sb="0" eb="2">
      <t>レイワ</t>
    </rPh>
    <rPh sb="3" eb="5">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</si>
  <si>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</si>
  <si>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</si>
  <si>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</si>
  <si>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</si>
  <si>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</si>
  <si>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</si>
  <si>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</si>
  <si>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</si>
  <si>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R03</t>
  </si>
  <si>
    <t xml:space="preserve">退職手当負担見込額 </t>
    <rPh sb="0" eb="2">
      <t>タイショク</t>
    </rPh>
    <rPh sb="2" eb="4">
      <t>テアテ</t>
    </rPh>
    <rPh sb="4" eb="6">
      <t>フタン</t>
    </rPh>
    <rPh sb="6" eb="9">
      <t>ミコミガク</t>
    </rPh>
    <phoneticPr fontId="35"/>
  </si>
  <si>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</si>
  <si>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</si>
  <si>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</si>
  <si>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</si>
  <si>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</si>
  <si>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</si>
  <si>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5"/>
  </si>
  <si>
    <t xml:space="preserve">基準財政需要額算入見込額 </t>
    <rPh sb="0" eb="2">
      <t>キジュン</t>
    </rPh>
    <rPh sb="2" eb="4">
      <t>ザイセイ</t>
    </rPh>
    <rPh sb="4" eb="7">
      <t>ジュヨウガク</t>
    </rPh>
    <rPh sb="7" eb="9">
      <t>サンニュウ</t>
    </rPh>
    <rPh sb="9" eb="12">
      <t>ミコミガク</t>
    </rPh>
    <phoneticPr fontId="35"/>
  </si>
  <si>
    <t>その他会計（黒字）</t>
  </si>
  <si>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</si>
  <si>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</si>
  <si>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</si>
  <si>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</si>
  <si>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</si>
  <si>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</si>
  <si>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7"/>
  </si>
  <si>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</si>
  <si>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</si>
  <si>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</si>
  <si>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</si>
  <si>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類似団体内平均値</t>
  </si>
  <si>
    <t>満期一括償還地方債の一年当たりの元金償還金に相当するもの
（年度割相当額）</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</si>
  <si>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</si>
  <si>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</si>
  <si>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(A)-(B)</t>
  </si>
  <si>
    <t xml:space="preserve"> H30</t>
  </si>
  <si>
    <t>当該団体（円）</t>
    <rPh sb="0" eb="2">
      <t>トウガイ</t>
    </rPh>
    <rPh sb="2" eb="4">
      <t>ダンタイ</t>
    </rPh>
    <rPh sb="5" eb="6">
      <t>エン</t>
    </rPh>
    <phoneticPr fontId="6"/>
  </si>
  <si>
    <t xml:space="preserve"> R01</t>
  </si>
  <si>
    <t>類似団体内平均(円)</t>
    <rPh sb="0" eb="2">
      <t>ルイジ</t>
    </rPh>
    <rPh sb="2" eb="4">
      <t>ダンタイ</t>
    </rPh>
    <phoneticPr fontId="6"/>
  </si>
  <si>
    <t>R01</t>
  </si>
  <si>
    <t>標準財政規模比（％）</t>
  </si>
  <si>
    <t>R02</t>
  </si>
  <si>
    <t>R04</t>
  </si>
  <si>
    <t>▲ 0.89</t>
  </si>
  <si>
    <t>その他会計（赤字）</t>
  </si>
  <si>
    <t>法適用企業</t>
  </si>
  <si>
    <t>東京たま広域資源循環組合</t>
    <rPh sb="0" eb="2">
      <t>トウキョウ</t>
    </rPh>
    <rPh sb="4" eb="6">
      <t>コウイキ</t>
    </rPh>
    <rPh sb="6" eb="10">
      <t>シゲン</t>
    </rPh>
    <rPh sb="10" eb="12">
      <t>クミアイ</t>
    </rPh>
    <phoneticPr fontId="6"/>
  </si>
  <si>
    <t>年度</t>
    <rPh sb="0" eb="2">
      <t>ネンド</t>
    </rPh>
    <phoneticPr fontId="6"/>
  </si>
  <si>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t>
    </rPh>
    <phoneticPr fontId="6"/>
  </si>
  <si>
    <t>多摩川衛生組合</t>
    <rPh sb="0" eb="3">
      <t>タマガワ</t>
    </rPh>
    <rPh sb="3" eb="5">
      <t>エイセイ</t>
    </rPh>
    <rPh sb="5" eb="7">
      <t>クミアイ</t>
    </rPh>
    <phoneticPr fontId="6"/>
  </si>
  <si>
    <t>狛江市土地開発公社</t>
    <rPh sb="0" eb="3">
      <t>コマエシ</t>
    </rPh>
    <rPh sb="3" eb="5">
      <t>トチ</t>
    </rPh>
    <rPh sb="5" eb="7">
      <t>カイハツ</t>
    </rPh>
    <rPh sb="7" eb="9">
      <t>コウシャ</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</si>
  <si>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</si>
  <si>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</si>
  <si>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</si>
  <si>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</si>
  <si>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</si>
  <si>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</si>
  <si>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</si>
  <si>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</si>
  <si>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</si>
  <si>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</si>
  <si>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</si>
  <si>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</si>
  <si>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</si>
  <si>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</si>
  <si>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※令和5年度中に市町村合併した団体で、合併前の団体ごとの決算に基づく実質公債費比率を算出していない団体については、グラフを表記しない。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</si>
  <si>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</si>
  <si>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</si>
  <si>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</si>
  <si>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 xml:space="preserve"> 過去５年間平均</t>
    <rPh sb="1" eb="3">
      <t>カコ</t>
    </rPh>
    <rPh sb="4" eb="6">
      <t>ネンカン</t>
    </rPh>
    <rPh sb="6" eb="8">
      <t>ヘイキン</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</si>
  <si>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</si>
  <si>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</si>
  <si>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</si>
  <si>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分子の構造</t>
    <rPh sb="0" eb="2">
      <t>ブンシ</t>
    </rPh>
    <rPh sb="3" eb="5">
      <t>コウゾウ</t>
    </rPh>
    <phoneticPr fontId="6"/>
  </si>
  <si>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</si>
  <si>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44"/>
  </si>
  <si>
    <t>算入公債費等</t>
  </si>
  <si>
    <t>※1 令和5年度中に市町村合併した団体で、合併前の団体ごとの決算に基づく実質公債費比率を算出していない団体については、グラフを表記しない。</t>
    <rPh sb="3" eb="5">
      <t>レイワ</t>
    </rPh>
    <phoneticPr fontId="6"/>
  </si>
  <si>
    <t>※2 減債基金積立不足算定額=(C)×(１－(D)/(E))</t>
  </si>
  <si>
    <t>（百万円）</t>
  </si>
  <si>
    <t>満期一括償還地方債に係る実質償還額又は理論償還額のいずれか少ない額(C)</t>
  </si>
  <si>
    <t>前年度末減債基金残高(D)</t>
  </si>
  <si>
    <t>前年度末減債基金積立相当額(E)</t>
    <rPh sb="0" eb="3">
      <t>ゼンネンド</t>
    </rPh>
    <rPh sb="3" eb="4">
      <t>マツ</t>
    </rPh>
    <rPh sb="4" eb="6">
      <t>ゲンサイ</t>
    </rPh>
    <rPh sb="6" eb="8">
      <t>キキン</t>
    </rPh>
    <rPh sb="8" eb="10">
      <t>ツミタテ</t>
    </rPh>
    <rPh sb="10" eb="12">
      <t>ソウトウ</t>
    </rPh>
    <rPh sb="12" eb="13">
      <t>ガク</t>
    </rPh>
    <phoneticPr fontId="44"/>
  </si>
  <si>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44"/>
  </si>
  <si>
    <t>充当可能財源等(B)</t>
  </si>
  <si>
    <t>※令和5年度中に市町村合併した団体で、合併前の団体ごとの決算に基づく将来負担比率を算出していない団体については、グラフを表記しない。</t>
    <rPh sb="1" eb="3">
      <t>レイワ</t>
    </rPh>
    <phoneticPr fontId="6"/>
  </si>
  <si>
    <t>公共施設修繕基金</t>
  </si>
  <si>
    <t>清掃施設整備基金</t>
  </si>
  <si>
    <t>都市計画事業基金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</si>
  <si>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</si>
  <si>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</si>
  <si>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将来負担比率については、債務負担行為に基づく支出予定額が増となったものの、起債の新規発行抑制による地方債の現在高が減となったことにより、前年に引き続きマイナスとなった。一方で、有形固定資産減価償却率については、経年により増となった。</t>
    <rPh sb="28" eb="29">
      <t>ゾウ</t>
    </rPh>
    <rPh sb="40" eb="42">
      <t>シンキ</t>
    </rPh>
    <rPh sb="68" eb="70">
      <t>ゼンネン</t>
    </rPh>
    <rPh sb="71" eb="72">
      <t>ヒ</t>
    </rPh>
    <rPh sb="73" eb="74">
      <t>ツヅ</t>
    </rPh>
    <phoneticPr fontId="6"/>
  </si>
  <si>
    <t>当該団体値</t>
    <rPh sb="0" eb="2">
      <t>トウガイ</t>
    </rPh>
    <rPh sb="2" eb="4">
      <t>ダンタイ</t>
    </rPh>
    <rPh sb="4" eb="5">
      <t>アタイ</t>
    </rPh>
    <phoneticPr fontId="6"/>
  </si>
  <si>
    <t>　将来負担比率及び実質公債費比率ともに、類似団体内平均値よりも下回っている。平成24年度に策定した中期財政計画に基づき地方債の新規発行を元金償還以内等に抑制してきた結果地方債現在高が減少したこと、そして、標準税収入額や標準財政規模が増となったことが、将来負担比率、実質公債費比率ともに低下となった要因として考えられる。</t>
    <rPh sb="84" eb="87">
      <t>チホウ</t>
    </rPh>
    <rPh sb="87" eb="89">
      <t>ゲンザイ</t>
    </rPh>
    <rPh sb="89" eb="90">
      <t>ダカ</t>
    </rPh>
    <rPh sb="91" eb="93">
      <t>ゲンショウ</t>
    </rPh>
    <rPh sb="109" eb="115">
      <t>ヒョウジュ</t>
    </rPh>
    <rPh sb="116" eb="117">
      <t>ゾウ</t>
    </rPh>
    <phoneticPr fontId="6"/>
  </si>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</sst>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6"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name val="ＭＳ Ｐゴシック"/>
      <family val="3"/>
    </font>
    <font>
      <sz val="9"/>
      <color indexed="8"/>
      <name val="ＭＳ 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11"/>
      <color indexed="8"/>
      <name val="ＭＳ Ｐ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8">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26">
    <xf numFmtId="0" fontId="0" fillId="0" borderId="0" xfId="0">
      <alignment vertical="center"/>
    </xf>
    <xf numFmtId="0" fontId="2" fillId="0" borderId="0" xfId="12" applyFont="1">
      <alignment vertical="center"/>
    </xf>
    <xf numFmtId="49" fontId="2" fillId="0" borderId="0" xfId="12" applyNumberFormat="1" applyFont="1">
      <alignment vertical="center"/>
    </xf>
    <xf numFmtId="0" fontId="8" fillId="0" borderId="0" xfId="12" applyFont="1">
      <alignment vertical="center"/>
    </xf>
    <xf numFmtId="0" fontId="2" fillId="0" borderId="8" xfId="12" applyFont="1" applyBorder="1">
      <alignment vertical="center"/>
    </xf>
    <xf numFmtId="49" fontId="2" fillId="0" borderId="8" xfId="12" applyNumberFormat="1" applyFont="1" applyBorder="1">
      <alignment vertical="center"/>
    </xf>
    <xf numFmtId="0" fontId="2" fillId="0" borderId="9" xfId="12" applyFont="1" applyBorder="1">
      <alignment vertical="center"/>
    </xf>
    <xf numFmtId="0" fontId="2" fillId="0" borderId="0" xfId="12" applyFont="1" applyAlignment="1">
      <alignment horizontal="center" vertical="center" wrapText="1"/>
    </xf>
    <xf numFmtId="49" fontId="2" fillId="0" borderId="0" xfId="12" applyNumberFormat="1" applyFont="1" applyAlignment="1">
      <alignment horizontal="center" vertical="center"/>
    </xf>
    <xf numFmtId="0" fontId="2" fillId="0" borderId="20" xfId="12" applyFont="1" applyBorder="1">
      <alignment vertical="center"/>
    </xf>
    <xf numFmtId="0" fontId="9" fillId="0" borderId="0" xfId="12" applyFont="1">
      <alignment vertical="center"/>
    </xf>
    <xf numFmtId="0" fontId="2" fillId="0" borderId="30" xfId="12" applyFont="1" applyBorder="1" applyAlignment="1">
      <alignment horizontal="center" vertical="center"/>
    </xf>
    <xf numFmtId="0" fontId="2" fillId="0" borderId="0" xfId="12" applyFont="1" applyAlignment="1">
      <alignment horizontal="center" vertical="center"/>
    </xf>
    <xf numFmtId="0" fontId="2" fillId="0" borderId="23" xfId="12" applyFont="1" applyBorder="1" applyAlignment="1">
      <alignment horizontal="center" vertical="center"/>
    </xf>
    <xf numFmtId="0" fontId="11" fillId="0" borderId="26" xfId="13" applyFont="1" applyBorder="1">
      <alignment vertical="center"/>
    </xf>
    <xf numFmtId="0" fontId="11" fillId="0" borderId="28" xfId="13" applyFont="1" applyBorder="1" applyAlignment="1">
      <alignment horizontal="center" vertical="center"/>
    </xf>
    <xf numFmtId="0" fontId="2" fillId="0" borderId="42" xfId="12" applyFont="1" applyBorder="1" applyAlignment="1">
      <alignment horizontal="center" vertical="center"/>
    </xf>
    <xf numFmtId="0" fontId="2" fillId="0" borderId="8" xfId="12" applyFont="1" applyBorder="1" applyAlignment="1">
      <alignment horizontal="center" vertical="center"/>
    </xf>
    <xf numFmtId="0" fontId="2" fillId="0" borderId="9" xfId="12" applyFont="1" applyBorder="1" applyAlignment="1">
      <alignment horizontal="center" vertical="center"/>
    </xf>
    <xf numFmtId="0" fontId="2" fillId="0" borderId="58" xfId="12" applyFont="1" applyBorder="1" applyAlignment="1">
      <alignment horizontal="center" vertical="center"/>
    </xf>
    <xf numFmtId="0" fontId="2" fillId="0" borderId="34" xfId="12" applyFont="1" applyBorder="1" applyAlignment="1">
      <alignment horizontal="center" vertical="center" wrapText="1"/>
    </xf>
    <xf numFmtId="0" fontId="2" fillId="0" borderId="8" xfId="12" applyFont="1" applyBorder="1" applyAlignment="1">
      <alignment horizontal="left" vertical="center"/>
    </xf>
    <xf numFmtId="0" fontId="2" fillId="0" borderId="7" xfId="12" applyFont="1" applyBorder="1" applyAlignment="1">
      <alignment horizontal="left" vertical="center"/>
    </xf>
    <xf numFmtId="0" fontId="2" fillId="0" borderId="19" xfId="12" applyFont="1" applyBorder="1" applyAlignment="1">
      <alignment horizontal="left" vertical="center"/>
    </xf>
    <xf numFmtId="0" fontId="10" fillId="0" borderId="20" xfId="12" applyFont="1" applyBorder="1" applyAlignment="1">
      <alignment vertical="center" wrapText="1"/>
    </xf>
    <xf numFmtId="0" fontId="2" fillId="0" borderId="53" xfId="12" applyFont="1" applyBorder="1" applyAlignment="1">
      <alignment horizontal="left" vertical="center"/>
    </xf>
    <xf numFmtId="0" fontId="10" fillId="0" borderId="60" xfId="12" applyFont="1" applyBorder="1" applyAlignment="1">
      <alignment vertical="center" wrapText="1"/>
    </xf>
    <xf numFmtId="182" fontId="2" fillId="0" borderId="7" xfId="12" applyNumberFormat="1" applyFont="1" applyBorder="1" applyAlignment="1">
      <alignment horizontal="right" vertical="center" shrinkToFit="1"/>
    </xf>
    <xf numFmtId="182" fontId="2" fillId="0" borderId="7" xfId="12" applyNumberFormat="1" applyFont="1" applyBorder="1" applyAlignment="1">
      <alignment vertical="center" shrinkToFit="1"/>
    </xf>
    <xf numFmtId="180" fontId="2" fillId="0" borderId="9" xfId="12" applyNumberFormat="1" applyFont="1" applyBorder="1">
      <alignment vertical="center"/>
    </xf>
    <xf numFmtId="182" fontId="2" fillId="0" borderId="19" xfId="12" applyNumberFormat="1" applyFont="1" applyBorder="1" applyAlignment="1">
      <alignment horizontal="right" vertical="center" shrinkToFit="1"/>
    </xf>
    <xf numFmtId="182" fontId="2" fillId="0" borderId="19" xfId="12" applyNumberFormat="1" applyFont="1" applyBorder="1" applyAlignment="1">
      <alignment vertical="center" shrinkToFit="1"/>
    </xf>
    <xf numFmtId="180" fontId="2" fillId="0" borderId="20" xfId="12" applyNumberFormat="1" applyFont="1" applyBorder="1">
      <alignment vertical="center"/>
    </xf>
    <xf numFmtId="182" fontId="2" fillId="0" borderId="53" xfId="12" applyNumberFormat="1" applyFont="1" applyBorder="1" applyAlignment="1">
      <alignment horizontal="right" vertical="center" shrinkToFit="1"/>
    </xf>
    <xf numFmtId="182" fontId="2" fillId="0" borderId="53" xfId="12" applyNumberFormat="1" applyFont="1" applyBorder="1" applyAlignment="1">
      <alignment vertical="center" shrinkToFit="1"/>
    </xf>
    <xf numFmtId="180" fontId="2" fillId="0" borderId="60" xfId="12" applyNumberFormat="1" applyFont="1" applyBorder="1">
      <alignment vertical="center"/>
    </xf>
    <xf numFmtId="0" fontId="2" fillId="0" borderId="58" xfId="12" applyFont="1" applyBorder="1">
      <alignment vertical="center"/>
    </xf>
    <xf numFmtId="0" fontId="2" fillId="0" borderId="60" xfId="12" applyFont="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11" fillId="0" borderId="0" xfId="5" applyFont="1">
      <alignment vertical="center"/>
    </xf>
    <xf numFmtId="0" fontId="2" fillId="0" borderId="23" xfId="5" applyFont="1" applyBorder="1">
      <alignment vertical="center"/>
    </xf>
    <xf numFmtId="0" fontId="2" fillId="0" borderId="34" xfId="5" applyFont="1" applyBorder="1">
      <alignment vertical="center"/>
    </xf>
    <xf numFmtId="0" fontId="15" fillId="0" borderId="34" xfId="5" applyFont="1" applyBorder="1" applyAlignment="1">
      <alignment horizontal="center" vertical="center"/>
    </xf>
    <xf numFmtId="0" fontId="15" fillId="0" borderId="34" xfId="5" applyFont="1" applyBorder="1">
      <alignment vertical="center"/>
    </xf>
    <xf numFmtId="0" fontId="3" fillId="0" borderId="0" xfId="21">
      <alignment vertical="center"/>
    </xf>
    <xf numFmtId="0" fontId="16" fillId="0" borderId="0" xfId="21" applyFont="1">
      <alignment vertical="center"/>
    </xf>
    <xf numFmtId="0" fontId="3" fillId="3" borderId="0" xfId="21" applyFill="1">
      <alignment vertical="center"/>
    </xf>
    <xf numFmtId="49" fontId="2" fillId="3" borderId="0" xfId="15" applyNumberFormat="1" applyFont="1" applyFill="1">
      <alignment vertical="center"/>
    </xf>
    <xf numFmtId="0" fontId="2" fillId="3" borderId="0" xfId="15" applyFont="1" applyFill="1">
      <alignment vertical="center"/>
    </xf>
    <xf numFmtId="0" fontId="18" fillId="0" borderId="77" xfId="15" applyFont="1" applyBorder="1" applyAlignment="1" applyProtection="1">
      <alignment horizontal="center" vertical="center" shrinkToFit="1"/>
      <protection locked="0"/>
    </xf>
    <xf numFmtId="0" fontId="18" fillId="0" borderId="78" xfId="15" applyFont="1" applyBorder="1" applyAlignment="1" applyProtection="1">
      <alignment horizontal="center" vertical="center" shrinkToFit="1"/>
      <protection locked="0"/>
    </xf>
    <xf numFmtId="0" fontId="18" fillId="5" borderId="79" xfId="15" applyFont="1" applyFill="1" applyBorder="1" applyAlignment="1" applyProtection="1">
      <alignment horizontal="center" vertical="center" shrinkToFit="1"/>
      <protection locked="0"/>
    </xf>
    <xf numFmtId="0" fontId="18" fillId="0" borderId="80" xfId="15" applyFont="1" applyBorder="1" applyAlignment="1" applyProtection="1">
      <alignment horizontal="center" vertical="center" shrinkToFit="1"/>
      <protection locked="0"/>
    </xf>
    <xf numFmtId="0" fontId="12" fillId="3" borderId="0" xfId="15" applyFont="1" applyFill="1">
      <alignment vertical="center"/>
    </xf>
    <xf numFmtId="0" fontId="18" fillId="3" borderId="0" xfId="15" applyFont="1" applyFill="1">
      <alignment vertical="center"/>
    </xf>
    <xf numFmtId="0" fontId="18" fillId="0" borderId="81" xfId="15" applyFont="1" applyBorder="1" applyAlignment="1" applyProtection="1">
      <alignment horizontal="center" vertical="center" shrinkToFit="1"/>
      <protection locked="0"/>
    </xf>
    <xf numFmtId="0" fontId="18" fillId="3" borderId="0" xfId="15" applyFont="1" applyFill="1" applyAlignment="1">
      <alignment horizontal="center" vertical="center" shrinkToFit="1"/>
    </xf>
    <xf numFmtId="0" fontId="18" fillId="3" borderId="20" xfId="15" applyFont="1" applyFill="1" applyBorder="1">
      <alignment vertical="center"/>
    </xf>
    <xf numFmtId="0" fontId="18" fillId="3" borderId="12" xfId="15" applyFont="1" applyFill="1" applyBorder="1">
      <alignment vertical="center"/>
    </xf>
    <xf numFmtId="0" fontId="20" fillId="3" borderId="0" xfId="21" applyFont="1" applyFill="1">
      <alignment vertical="center"/>
    </xf>
    <xf numFmtId="0" fontId="18" fillId="3" borderId="0" xfId="15" applyFont="1" applyFill="1" applyAlignment="1">
      <alignment horizontal="left" vertical="center" shrinkToFit="1"/>
    </xf>
    <xf numFmtId="0" fontId="18" fillId="3" borderId="20" xfId="15" applyFont="1" applyFill="1" applyBorder="1" applyAlignment="1">
      <alignment horizontal="center" vertical="center"/>
    </xf>
    <xf numFmtId="0" fontId="18" fillId="3" borderId="23" xfId="15" applyFont="1" applyFill="1" applyBorder="1">
      <alignment vertical="center"/>
    </xf>
    <xf numFmtId="183" fontId="18" fillId="3" borderId="0" xfId="15" applyNumberFormat="1" applyFont="1" applyFill="1" applyAlignment="1">
      <alignment horizontal="right" vertical="center" shrinkToFit="1"/>
    </xf>
    <xf numFmtId="0" fontId="16" fillId="3" borderId="8" xfId="15" applyFont="1" applyFill="1" applyBorder="1">
      <alignment vertical="center"/>
    </xf>
    <xf numFmtId="0" fontId="16" fillId="3" borderId="0" xfId="15" applyFont="1" applyFill="1">
      <alignment vertical="center"/>
    </xf>
    <xf numFmtId="183" fontId="18" fillId="3" borderId="0" xfId="15" applyNumberFormat="1" applyFont="1" applyFill="1" applyAlignment="1">
      <alignment horizontal="left" vertical="center" shrinkToFit="1"/>
    </xf>
    <xf numFmtId="0" fontId="18" fillId="3" borderId="35" xfId="15" applyFont="1" applyFill="1" applyBorder="1">
      <alignment vertical="center"/>
    </xf>
    <xf numFmtId="0" fontId="16" fillId="3" borderId="0" xfId="15" applyFont="1" applyFill="1" applyAlignment="1">
      <alignment horizontal="center" vertical="center"/>
    </xf>
    <xf numFmtId="0" fontId="18" fillId="0" borderId="152" xfId="14" applyFont="1" applyBorder="1" applyAlignment="1" applyProtection="1">
      <alignment horizontal="center" vertical="center" shrinkToFit="1"/>
      <protection locked="0"/>
    </xf>
    <xf numFmtId="0" fontId="18" fillId="0" borderId="153" xfId="14" applyFont="1" applyBorder="1" applyAlignment="1" applyProtection="1">
      <alignment horizontal="center" vertical="center" shrinkToFit="1"/>
      <protection locked="0"/>
    </xf>
    <xf numFmtId="0" fontId="18" fillId="3" borderId="153" xfId="15" applyFont="1" applyFill="1" applyBorder="1" applyAlignment="1" applyProtection="1">
      <alignment horizontal="center" vertical="center" shrinkToFit="1"/>
      <protection locked="0"/>
    </xf>
    <xf numFmtId="0" fontId="18" fillId="3" borderId="0" xfId="15" applyFont="1" applyFill="1" applyAlignment="1">
      <alignment horizontal="center" vertical="center"/>
    </xf>
    <xf numFmtId="0" fontId="18" fillId="3" borderId="58" xfId="15" applyFont="1" applyFill="1" applyBorder="1">
      <alignment vertical="center"/>
    </xf>
    <xf numFmtId="0" fontId="2" fillId="3" borderId="20" xfId="15" applyFont="1" applyFill="1" applyBorder="1">
      <alignment vertical="center"/>
    </xf>
    <xf numFmtId="0" fontId="1" fillId="3" borderId="0" xfId="1" applyFill="1"/>
    <xf numFmtId="0" fontId="1" fillId="3" borderId="0" xfId="1" applyFill="1" applyProtection="1">
      <protection hidden="1"/>
    </xf>
    <xf numFmtId="0" fontId="3" fillId="0" borderId="14" xfId="27" applyFont="1" applyBorder="1">
      <alignment vertical="center"/>
    </xf>
    <xf numFmtId="0" fontId="3" fillId="0" borderId="42" xfId="27" applyFont="1" applyBorder="1">
      <alignment vertical="center"/>
    </xf>
    <xf numFmtId="178" fontId="15" fillId="0" borderId="0" xfId="27" applyNumberFormat="1" applyFont="1">
      <alignment vertical="center"/>
    </xf>
    <xf numFmtId="0" fontId="18" fillId="0" borderId="30" xfId="27" applyFont="1" applyBorder="1">
      <alignment vertical="center"/>
    </xf>
    <xf numFmtId="178" fontId="15" fillId="0" borderId="42" xfId="27" applyNumberFormat="1" applyFont="1" applyBorder="1">
      <alignment vertical="center"/>
    </xf>
    <xf numFmtId="178" fontId="15" fillId="0" borderId="31" xfId="27" applyNumberFormat="1" applyFont="1" applyBorder="1">
      <alignment vertical="center"/>
    </xf>
    <xf numFmtId="0" fontId="15" fillId="0" borderId="0" xfId="27" applyFont="1">
      <alignment vertical="center"/>
    </xf>
    <xf numFmtId="0" fontId="3" fillId="0" borderId="23" xfId="27" applyFont="1" applyBorder="1">
      <alignment vertical="center"/>
    </xf>
    <xf numFmtId="0" fontId="3" fillId="0" borderId="34" xfId="27" applyFont="1" applyBorder="1">
      <alignment vertical="center"/>
    </xf>
    <xf numFmtId="0" fontId="18" fillId="0" borderId="42" xfId="27" applyFont="1" applyBorder="1">
      <alignment vertical="center"/>
    </xf>
    <xf numFmtId="0" fontId="3" fillId="0" borderId="31" xfId="27" applyFont="1" applyBorder="1">
      <alignment vertical="center"/>
    </xf>
    <xf numFmtId="0" fontId="3" fillId="0" borderId="0" xfId="27" applyFont="1">
      <alignment vertical="center"/>
    </xf>
    <xf numFmtId="178" fontId="15" fillId="0" borderId="34" xfId="27" applyNumberFormat="1" applyFont="1" applyBorder="1">
      <alignment vertical="center"/>
    </xf>
    <xf numFmtId="0" fontId="3" fillId="3" borderId="30" xfId="27" applyFont="1" applyFill="1" applyBorder="1">
      <alignment vertical="center"/>
    </xf>
    <xf numFmtId="178" fontId="15" fillId="3" borderId="31" xfId="27" applyNumberFormat="1" applyFont="1" applyFill="1" applyBorder="1">
      <alignment vertical="center"/>
    </xf>
    <xf numFmtId="178" fontId="15" fillId="0" borderId="32" xfId="27" applyNumberFormat="1" applyFont="1" applyBorder="1">
      <alignment vertical="center"/>
    </xf>
    <xf numFmtId="0" fontId="15" fillId="0" borderId="0" xfId="27" applyFont="1" applyAlignment="1"/>
    <xf numFmtId="178" fontId="22" fillId="0" borderId="30" xfId="18" applyNumberFormat="1" applyFont="1" applyBorder="1" applyAlignment="1">
      <alignment vertical="center"/>
    </xf>
    <xf numFmtId="178" fontId="22" fillId="0" borderId="31" xfId="18" applyNumberFormat="1" applyFont="1" applyBorder="1" applyAlignment="1">
      <alignment vertical="center"/>
    </xf>
    <xf numFmtId="178" fontId="22" fillId="0" borderId="31" xfId="18" applyNumberFormat="1" applyFont="1" applyBorder="1" applyAlignment="1">
      <alignment horizontal="center" vertical="center"/>
    </xf>
    <xf numFmtId="0" fontId="3" fillId="3" borderId="23" xfId="27" applyFont="1" applyFill="1" applyBorder="1">
      <alignment vertical="center"/>
    </xf>
    <xf numFmtId="178" fontId="15" fillId="3" borderId="34" xfId="27" applyNumberFormat="1" applyFont="1" applyFill="1" applyBorder="1">
      <alignment vertical="center"/>
    </xf>
    <xf numFmtId="178" fontId="15" fillId="0" borderId="35" xfId="27" applyNumberFormat="1" applyFont="1" applyBorder="1">
      <alignment vertical="center"/>
    </xf>
    <xf numFmtId="178" fontId="22" fillId="0" borderId="16" xfId="18" applyNumberFormat="1" applyFont="1" applyBorder="1" applyAlignment="1">
      <alignment vertical="center"/>
    </xf>
    <xf numFmtId="178" fontId="22" fillId="0" borderId="15" xfId="18" applyNumberFormat="1" applyFont="1" applyBorder="1" applyAlignment="1">
      <alignment vertical="center"/>
    </xf>
    <xf numFmtId="178" fontId="22" fillId="0" borderId="171" xfId="18" applyNumberFormat="1" applyFont="1" applyBorder="1" applyAlignment="1">
      <alignment horizontal="center" vertical="center"/>
    </xf>
    <xf numFmtId="178" fontId="22" fillId="0" borderId="16" xfId="18" applyNumberFormat="1" applyFont="1" applyBorder="1" applyAlignment="1">
      <alignment horizontal="center" vertical="center"/>
    </xf>
    <xf numFmtId="178" fontId="22" fillId="0" borderId="27" xfId="18" applyNumberFormat="1" applyFont="1" applyBorder="1" applyAlignment="1">
      <alignment horizontal="center" vertical="center" wrapText="1"/>
    </xf>
    <xf numFmtId="183" fontId="22" fillId="0" borderId="27" xfId="20" applyNumberFormat="1" applyFont="1" applyBorder="1" applyAlignment="1">
      <alignment horizontal="right" vertical="center" shrinkToFit="1"/>
    </xf>
    <xf numFmtId="183" fontId="22" fillId="0" borderId="172" xfId="20" applyNumberFormat="1" applyFont="1" applyBorder="1" applyAlignment="1">
      <alignment horizontal="right" vertical="center" shrinkToFit="1"/>
    </xf>
    <xf numFmtId="0" fontId="3" fillId="3" borderId="16" xfId="27" applyFont="1" applyFill="1" applyBorder="1">
      <alignment vertical="center"/>
    </xf>
    <xf numFmtId="178" fontId="15" fillId="3" borderId="15" xfId="27" applyNumberFormat="1" applyFont="1" applyFill="1" applyBorder="1">
      <alignment vertical="center"/>
    </xf>
    <xf numFmtId="178" fontId="15" fillId="0" borderId="37" xfId="27" applyNumberFormat="1" applyFont="1" applyBorder="1">
      <alignment vertical="center"/>
    </xf>
    <xf numFmtId="178" fontId="22" fillId="0" borderId="32" xfId="18" applyNumberFormat="1" applyFont="1" applyBorder="1" applyAlignment="1">
      <alignment horizontal="center" vertical="center"/>
    </xf>
    <xf numFmtId="178" fontId="22" fillId="0" borderId="30" xfId="18" applyNumberFormat="1" applyFont="1" applyBorder="1" applyAlignment="1">
      <alignment horizontal="center" vertical="center"/>
    </xf>
    <xf numFmtId="183" fontId="22" fillId="0" borderId="30" xfId="20" applyNumberFormat="1" applyFont="1" applyBorder="1" applyAlignment="1">
      <alignment horizontal="right" vertical="center" shrinkToFit="1"/>
    </xf>
    <xf numFmtId="183" fontId="22" fillId="0" borderId="173" xfId="20" applyNumberFormat="1" applyFont="1" applyBorder="1" applyAlignment="1">
      <alignment horizontal="right" vertical="center" shrinkToFit="1"/>
    </xf>
    <xf numFmtId="183" fontId="15" fillId="3" borderId="26" xfId="25" applyNumberFormat="1" applyFont="1" applyFill="1" applyBorder="1" applyAlignment="1">
      <alignment horizontal="right" vertical="center" shrinkToFit="1"/>
    </xf>
    <xf numFmtId="183" fontId="15" fillId="3" borderId="74" xfId="25" applyNumberFormat="1" applyFont="1" applyFill="1" applyBorder="1" applyAlignment="1">
      <alignment horizontal="right" vertical="center" shrinkToFit="1"/>
    </xf>
    <xf numFmtId="178" fontId="15" fillId="0" borderId="74" xfId="27" applyNumberFormat="1" applyFont="1" applyBorder="1" applyAlignment="1">
      <alignment horizontal="center" vertical="center"/>
    </xf>
    <xf numFmtId="188" fontId="22" fillId="0" borderId="74" xfId="27" applyNumberFormat="1" applyFont="1" applyBorder="1" applyAlignment="1">
      <alignment horizontal="right" vertical="center" shrinkToFit="1"/>
    </xf>
    <xf numFmtId="184" fontId="22" fillId="0" borderId="74" xfId="27" applyNumberFormat="1" applyFont="1" applyBorder="1" applyAlignment="1">
      <alignment horizontal="right" vertical="center" shrinkToFit="1"/>
    </xf>
    <xf numFmtId="183" fontId="15" fillId="0" borderId="74" xfId="27" applyNumberFormat="1" applyFont="1" applyBorder="1" applyAlignment="1">
      <alignment horizontal="right" vertical="center" shrinkToFit="1"/>
    </xf>
    <xf numFmtId="178" fontId="22" fillId="0" borderId="35" xfId="18" applyNumberFormat="1" applyFont="1" applyBorder="1" applyAlignment="1">
      <alignment horizontal="center" vertical="center"/>
    </xf>
    <xf numFmtId="178" fontId="22" fillId="0" borderId="174" xfId="18" applyNumberFormat="1" applyFont="1" applyBorder="1" applyAlignment="1">
      <alignment horizontal="center" vertical="center" wrapText="1"/>
    </xf>
    <xf numFmtId="184" fontId="22" fillId="0" borderId="175" xfId="20" applyNumberFormat="1" applyFont="1" applyBorder="1" applyAlignment="1">
      <alignment horizontal="right" vertical="center" shrinkToFit="1"/>
    </xf>
    <xf numFmtId="184" fontId="22" fillId="0" borderId="171" xfId="20" applyNumberFormat="1" applyFont="1" applyBorder="1" applyAlignment="1">
      <alignment horizontal="right" vertical="center" shrinkToFit="1"/>
    </xf>
    <xf numFmtId="0" fontId="3" fillId="3" borderId="32" xfId="27" applyFont="1" applyFill="1" applyBorder="1">
      <alignment vertical="center"/>
    </xf>
    <xf numFmtId="178" fontId="15" fillId="3" borderId="74" xfId="27" applyNumberFormat="1" applyFont="1" applyFill="1" applyBorder="1" applyAlignment="1">
      <alignment horizontal="center" vertical="center"/>
    </xf>
    <xf numFmtId="178" fontId="15" fillId="0" borderId="176" xfId="27" applyNumberFormat="1" applyFont="1" applyBorder="1" applyAlignment="1">
      <alignment horizontal="center" vertical="center"/>
    </xf>
    <xf numFmtId="188" fontId="22" fillId="0" borderId="176" xfId="27" applyNumberFormat="1" applyFont="1" applyBorder="1" applyAlignment="1">
      <alignment horizontal="right" vertical="center" shrinkToFit="1"/>
    </xf>
    <xf numFmtId="184" fontId="22" fillId="0" borderId="176" xfId="27" applyNumberFormat="1" applyFont="1" applyBorder="1" applyAlignment="1">
      <alignment horizontal="right" vertical="center" shrinkToFit="1"/>
    </xf>
    <xf numFmtId="189" fontId="15" fillId="0" borderId="0" xfId="27" applyNumberFormat="1" applyFont="1">
      <alignment vertical="center"/>
    </xf>
    <xf numFmtId="189" fontId="15" fillId="0" borderId="34" xfId="27" applyNumberFormat="1" applyFont="1" applyBorder="1">
      <alignment vertical="center"/>
    </xf>
    <xf numFmtId="0" fontId="3" fillId="0" borderId="0" xfId="27" applyFont="1" applyAlignment="1"/>
    <xf numFmtId="178" fontId="11" fillId="0" borderId="177" xfId="18" applyNumberFormat="1" applyFont="1" applyBorder="1" applyAlignment="1">
      <alignment horizontal="center" vertical="center"/>
    </xf>
    <xf numFmtId="183" fontId="22" fillId="0" borderId="177" xfId="20" applyNumberFormat="1" applyFont="1" applyBorder="1" applyAlignment="1">
      <alignment horizontal="right" vertical="center" shrinkToFit="1"/>
    </xf>
    <xf numFmtId="183" fontId="22" fillId="0" borderId="178" xfId="20" applyNumberFormat="1" applyFont="1" applyBorder="1" applyAlignment="1">
      <alignment horizontal="right" vertical="center" shrinkToFit="1"/>
    </xf>
    <xf numFmtId="0" fontId="3" fillId="3" borderId="35" xfId="27" applyFont="1" applyFill="1" applyBorder="1">
      <alignment vertical="center"/>
    </xf>
    <xf numFmtId="178" fontId="2" fillId="3" borderId="176" xfId="27" applyNumberFormat="1" applyFont="1" applyFill="1" applyBorder="1" applyAlignment="1">
      <alignment horizontal="center" vertical="center"/>
    </xf>
    <xf numFmtId="183" fontId="15" fillId="3" borderId="31" xfId="25" applyNumberFormat="1" applyFont="1" applyFill="1" applyBorder="1" applyAlignment="1">
      <alignment horizontal="right" vertical="center" shrinkToFit="1"/>
    </xf>
    <xf numFmtId="183" fontId="15" fillId="3" borderId="32" xfId="25" applyNumberFormat="1" applyFont="1" applyFill="1" applyBorder="1" applyAlignment="1">
      <alignment horizontal="right" vertical="center" shrinkToFit="1"/>
    </xf>
    <xf numFmtId="178" fontId="15" fillId="0" borderId="174" xfId="27" applyNumberFormat="1" applyFont="1" applyBorder="1" applyAlignment="1">
      <alignment horizontal="center" vertical="center"/>
    </xf>
    <xf numFmtId="188" fontId="15" fillId="0" borderId="174" xfId="27" applyNumberFormat="1" applyFont="1" applyBorder="1" applyAlignment="1">
      <alignment horizontal="right" vertical="center" shrinkToFit="1"/>
    </xf>
    <xf numFmtId="184" fontId="15" fillId="0" borderId="174" xfId="27" applyNumberFormat="1" applyFont="1" applyBorder="1" applyAlignment="1">
      <alignment horizontal="right" vertical="center" shrinkToFit="1"/>
    </xf>
    <xf numFmtId="183" fontId="15" fillId="3" borderId="176" xfId="27" applyNumberFormat="1" applyFont="1" applyFill="1" applyBorder="1" applyAlignment="1">
      <alignment horizontal="right" vertical="center" shrinkToFit="1"/>
    </xf>
    <xf numFmtId="183" fontId="15" fillId="0" borderId="176" xfId="27" applyNumberFormat="1" applyFont="1" applyBorder="1" applyAlignment="1">
      <alignment horizontal="right" vertical="center" shrinkToFit="1"/>
    </xf>
    <xf numFmtId="189" fontId="15" fillId="0" borderId="23" xfId="27" applyNumberFormat="1" applyFont="1" applyBorder="1">
      <alignment vertical="center"/>
    </xf>
    <xf numFmtId="178" fontId="22" fillId="0" borderId="34" xfId="18" applyNumberFormat="1" applyFont="1" applyBorder="1" applyAlignment="1">
      <alignment horizontal="center" vertical="center" wrapText="1"/>
    </xf>
    <xf numFmtId="184" fontId="22" fillId="0" borderId="179" xfId="20" applyNumberFormat="1" applyFont="1" applyBorder="1" applyAlignment="1">
      <alignment horizontal="right" vertical="center" shrinkToFit="1"/>
    </xf>
    <xf numFmtId="184" fontId="22" fillId="0" borderId="180" xfId="20" applyNumberFormat="1" applyFont="1" applyBorder="1" applyAlignment="1">
      <alignment horizontal="right" vertical="center" shrinkToFit="1"/>
    </xf>
    <xf numFmtId="184" fontId="22" fillId="0" borderId="23" xfId="20" applyNumberFormat="1" applyFont="1" applyBorder="1" applyAlignment="1">
      <alignment horizontal="right" vertical="center" shrinkToFit="1"/>
    </xf>
    <xf numFmtId="0" fontId="3" fillId="3" borderId="37" xfId="27" applyFont="1" applyFill="1" applyBorder="1">
      <alignment vertical="center"/>
    </xf>
    <xf numFmtId="178" fontId="15" fillId="3" borderId="174" xfId="27" applyNumberFormat="1" applyFont="1" applyFill="1" applyBorder="1" applyAlignment="1">
      <alignment horizontal="center" vertical="center"/>
    </xf>
    <xf numFmtId="184" fontId="15" fillId="3" borderId="181" xfId="25" applyNumberFormat="1" applyFont="1" applyFill="1" applyBorder="1" applyAlignment="1">
      <alignment horizontal="right" vertical="center" shrinkToFit="1"/>
    </xf>
    <xf numFmtId="184" fontId="15" fillId="3" borderId="174" xfId="25" applyNumberFormat="1" applyFont="1" applyFill="1" applyBorder="1" applyAlignment="1">
      <alignment horizontal="right" vertical="center" shrinkToFit="1"/>
    </xf>
    <xf numFmtId="178" fontId="15" fillId="0" borderId="0" xfId="27" applyNumberFormat="1" applyFont="1" applyAlignment="1">
      <alignment horizontal="center" vertical="center"/>
    </xf>
    <xf numFmtId="178" fontId="22" fillId="0" borderId="37" xfId="18" applyNumberFormat="1" applyFont="1" applyBorder="1" applyAlignment="1">
      <alignment horizontal="center" vertical="center"/>
    </xf>
    <xf numFmtId="178" fontId="22" fillId="0" borderId="74" xfId="18" applyNumberFormat="1" applyFont="1" applyBorder="1" applyAlignment="1">
      <alignment horizontal="center" vertical="center"/>
    </xf>
    <xf numFmtId="184" fontId="22" fillId="0" borderId="27" xfId="20" applyNumberFormat="1" applyFont="1" applyBorder="1" applyAlignment="1">
      <alignment horizontal="right" vertical="center" shrinkToFit="1"/>
    </xf>
    <xf numFmtId="184" fontId="22" fillId="0" borderId="172" xfId="20" applyNumberFormat="1" applyFont="1" applyBorder="1" applyAlignment="1">
      <alignment horizontal="right" vertical="center" shrinkToFit="1"/>
    </xf>
    <xf numFmtId="0" fontId="3" fillId="0" borderId="16" xfId="27" applyFont="1" applyBorder="1">
      <alignment vertical="center"/>
    </xf>
    <xf numFmtId="178" fontId="15" fillId="0" borderId="14" xfId="27" applyNumberFormat="1" applyFont="1" applyBorder="1">
      <alignment vertical="center"/>
    </xf>
    <xf numFmtId="178" fontId="15" fillId="0" borderId="15" xfId="27" applyNumberFormat="1" applyFont="1" applyBorder="1">
      <alignment vertical="center"/>
    </xf>
    <xf numFmtId="0" fontId="3" fillId="0" borderId="16" xfId="27" applyFont="1" applyBorder="1" applyAlignment="1"/>
    <xf numFmtId="0" fontId="3" fillId="0" borderId="14" xfId="27" applyFont="1" applyBorder="1" applyAlignment="1"/>
    <xf numFmtId="0" fontId="3" fillId="0" borderId="15" xfId="27" applyFont="1" applyBorder="1">
      <alignment vertical="center"/>
    </xf>
    <xf numFmtId="0" fontId="23" fillId="6" borderId="6" xfId="9" applyFont="1" applyFill="1" applyBorder="1" applyAlignment="1"/>
    <xf numFmtId="0" fontId="23" fillId="0" borderId="8" xfId="9" applyFont="1" applyBorder="1" applyAlignment="1">
      <alignment horizontal="center" vertical="center" wrapText="1"/>
    </xf>
    <xf numFmtId="0" fontId="23" fillId="0" borderId="12" xfId="9" applyFont="1" applyBorder="1" applyAlignment="1">
      <alignment horizontal="center" vertical="center" wrapText="1"/>
    </xf>
    <xf numFmtId="0" fontId="23" fillId="0" borderId="61" xfId="9" applyFont="1" applyBorder="1" applyAlignment="1">
      <alignment horizontal="center" vertical="center"/>
    </xf>
    <xf numFmtId="0" fontId="23" fillId="6" borderId="18" xfId="9" applyFont="1" applyFill="1" applyBorder="1" applyAlignment="1">
      <alignment horizontal="right" vertical="top"/>
    </xf>
    <xf numFmtId="0" fontId="23" fillId="6" borderId="64" xfId="9" applyFont="1" applyFill="1" applyBorder="1" applyAlignment="1">
      <alignment horizontal="right" vertical="top"/>
    </xf>
    <xf numFmtId="0" fontId="23" fillId="6" borderId="1" xfId="9" applyFont="1" applyFill="1" applyBorder="1" applyAlignment="1">
      <alignment horizontal="center" vertical="center"/>
    </xf>
    <xf numFmtId="185" fontId="23" fillId="0" borderId="1" xfId="9" applyNumberFormat="1" applyFont="1" applyBorder="1" applyAlignment="1">
      <alignment horizontal="right" vertical="center" shrinkToFit="1"/>
    </xf>
    <xf numFmtId="185" fontId="23" fillId="0" borderId="4" xfId="9" applyNumberFormat="1" applyFont="1" applyBorder="1" applyAlignment="1">
      <alignment horizontal="right" vertical="center" shrinkToFit="1"/>
    </xf>
    <xf numFmtId="185" fontId="23" fillId="0" borderId="79" xfId="9" applyNumberFormat="1" applyFont="1" applyBorder="1" applyAlignment="1">
      <alignment horizontal="right" vertical="center" shrinkToFit="1"/>
    </xf>
    <xf numFmtId="0" fontId="23" fillId="6" borderId="24" xfId="9" applyFont="1" applyFill="1" applyBorder="1" applyAlignment="1">
      <alignment horizontal="center" vertical="center"/>
    </xf>
    <xf numFmtId="185" fontId="23" fillId="0" borderId="24" xfId="9" applyNumberFormat="1" applyFont="1" applyBorder="1" applyAlignment="1">
      <alignment horizontal="right" vertical="center" shrinkToFit="1"/>
    </xf>
    <xf numFmtId="185" fontId="23" fillId="0" borderId="27" xfId="9" applyNumberFormat="1" applyFont="1" applyBorder="1" applyAlignment="1">
      <alignment horizontal="right" vertical="center" shrinkToFit="1"/>
    </xf>
    <xf numFmtId="185" fontId="23" fillId="0" borderId="182" xfId="9" applyNumberFormat="1" applyFont="1" applyBorder="1" applyAlignment="1">
      <alignment horizontal="right" vertical="center" shrinkToFit="1"/>
    </xf>
    <xf numFmtId="0" fontId="24" fillId="0" borderId="0" xfId="9" applyFont="1" applyAlignment="1">
      <alignment horizontal="right" vertical="center"/>
    </xf>
    <xf numFmtId="0" fontId="23" fillId="6" borderId="55" xfId="9" applyFont="1" applyFill="1" applyBorder="1" applyAlignment="1">
      <alignment horizontal="center" vertical="center"/>
    </xf>
    <xf numFmtId="185" fontId="23" fillId="0" borderId="45" xfId="9" applyNumberFormat="1" applyFont="1" applyBorder="1" applyAlignment="1">
      <alignment horizontal="right" vertical="center" shrinkToFit="1"/>
    </xf>
    <xf numFmtId="185" fontId="23" fillId="0" borderId="48" xfId="9" applyNumberFormat="1" applyFont="1" applyBorder="1" applyAlignment="1">
      <alignment horizontal="right" vertical="center" shrinkToFit="1"/>
    </xf>
    <xf numFmtId="185" fontId="23" fillId="0" borderId="62" xfId="9" applyNumberFormat="1" applyFont="1" applyBorder="1" applyAlignment="1">
      <alignment horizontal="right" vertical="center" shrinkToFit="1"/>
    </xf>
    <xf numFmtId="0" fontId="23" fillId="0" borderId="0" xfId="23" applyFont="1">
      <alignment vertical="center"/>
    </xf>
    <xf numFmtId="0" fontId="23" fillId="7" borderId="6" xfId="23" applyFont="1" applyFill="1" applyBorder="1" applyAlignment="1"/>
    <xf numFmtId="0" fontId="23" fillId="0" borderId="56" xfId="23" applyFont="1" applyBorder="1" applyAlignment="1">
      <alignment vertical="center" wrapText="1"/>
    </xf>
    <xf numFmtId="0" fontId="23" fillId="0" borderId="57" xfId="23" applyFont="1" applyBorder="1">
      <alignment vertical="center"/>
    </xf>
    <xf numFmtId="0" fontId="23" fillId="0" borderId="12" xfId="23" applyFont="1" applyBorder="1">
      <alignment vertical="center"/>
    </xf>
    <xf numFmtId="0" fontId="23" fillId="0" borderId="61" xfId="23" applyFont="1" applyBorder="1">
      <alignment vertical="center"/>
    </xf>
    <xf numFmtId="0" fontId="25" fillId="0" borderId="0" xfId="23" applyFont="1">
      <alignment vertical="center"/>
    </xf>
    <xf numFmtId="0" fontId="23" fillId="7" borderId="18" xfId="23" applyFont="1" applyFill="1" applyBorder="1" applyAlignment="1">
      <alignment horizontal="right" vertical="top"/>
    </xf>
    <xf numFmtId="0" fontId="25" fillId="0" borderId="0" xfId="23" applyFont="1" applyAlignment="1">
      <alignment vertical="center" wrapText="1"/>
    </xf>
    <xf numFmtId="0" fontId="23" fillId="7" borderId="64" xfId="23" applyFont="1" applyFill="1" applyBorder="1" applyAlignment="1">
      <alignment horizontal="right" vertical="top"/>
    </xf>
    <xf numFmtId="0" fontId="23" fillId="7" borderId="13" xfId="23" applyFont="1" applyFill="1" applyBorder="1" applyAlignment="1">
      <alignment horizontal="center" vertical="center"/>
    </xf>
    <xf numFmtId="185" fontId="23" fillId="0" borderId="183" xfId="23" applyNumberFormat="1" applyFont="1" applyBorder="1" applyAlignment="1">
      <alignment horizontal="right" vertical="center" shrinkToFit="1"/>
    </xf>
    <xf numFmtId="185" fontId="23" fillId="0" borderId="184" xfId="23" applyNumberFormat="1" applyFont="1" applyBorder="1" applyAlignment="1">
      <alignment horizontal="right" vertical="center" shrinkToFit="1"/>
    </xf>
    <xf numFmtId="185" fontId="23" fillId="0" borderId="79" xfId="23" applyNumberFormat="1" applyFont="1" applyBorder="1" applyAlignment="1">
      <alignment horizontal="right" vertical="center" shrinkToFit="1"/>
    </xf>
    <xf numFmtId="0" fontId="23" fillId="7" borderId="24" xfId="23" applyFont="1" applyFill="1" applyBorder="1" applyAlignment="1">
      <alignment horizontal="center" vertical="center"/>
    </xf>
    <xf numFmtId="185" fontId="23" fillId="0" borderId="185" xfId="23" applyNumberFormat="1" applyFont="1" applyBorder="1" applyAlignment="1">
      <alignment horizontal="right" vertical="center" shrinkToFit="1"/>
    </xf>
    <xf numFmtId="185" fontId="23" fillId="0" borderId="74" xfId="23" applyNumberFormat="1" applyFont="1" applyBorder="1" applyAlignment="1">
      <alignment horizontal="right" vertical="center" shrinkToFit="1"/>
    </xf>
    <xf numFmtId="185" fontId="23" fillId="0" borderId="182" xfId="23" applyNumberFormat="1" applyFont="1" applyBorder="1" applyAlignment="1">
      <alignment horizontal="right" vertical="center" shrinkToFit="1"/>
    </xf>
    <xf numFmtId="0" fontId="23" fillId="7" borderId="45" xfId="23" applyFont="1" applyFill="1" applyBorder="1" applyAlignment="1">
      <alignment horizontal="center" vertical="center"/>
    </xf>
    <xf numFmtId="185" fontId="23" fillId="0" borderId="186" xfId="23" applyNumberFormat="1" applyFont="1" applyBorder="1" applyAlignment="1">
      <alignment horizontal="right" vertical="center" shrinkToFit="1"/>
    </xf>
    <xf numFmtId="185" fontId="23" fillId="0" borderId="187" xfId="23" applyNumberFormat="1" applyFont="1" applyBorder="1" applyAlignment="1">
      <alignment horizontal="right" vertical="center" shrinkToFit="1"/>
    </xf>
    <xf numFmtId="185" fontId="23" fillId="0" borderId="62" xfId="23" applyNumberFormat="1" applyFont="1" applyBorder="1" applyAlignment="1">
      <alignment horizontal="right" vertical="center" shrinkToFit="1"/>
    </xf>
    <xf numFmtId="0" fontId="25" fillId="6" borderId="6" xfId="11" applyFont="1" applyFill="1" applyBorder="1" applyAlignment="1"/>
    <xf numFmtId="0" fontId="25" fillId="0" borderId="0" xfId="11" applyFont="1" applyAlignment="1"/>
    <xf numFmtId="0" fontId="26" fillId="0" borderId="0" xfId="11" applyFont="1" applyAlignment="1"/>
    <xf numFmtId="0" fontId="26" fillId="8" borderId="6" xfId="11" applyFont="1" applyFill="1" applyBorder="1" applyAlignment="1"/>
    <xf numFmtId="0" fontId="27" fillId="0" borderId="0" xfId="11" applyFont="1" applyAlignment="1">
      <alignment horizontal="center" vertical="center" wrapText="1"/>
    </xf>
    <xf numFmtId="0" fontId="27" fillId="0" borderId="0" xfId="11" applyFont="1" applyAlignment="1">
      <alignment vertical="center" wrapText="1"/>
    </xf>
    <xf numFmtId="0" fontId="25" fillId="6" borderId="18" xfId="11" applyFont="1" applyFill="1" applyBorder="1" applyAlignment="1"/>
    <xf numFmtId="0" fontId="26" fillId="0" borderId="0" xfId="11" applyFont="1">
      <alignment vertical="center"/>
    </xf>
    <xf numFmtId="0" fontId="26" fillId="8" borderId="18" xfId="11" applyFont="1" applyFill="1" applyBorder="1" applyAlignment="1"/>
    <xf numFmtId="0" fontId="25" fillId="0" borderId="31" xfId="11" applyFont="1" applyBorder="1" applyAlignment="1">
      <alignment vertical="center" wrapText="1"/>
    </xf>
    <xf numFmtId="0" fontId="25" fillId="0" borderId="32" xfId="11" applyFont="1" applyBorder="1">
      <alignment vertical="center"/>
    </xf>
    <xf numFmtId="0" fontId="25" fillId="0" borderId="30" xfId="11" applyFont="1" applyBorder="1">
      <alignment vertical="center"/>
    </xf>
    <xf numFmtId="0" fontId="25" fillId="0" borderId="33" xfId="11" applyFont="1" applyBorder="1">
      <alignment vertical="center"/>
    </xf>
    <xf numFmtId="0" fontId="26" fillId="0" borderId="0" xfId="11" applyFont="1" applyAlignment="1">
      <alignment vertical="top"/>
    </xf>
    <xf numFmtId="0" fontId="25" fillId="6" borderId="18" xfId="11" applyFont="1" applyFill="1" applyBorder="1" applyAlignment="1">
      <alignment horizontal="right" vertical="center"/>
    </xf>
    <xf numFmtId="0" fontId="26" fillId="8" borderId="18" xfId="11" applyFont="1" applyFill="1" applyBorder="1" applyAlignment="1">
      <alignment horizontal="right" vertical="center"/>
    </xf>
    <xf numFmtId="0" fontId="29" fillId="0" borderId="0" xfId="11" applyFont="1">
      <alignment vertical="center"/>
    </xf>
    <xf numFmtId="0" fontId="25" fillId="6" borderId="64" xfId="11" applyFont="1" applyFill="1" applyBorder="1" applyAlignment="1">
      <alignment horizontal="right" vertical="top"/>
    </xf>
    <xf numFmtId="0" fontId="26" fillId="8" borderId="64" xfId="11" applyFont="1" applyFill="1" applyBorder="1" applyAlignment="1">
      <alignment horizontal="right" vertical="top"/>
    </xf>
    <xf numFmtId="0" fontId="25" fillId="6" borderId="13" xfId="11" applyFont="1" applyFill="1" applyBorder="1" applyAlignment="1">
      <alignment horizontal="center" vertical="center"/>
    </xf>
    <xf numFmtId="183" fontId="25" fillId="0" borderId="183" xfId="11" applyNumberFormat="1" applyFont="1" applyBorder="1" applyAlignment="1">
      <alignment horizontal="right" vertical="center" shrinkToFit="1"/>
    </xf>
    <xf numFmtId="183" fontId="25" fillId="0" borderId="184" xfId="11" applyNumberFormat="1" applyFont="1" applyBorder="1" applyAlignment="1">
      <alignment horizontal="right" vertical="center" shrinkToFit="1"/>
    </xf>
    <xf numFmtId="183" fontId="25" fillId="0" borderId="79" xfId="11" applyNumberFormat="1" applyFont="1" applyBorder="1" applyAlignment="1">
      <alignment horizontal="right" vertical="center" shrinkToFit="1"/>
    </xf>
    <xf numFmtId="183" fontId="26" fillId="0" borderId="0" xfId="11" applyNumberFormat="1" applyFont="1" applyAlignment="1">
      <alignment horizontal="right" vertical="center" shrinkToFit="1"/>
    </xf>
    <xf numFmtId="0" fontId="26" fillId="8" borderId="13" xfId="11" applyFont="1" applyFill="1" applyBorder="1" applyAlignment="1">
      <alignment horizontal="center" vertical="center"/>
    </xf>
    <xf numFmtId="183" fontId="26" fillId="0" borderId="183" xfId="11" applyNumberFormat="1" applyFont="1" applyBorder="1" applyAlignment="1" applyProtection="1">
      <alignment horizontal="right" vertical="center" shrinkToFit="1"/>
      <protection locked="0"/>
    </xf>
    <xf numFmtId="183" fontId="26" fillId="0" borderId="2" xfId="11" applyNumberFormat="1" applyFont="1" applyBorder="1" applyAlignment="1" applyProtection="1">
      <alignment horizontal="right" vertical="center" shrinkToFit="1"/>
      <protection locked="0"/>
    </xf>
    <xf numFmtId="183" fontId="26" fillId="0" borderId="79" xfId="11" applyNumberFormat="1" applyFont="1" applyBorder="1" applyAlignment="1" applyProtection="1">
      <alignment horizontal="right" vertical="center" shrinkToFit="1"/>
      <protection locked="0"/>
    </xf>
    <xf numFmtId="0" fontId="25" fillId="6" borderId="24" xfId="11" applyFont="1" applyFill="1" applyBorder="1" applyAlignment="1">
      <alignment horizontal="center" vertical="center"/>
    </xf>
    <xf numFmtId="183" fontId="25" fillId="0" borderId="185" xfId="11" applyNumberFormat="1" applyFont="1" applyBorder="1" applyAlignment="1">
      <alignment horizontal="right" vertical="center" shrinkToFit="1"/>
    </xf>
    <xf numFmtId="183" fontId="25" fillId="0" borderId="74" xfId="11" applyNumberFormat="1" applyFont="1" applyBorder="1" applyAlignment="1">
      <alignment horizontal="right" vertical="center" shrinkToFit="1"/>
    </xf>
    <xf numFmtId="183" fontId="25" fillId="0" borderId="182" xfId="11" applyNumberFormat="1" applyFont="1" applyBorder="1" applyAlignment="1">
      <alignment horizontal="right" vertical="center" shrinkToFit="1"/>
    </xf>
    <xf numFmtId="0" fontId="26" fillId="8" borderId="24" xfId="11" applyFont="1" applyFill="1" applyBorder="1" applyAlignment="1">
      <alignment horizontal="center" vertical="center"/>
    </xf>
    <xf numFmtId="183" fontId="26" fillId="0" borderId="185" xfId="11" applyNumberFormat="1" applyFont="1" applyBorder="1" applyAlignment="1" applyProtection="1">
      <alignment horizontal="right" vertical="center" shrinkToFit="1"/>
      <protection locked="0"/>
    </xf>
    <xf numFmtId="183" fontId="26" fillId="0" borderId="25" xfId="11" applyNumberFormat="1" applyFont="1" applyBorder="1" applyAlignment="1" applyProtection="1">
      <alignment horizontal="right" vertical="center" shrinkToFit="1"/>
      <protection locked="0"/>
    </xf>
    <xf numFmtId="183" fontId="26" fillId="0" borderId="182" xfId="11" applyNumberFormat="1" applyFont="1" applyBorder="1" applyAlignment="1" applyProtection="1">
      <alignment horizontal="right" vertical="center" shrinkToFit="1"/>
      <protection locked="0"/>
    </xf>
    <xf numFmtId="0" fontId="24" fillId="0" borderId="0" xfId="11" applyFont="1" applyAlignment="1">
      <alignment horizontal="center" vertical="center"/>
    </xf>
    <xf numFmtId="0" fontId="25" fillId="6" borderId="55" xfId="11" applyFont="1" applyFill="1" applyBorder="1" applyAlignment="1">
      <alignment horizontal="center" vertical="center"/>
    </xf>
    <xf numFmtId="183" fontId="25" fillId="0" borderId="186" xfId="11" applyNumberFormat="1" applyFont="1" applyBorder="1" applyAlignment="1">
      <alignment horizontal="right" vertical="center" shrinkToFit="1"/>
    </xf>
    <xf numFmtId="183" fontId="25" fillId="0" borderId="187" xfId="11" applyNumberFormat="1" applyFont="1" applyBorder="1" applyAlignment="1">
      <alignment horizontal="right" vertical="center" shrinkToFit="1"/>
    </xf>
    <xf numFmtId="183" fontId="25" fillId="0" borderId="62" xfId="11" applyNumberFormat="1" applyFont="1" applyBorder="1" applyAlignment="1">
      <alignment horizontal="right" vertical="center" shrinkToFit="1"/>
    </xf>
    <xf numFmtId="0" fontId="30" fillId="0" borderId="0" xfId="11" applyFont="1" applyAlignment="1">
      <alignment horizontal="center" vertical="center" shrinkToFit="1"/>
    </xf>
    <xf numFmtId="0" fontId="26" fillId="8" borderId="55" xfId="11" applyFont="1" applyFill="1" applyBorder="1" applyAlignment="1">
      <alignment horizontal="center" vertical="center"/>
    </xf>
    <xf numFmtId="183" fontId="26" fillId="0" borderId="186" xfId="11" applyNumberFormat="1" applyFont="1" applyBorder="1" applyAlignment="1" applyProtection="1">
      <alignment horizontal="right" vertical="center" shrinkToFit="1"/>
      <protection locked="0"/>
    </xf>
    <xf numFmtId="183" fontId="26" fillId="0" borderId="46" xfId="11" applyNumberFormat="1" applyFont="1" applyBorder="1" applyAlignment="1" applyProtection="1">
      <alignment horizontal="right" vertical="center" shrinkToFit="1"/>
      <protection locked="0"/>
    </xf>
    <xf numFmtId="183" fontId="26" fillId="0" borderId="62" xfId="11" applyNumberFormat="1" applyFont="1" applyBorder="1" applyAlignment="1" applyProtection="1">
      <alignment horizontal="right" vertical="center" shrinkToFit="1"/>
      <protection locked="0"/>
    </xf>
    <xf numFmtId="0" fontId="25" fillId="0" borderId="0" xfId="10" applyFont="1" applyAlignment="1"/>
    <xf numFmtId="0" fontId="25" fillId="0" borderId="26" xfId="10" applyFont="1" applyBorder="1">
      <alignment vertical="center"/>
    </xf>
    <xf numFmtId="0" fontId="25" fillId="0" borderId="32" xfId="10" applyFont="1" applyBorder="1" applyAlignment="1">
      <alignment vertical="center" wrapText="1"/>
    </xf>
    <xf numFmtId="0" fontId="25" fillId="0" borderId="0" xfId="10" applyFont="1" applyAlignment="1">
      <alignment horizontal="left" vertical="center"/>
    </xf>
    <xf numFmtId="183" fontId="25" fillId="0" borderId="183" xfId="10" applyNumberFormat="1" applyFont="1" applyBorder="1" applyAlignment="1">
      <alignment horizontal="right" vertical="center" shrinkToFit="1"/>
    </xf>
    <xf numFmtId="183" fontId="25" fillId="0" borderId="184" xfId="10" applyNumberFormat="1" applyFont="1" applyBorder="1" applyAlignment="1">
      <alignment horizontal="right" vertical="center" shrinkToFit="1"/>
    </xf>
    <xf numFmtId="183" fontId="25" fillId="0" borderId="79" xfId="10" applyNumberFormat="1" applyFont="1" applyBorder="1" applyAlignment="1">
      <alignment horizontal="right" vertical="center" shrinkToFit="1"/>
    </xf>
    <xf numFmtId="183" fontId="25" fillId="0" borderId="0" xfId="10" applyNumberFormat="1" applyFont="1" applyAlignment="1">
      <alignment horizontal="right" vertical="center"/>
    </xf>
    <xf numFmtId="183" fontId="25" fillId="0" borderId="185" xfId="10" applyNumberFormat="1" applyFont="1" applyBorder="1" applyAlignment="1">
      <alignment horizontal="right" vertical="center" shrinkToFit="1"/>
    </xf>
    <xf numFmtId="183" fontId="25" fillId="0" borderId="74" xfId="10" applyNumberFormat="1" applyFont="1" applyBorder="1" applyAlignment="1">
      <alignment horizontal="right" vertical="center" shrinkToFit="1"/>
    </xf>
    <xf numFmtId="183" fontId="25" fillId="0" borderId="182" xfId="10" applyNumberFormat="1" applyFont="1" applyBorder="1" applyAlignment="1">
      <alignment horizontal="right" vertical="center" shrinkToFit="1"/>
    </xf>
    <xf numFmtId="0" fontId="25" fillId="6" borderId="45" xfId="10" applyFont="1" applyFill="1" applyBorder="1" applyAlignment="1">
      <alignment horizontal="center" vertical="center"/>
    </xf>
    <xf numFmtId="183" fontId="25" fillId="0" borderId="186" xfId="10" applyNumberFormat="1" applyFont="1" applyBorder="1" applyAlignment="1">
      <alignment horizontal="right" vertical="center" shrinkToFit="1"/>
    </xf>
    <xf numFmtId="183" fontId="25" fillId="0" borderId="187" xfId="10" applyNumberFormat="1" applyFont="1" applyBorder="1" applyAlignment="1">
      <alignment horizontal="right" vertical="center" shrinkToFit="1"/>
    </xf>
    <xf numFmtId="183" fontId="25" fillId="0" borderId="62" xfId="10" applyNumberFormat="1" applyFont="1" applyBorder="1" applyAlignment="1">
      <alignment horizontal="right" vertical="center" shrinkToFit="1"/>
    </xf>
    <xf numFmtId="0" fontId="31" fillId="6" borderId="6" xfId="9" applyFont="1" applyFill="1" applyBorder="1" applyAlignment="1"/>
    <xf numFmtId="0" fontId="31" fillId="0" borderId="8" xfId="9" applyFont="1" applyBorder="1" applyAlignment="1">
      <alignment horizontal="center" vertical="center" wrapText="1"/>
    </xf>
    <xf numFmtId="0" fontId="31" fillId="0" borderId="12" xfId="9" applyFont="1" applyBorder="1" applyAlignment="1">
      <alignment horizontal="center" vertical="center" wrapText="1"/>
    </xf>
    <xf numFmtId="0" fontId="31" fillId="0" borderId="2" xfId="9" applyFont="1" applyBorder="1" applyAlignment="1">
      <alignment horizontal="center" vertical="center"/>
    </xf>
    <xf numFmtId="0" fontId="31" fillId="0" borderId="5" xfId="9" applyFont="1" applyBorder="1" applyAlignment="1">
      <alignment horizontal="center" vertical="center"/>
    </xf>
    <xf numFmtId="0" fontId="31" fillId="0" borderId="6" xfId="9" applyFont="1" applyBorder="1" applyAlignment="1">
      <alignment horizontal="center" vertical="center"/>
    </xf>
    <xf numFmtId="0" fontId="31" fillId="6" borderId="18" xfId="9" applyFont="1" applyFill="1" applyBorder="1" applyAlignment="1">
      <alignment horizontal="right" vertical="top"/>
    </xf>
    <xf numFmtId="0" fontId="31" fillId="6" borderId="64" xfId="9" applyFont="1" applyFill="1" applyBorder="1" applyAlignment="1">
      <alignment horizontal="right" vertical="top"/>
    </xf>
    <xf numFmtId="0" fontId="32" fillId="8" borderId="24" xfId="7" applyFont="1" applyFill="1" applyBorder="1" applyAlignment="1">
      <alignment horizontal="center" vertical="center"/>
    </xf>
    <xf numFmtId="183" fontId="31" fillId="0" borderId="24" xfId="7" applyNumberFormat="1" applyFont="1" applyBorder="1" applyAlignment="1">
      <alignment horizontal="right" vertical="center" shrinkToFit="1"/>
    </xf>
    <xf numFmtId="183" fontId="31" fillId="0" borderId="27" xfId="7" applyNumberFormat="1" applyFont="1" applyBorder="1" applyAlignment="1">
      <alignment horizontal="right" vertical="center" shrinkToFit="1"/>
    </xf>
    <xf numFmtId="183" fontId="31" fillId="0" borderId="74" xfId="7" applyNumberFormat="1" applyFont="1" applyBorder="1" applyAlignment="1">
      <alignment horizontal="right" vertical="center" shrinkToFit="1"/>
    </xf>
    <xf numFmtId="183" fontId="31" fillId="0" borderId="74" xfId="7" applyNumberFormat="1" applyFont="1" applyBorder="1" applyAlignment="1" applyProtection="1">
      <alignment horizontal="right" vertical="center" shrinkToFit="1"/>
      <protection locked="0"/>
    </xf>
    <xf numFmtId="183" fontId="31" fillId="0" borderId="182" xfId="7" applyNumberFormat="1" applyFont="1" applyBorder="1" applyAlignment="1" applyProtection="1">
      <alignment horizontal="right" vertical="center" shrinkToFit="1"/>
      <protection locked="0"/>
    </xf>
    <xf numFmtId="183" fontId="31" fillId="0" borderId="29" xfId="7" applyNumberFormat="1" applyFont="1" applyBorder="1" applyAlignment="1">
      <alignment horizontal="right" vertical="center" shrinkToFit="1"/>
    </xf>
    <xf numFmtId="0" fontId="24" fillId="0" borderId="0" xfId="9" applyFont="1" applyAlignment="1">
      <alignment horizontal="right"/>
    </xf>
    <xf numFmtId="0" fontId="32" fillId="8" borderId="55" xfId="7" applyFont="1" applyFill="1" applyBorder="1" applyAlignment="1">
      <alignment horizontal="center" vertical="center"/>
    </xf>
    <xf numFmtId="183" fontId="31" fillId="0" borderId="45" xfId="7" applyNumberFormat="1" applyFont="1" applyBorder="1" applyAlignment="1">
      <alignment horizontal="right" vertical="center" shrinkToFit="1"/>
    </xf>
    <xf numFmtId="183" fontId="31" fillId="0" borderId="48" xfId="7" applyNumberFormat="1" applyFont="1" applyBorder="1" applyAlignment="1">
      <alignment horizontal="right" vertical="center" shrinkToFit="1"/>
    </xf>
    <xf numFmtId="183" fontId="31" fillId="0" borderId="187" xfId="7" applyNumberFormat="1" applyFont="1" applyBorder="1" applyAlignment="1">
      <alignment horizontal="right" vertical="center" shrinkToFit="1"/>
    </xf>
    <xf numFmtId="183" fontId="31" fillId="0" borderId="187" xfId="7" applyNumberFormat="1" applyFont="1" applyBorder="1" applyAlignment="1" applyProtection="1">
      <alignment horizontal="right" vertical="center" shrinkToFit="1"/>
      <protection locked="0"/>
    </xf>
    <xf numFmtId="183" fontId="31" fillId="0" borderId="62" xfId="7" applyNumberFormat="1" applyFont="1" applyBorder="1" applyAlignment="1" applyProtection="1">
      <alignment horizontal="right" vertical="center" shrinkToFit="1"/>
      <protection locked="0"/>
    </xf>
    <xf numFmtId="183" fontId="31" fillId="0" borderId="55" xfId="7"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3"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2" fillId="0" borderId="27" xfId="1" applyNumberFormat="1" applyFont="1" applyBorder="1" applyAlignment="1">
      <alignment vertical="center"/>
    </xf>
    <xf numFmtId="187" fontId="22" fillId="0" borderId="172" xfId="1" applyNumberFormat="1" applyFont="1" applyBorder="1" applyAlignment="1">
      <alignment vertical="center"/>
    </xf>
    <xf numFmtId="187" fontId="22" fillId="0" borderId="172" xfId="1" applyNumberFormat="1" applyFont="1" applyBorder="1" applyAlignment="1">
      <alignment vertical="center" wrapText="1"/>
    </xf>
    <xf numFmtId="187" fontId="22" fillId="0" borderId="30" xfId="1" applyNumberFormat="1" applyFont="1" applyBorder="1" applyAlignment="1">
      <alignment vertical="center"/>
    </xf>
    <xf numFmtId="187" fontId="22" fillId="0" borderId="173" xfId="1" applyNumberFormat="1" applyFont="1" applyBorder="1" applyAlignment="1">
      <alignment vertical="center"/>
    </xf>
    <xf numFmtId="190" fontId="22" fillId="0" borderId="175" xfId="1" applyNumberFormat="1" applyFont="1" applyBorder="1" applyAlignment="1">
      <alignment vertical="center"/>
    </xf>
    <xf numFmtId="190" fontId="22" fillId="0" borderId="171" xfId="1" applyNumberFormat="1" applyFont="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Border="1" applyAlignment="1">
      <alignment vertical="center"/>
    </xf>
    <xf numFmtId="187" fontId="22" fillId="0" borderId="178" xfId="1" applyNumberFormat="1" applyFont="1" applyBorder="1" applyAlignment="1">
      <alignment vertical="center"/>
    </xf>
    <xf numFmtId="190" fontId="22" fillId="0" borderId="179" xfId="1" applyNumberFormat="1" applyFont="1" applyBorder="1" applyAlignment="1">
      <alignment vertical="center"/>
    </xf>
    <xf numFmtId="190" fontId="22" fillId="0" borderId="180" xfId="1" applyNumberFormat="1" applyFont="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6"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6" applyFont="1" applyBorder="1">
      <alignment vertical="center"/>
    </xf>
    <xf numFmtId="0" fontId="3" fillId="0" borderId="35" xfId="26" applyFont="1" applyBorder="1">
      <alignment vertical="center"/>
    </xf>
    <xf numFmtId="178" fontId="3" fillId="0" borderId="42" xfId="26" applyNumberFormat="1" applyFont="1" applyBorder="1">
      <alignment vertical="center"/>
    </xf>
    <xf numFmtId="178" fontId="3" fillId="0" borderId="31" xfId="26" applyNumberFormat="1" applyFont="1" applyBorder="1">
      <alignment vertical="center"/>
    </xf>
    <xf numFmtId="178" fontId="3" fillId="0" borderId="34" xfId="26" applyNumberFormat="1" applyFont="1" applyBorder="1">
      <alignment vertical="center"/>
    </xf>
    <xf numFmtId="178" fontId="0" fillId="0" borderId="0" xfId="26" applyNumberFormat="1" applyFont="1">
      <alignment vertical="center"/>
    </xf>
    <xf numFmtId="178" fontId="3" fillId="3" borderId="0" xfId="26" applyNumberFormat="1" applyFont="1" applyFill="1" applyAlignment="1">
      <alignment vertical="center" wrapText="1"/>
    </xf>
    <xf numFmtId="187" fontId="3" fillId="3" borderId="0" xfId="24" applyNumberFormat="1" applyFont="1" applyFill="1" applyAlignment="1">
      <alignment vertical="center" wrapText="1"/>
    </xf>
    <xf numFmtId="178" fontId="1" fillId="0" borderId="0" xfId="17" applyNumberFormat="1" applyAlignment="1">
      <alignment vertical="center"/>
    </xf>
    <xf numFmtId="178" fontId="1" fillId="0" borderId="0" xfId="26" applyNumberFormat="1" applyAlignment="1">
      <alignment horizontal="center" vertical="center"/>
    </xf>
    <xf numFmtId="183" fontId="1" fillId="0" borderId="0" xfId="19" applyNumberFormat="1" applyAlignment="1">
      <alignment horizontal="right" vertical="center"/>
    </xf>
    <xf numFmtId="49" fontId="3" fillId="3" borderId="0" xfId="24" applyNumberFormat="1" applyFont="1" applyFill="1" applyAlignment="1">
      <alignment horizontal="center" vertical="center" wrapText="1"/>
    </xf>
    <xf numFmtId="191" fontId="3" fillId="0" borderId="0" xfId="26" applyNumberFormat="1" applyFont="1">
      <alignment vertical="center"/>
    </xf>
    <xf numFmtId="0" fontId="34" fillId="0" borderId="0" xfId="16" applyFont="1">
      <alignment vertical="center"/>
    </xf>
    <xf numFmtId="184" fontId="1" fillId="0" borderId="0" xfId="19" applyNumberFormat="1" applyAlignment="1">
      <alignment horizontal="right" vertical="center"/>
    </xf>
    <xf numFmtId="49" fontId="3" fillId="3" borderId="0" xfId="24" applyNumberFormat="1" applyFont="1" applyFill="1" applyAlignment="1">
      <alignment horizontal="center" vertical="center"/>
    </xf>
    <xf numFmtId="189" fontId="3" fillId="0" borderId="34" xfId="26" applyNumberFormat="1" applyFont="1" applyBorder="1">
      <alignment vertical="center"/>
    </xf>
    <xf numFmtId="189" fontId="3" fillId="0" borderId="23" xfId="26" applyNumberFormat="1" applyFont="1" applyBorder="1">
      <alignment vertical="center"/>
    </xf>
    <xf numFmtId="189" fontId="3" fillId="0" borderId="0" xfId="24" applyNumberFormat="1" applyFont="1">
      <alignment vertical="center"/>
    </xf>
    <xf numFmtId="178" fontId="3" fillId="0" borderId="14" xfId="26" applyNumberFormat="1" applyFont="1" applyBorder="1">
      <alignment vertical="center"/>
    </xf>
    <xf numFmtId="178" fontId="3" fillId="0" borderId="15" xfId="26" applyNumberFormat="1" applyFont="1" applyBorder="1">
      <alignment vertical="center"/>
    </xf>
    <xf numFmtId="49" fontId="7" fillId="0" borderId="0" xfId="12" applyNumberFormat="1" applyFont="1" applyAlignment="1">
      <alignment horizontal="center" vertical="center"/>
    </xf>
    <xf numFmtId="0" fontId="2" fillId="0" borderId="6" xfId="12" applyFont="1" applyBorder="1" applyAlignment="1">
      <alignment horizontal="center" vertical="center"/>
    </xf>
    <xf numFmtId="0" fontId="2" fillId="0" borderId="18" xfId="12" applyFont="1" applyBorder="1" applyAlignment="1">
      <alignment horizontal="center" vertical="center"/>
    </xf>
    <xf numFmtId="0" fontId="2" fillId="0" borderId="64" xfId="12" applyFont="1" applyBorder="1" applyAlignment="1">
      <alignment horizontal="center" vertical="center"/>
    </xf>
    <xf numFmtId="0" fontId="2" fillId="0" borderId="7" xfId="12" applyFont="1" applyBorder="1" applyAlignment="1">
      <alignment horizontal="center" vertical="center"/>
    </xf>
    <xf numFmtId="0" fontId="2" fillId="0" borderId="19" xfId="12" applyFont="1" applyBorder="1" applyAlignment="1">
      <alignment horizontal="center" vertical="center"/>
    </xf>
    <xf numFmtId="0" fontId="2" fillId="0" borderId="53" xfId="12"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78" fontId="2" fillId="0" borderId="7" xfId="12" applyNumberFormat="1" applyFont="1" applyBorder="1" applyAlignment="1">
      <alignment horizontal="right" vertical="center" shrinkToFit="1"/>
    </xf>
    <xf numFmtId="178" fontId="2" fillId="0" borderId="19" xfId="12" applyNumberFormat="1" applyFont="1" applyBorder="1" applyAlignment="1">
      <alignment horizontal="right" vertical="center" shrinkToFit="1"/>
    </xf>
    <xf numFmtId="178" fontId="2" fillId="0" borderId="53" xfId="12" applyNumberFormat="1" applyFont="1" applyBorder="1" applyAlignment="1">
      <alignment horizontal="right" vertical="center" shrinkToFit="1"/>
    </xf>
    <xf numFmtId="0" fontId="2" fillId="0" borderId="7" xfId="12" applyFont="1" applyBorder="1" applyAlignment="1">
      <alignment horizontal="left" vertical="center"/>
    </xf>
    <xf numFmtId="0" fontId="2" fillId="0" borderId="19" xfId="12" applyFont="1" applyBorder="1" applyAlignment="1">
      <alignment horizontal="left" vertical="center"/>
    </xf>
    <xf numFmtId="0" fontId="2" fillId="0" borderId="53" xfId="12" applyFont="1" applyBorder="1" applyAlignment="1">
      <alignment horizontal="left" vertical="center"/>
    </xf>
    <xf numFmtId="180" fontId="2" fillId="0" borderId="7" xfId="12" applyNumberFormat="1" applyFont="1" applyBorder="1" applyAlignment="1">
      <alignment horizontal="right" vertical="center" shrinkToFit="1"/>
    </xf>
    <xf numFmtId="180" fontId="2" fillId="0" borderId="19" xfId="12" applyNumberFormat="1" applyFont="1" applyBorder="1" applyAlignment="1">
      <alignment horizontal="right" vertical="center" shrinkToFit="1"/>
    </xf>
    <xf numFmtId="180" fontId="2" fillId="0" borderId="53" xfId="12" applyNumberFormat="1" applyFont="1" applyBorder="1" applyAlignment="1">
      <alignment horizontal="right" vertical="center" shrinkToFit="1"/>
    </xf>
    <xf numFmtId="0" fontId="2" fillId="0" borderId="57" xfId="12" applyFont="1" applyBorder="1">
      <alignment vertical="center"/>
    </xf>
    <xf numFmtId="0" fontId="2" fillId="0" borderId="35" xfId="12" applyFont="1" applyBorder="1">
      <alignment vertical="center"/>
    </xf>
    <xf numFmtId="0" fontId="2" fillId="0" borderId="37" xfId="12" applyFont="1" applyBorder="1">
      <alignment vertical="center"/>
    </xf>
    <xf numFmtId="0" fontId="2" fillId="0" borderId="32" xfId="12" applyFont="1" applyBorder="1" applyAlignment="1">
      <alignment horizontal="center" vertical="center"/>
    </xf>
    <xf numFmtId="0" fontId="2" fillId="0" borderId="35" xfId="12"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12" applyNumberFormat="1" applyFont="1" applyBorder="1" applyAlignment="1">
      <alignment horizontal="right" vertical="center" shrinkToFit="1"/>
    </xf>
    <xf numFmtId="178" fontId="2" fillId="0" borderId="0" xfId="12" applyNumberFormat="1" applyFont="1" applyAlignment="1">
      <alignment horizontal="right" vertical="center" shrinkToFit="1"/>
    </xf>
    <xf numFmtId="178" fontId="2" fillId="0" borderId="58" xfId="12" applyNumberFormat="1" applyFont="1" applyBorder="1" applyAlignment="1">
      <alignment horizontal="right" vertical="center" shrinkToFit="1"/>
    </xf>
    <xf numFmtId="0" fontId="2" fillId="0" borderId="8" xfId="12" applyFont="1" applyBorder="1" applyAlignment="1">
      <alignment horizontal="left" vertical="center"/>
    </xf>
    <xf numFmtId="0" fontId="2" fillId="0" borderId="0" xfId="12" applyFont="1" applyAlignment="1">
      <alignment horizontal="left" vertical="center"/>
    </xf>
    <xf numFmtId="0" fontId="2" fillId="0" borderId="58" xfId="12" applyFont="1" applyBorder="1" applyAlignment="1">
      <alignment horizontal="left" vertical="center"/>
    </xf>
    <xf numFmtId="180" fontId="2" fillId="0" borderId="8" xfId="12" applyNumberFormat="1" applyFont="1" applyBorder="1" applyAlignment="1">
      <alignment horizontal="right" vertical="center" shrinkToFit="1"/>
    </xf>
    <xf numFmtId="180" fontId="2" fillId="0" borderId="0" xfId="12" applyNumberFormat="1" applyFont="1" applyAlignment="1">
      <alignment horizontal="right" vertical="center" shrinkToFit="1"/>
    </xf>
    <xf numFmtId="180" fontId="2" fillId="0" borderId="58" xfId="12" applyNumberFormat="1" applyFont="1" applyBorder="1" applyAlignment="1">
      <alignment horizontal="right" vertical="center" shrinkToFit="1"/>
    </xf>
    <xf numFmtId="181" fontId="2" fillId="0" borderId="8" xfId="12" applyNumberFormat="1" applyFont="1" applyBorder="1" applyAlignment="1">
      <alignment horizontal="right" vertical="center" shrinkToFit="1"/>
    </xf>
    <xf numFmtId="181" fontId="2" fillId="0" borderId="0" xfId="12" applyNumberFormat="1" applyFont="1" applyAlignment="1">
      <alignment horizontal="right" vertical="center" shrinkToFit="1"/>
    </xf>
    <xf numFmtId="181" fontId="2" fillId="0" borderId="58" xfId="12" applyNumberFormat="1" applyFont="1" applyBorder="1" applyAlignment="1">
      <alignment horizontal="right" vertical="center" shrinkToFit="1"/>
    </xf>
    <xf numFmtId="177" fontId="2" fillId="0" borderId="8" xfId="12" applyNumberFormat="1" applyFont="1" applyBorder="1" applyAlignment="1">
      <alignment horizontal="right" vertical="center" shrinkToFit="1"/>
    </xf>
    <xf numFmtId="177" fontId="2" fillId="0" borderId="0" xfId="12" applyNumberFormat="1" applyFont="1" applyAlignment="1">
      <alignment horizontal="right" vertical="center" shrinkToFit="1"/>
    </xf>
    <xf numFmtId="177" fontId="2" fillId="0" borderId="58" xfId="12" applyNumberFormat="1" applyFont="1" applyBorder="1" applyAlignment="1">
      <alignment horizontal="right" vertical="center" shrinkToFit="1"/>
    </xf>
    <xf numFmtId="0" fontId="2" fillId="0" borderId="39" xfId="12" applyFont="1" applyBorder="1">
      <alignment vertical="center"/>
    </xf>
    <xf numFmtId="0" fontId="2" fillId="0" borderId="22" xfId="12" applyFont="1" applyBorder="1">
      <alignment vertical="center"/>
    </xf>
    <xf numFmtId="0" fontId="2" fillId="0" borderId="41" xfId="12" applyFont="1" applyBorder="1">
      <alignment vertical="center"/>
    </xf>
    <xf numFmtId="178" fontId="2" fillId="0" borderId="39" xfId="12" applyNumberFormat="1" applyFont="1" applyBorder="1" applyAlignment="1">
      <alignment horizontal="right" vertical="center" shrinkToFit="1"/>
    </xf>
    <xf numFmtId="178" fontId="2" fillId="0" borderId="22" xfId="12" applyNumberFormat="1" applyFont="1" applyBorder="1" applyAlignment="1">
      <alignment horizontal="right" vertical="center" shrinkToFit="1"/>
    </xf>
    <xf numFmtId="178" fontId="2" fillId="0" borderId="50" xfId="12" applyNumberFormat="1" applyFont="1" applyBorder="1" applyAlignment="1">
      <alignment horizontal="right" vertical="center" shrinkToFit="1"/>
    </xf>
    <xf numFmtId="0" fontId="2" fillId="0" borderId="32" xfId="12" applyFont="1" applyBorder="1">
      <alignment vertical="center"/>
    </xf>
    <xf numFmtId="178" fontId="2" fillId="0" borderId="32" xfId="12" applyNumberFormat="1" applyFont="1" applyBorder="1" applyAlignment="1">
      <alignment horizontal="right" vertical="center" shrinkToFit="1"/>
    </xf>
    <xf numFmtId="178" fontId="2" fillId="0" borderId="35" xfId="12" applyNumberFormat="1" applyFont="1" applyBorder="1" applyAlignment="1">
      <alignment horizontal="right" vertical="center" shrinkToFit="1"/>
    </xf>
    <xf numFmtId="178" fontId="2" fillId="0" borderId="51" xfId="12" applyNumberFormat="1" applyFont="1" applyBorder="1" applyAlignment="1">
      <alignment horizontal="right" vertical="center" shrinkToFit="1"/>
    </xf>
    <xf numFmtId="0" fontId="2" fillId="0" borderId="33" xfId="12" applyFont="1" applyBorder="1">
      <alignment vertical="center"/>
    </xf>
    <xf numFmtId="0" fontId="2" fillId="0" borderId="36" xfId="12" applyFont="1" applyBorder="1">
      <alignment vertical="center"/>
    </xf>
    <xf numFmtId="0" fontId="2" fillId="0" borderId="38" xfId="12" applyFont="1" applyBorder="1">
      <alignment vertical="center"/>
    </xf>
    <xf numFmtId="179" fontId="2" fillId="0" borderId="33" xfId="12" applyNumberFormat="1" applyFont="1" applyBorder="1" applyAlignment="1">
      <alignment horizontal="right" vertical="center" shrinkToFit="1"/>
    </xf>
    <xf numFmtId="179" fontId="2" fillId="0" borderId="36" xfId="12" applyNumberFormat="1" applyFont="1" applyBorder="1" applyAlignment="1">
      <alignment horizontal="right" vertical="center" shrinkToFit="1"/>
    </xf>
    <xf numFmtId="179" fontId="2" fillId="0" borderId="52" xfId="12" applyNumberFormat="1" applyFont="1" applyBorder="1" applyAlignment="1">
      <alignment horizontal="right" vertical="center" shrinkToFit="1"/>
    </xf>
    <xf numFmtId="0" fontId="11" fillId="0" borderId="40" xfId="12" applyFont="1" applyBorder="1">
      <alignment vertical="center"/>
    </xf>
    <xf numFmtId="0" fontId="11" fillId="0" borderId="22" xfId="12" applyFont="1" applyBorder="1">
      <alignment vertical="center"/>
    </xf>
    <xf numFmtId="0" fontId="11" fillId="0" borderId="41" xfId="12" applyFont="1" applyBorder="1">
      <alignment vertical="center"/>
    </xf>
    <xf numFmtId="178" fontId="11" fillId="0" borderId="40" xfId="12" applyNumberFormat="1" applyFont="1" applyBorder="1" applyAlignment="1">
      <alignment horizontal="right" vertical="center" shrinkToFit="1"/>
    </xf>
    <xf numFmtId="178" fontId="11" fillId="0" borderId="19" xfId="12" applyNumberFormat="1" applyFont="1" applyBorder="1" applyAlignment="1">
      <alignment horizontal="right" vertical="center" shrinkToFit="1"/>
    </xf>
    <xf numFmtId="178" fontId="11" fillId="0" borderId="53" xfId="12" applyNumberFormat="1" applyFont="1" applyBorder="1" applyAlignment="1">
      <alignment horizontal="right" vertical="center" shrinkToFit="1"/>
    </xf>
    <xf numFmtId="0" fontId="2" fillId="0" borderId="57" xfId="12" applyFont="1" applyBorder="1" applyAlignment="1">
      <alignment horizontal="center" vertical="center"/>
    </xf>
    <xf numFmtId="0" fontId="2" fillId="0" borderId="37" xfId="12" applyFont="1" applyBorder="1" applyAlignment="1">
      <alignment horizontal="center" vertical="center"/>
    </xf>
    <xf numFmtId="0" fontId="2" fillId="0" borderId="32" xfId="12" applyFont="1" applyBorder="1" applyAlignment="1">
      <alignment horizontal="center" vertical="center" shrinkToFit="1"/>
    </xf>
    <xf numFmtId="0" fontId="2" fillId="0" borderId="35" xfId="12" applyFont="1" applyBorder="1" applyAlignment="1">
      <alignment horizontal="center" vertical="center" shrinkToFit="1"/>
    </xf>
    <xf numFmtId="0" fontId="2" fillId="0" borderId="37" xfId="12" applyFont="1" applyBorder="1" applyAlignment="1">
      <alignment horizontal="center" vertical="center" shrinkToFit="1"/>
    </xf>
    <xf numFmtId="0" fontId="2" fillId="0" borderId="51" xfId="12" applyFont="1" applyBorder="1" applyAlignment="1">
      <alignment horizontal="center" vertical="center" shrinkToFit="1"/>
    </xf>
    <xf numFmtId="0" fontId="11" fillId="0" borderId="30" xfId="13" applyFont="1" applyBorder="1" applyAlignment="1">
      <alignment horizontal="center" vertical="center" shrinkToFit="1"/>
    </xf>
    <xf numFmtId="0" fontId="11" fillId="0" borderId="23" xfId="13" applyFont="1" applyBorder="1" applyAlignment="1">
      <alignment horizontal="center" vertical="center" shrinkToFit="1"/>
    </xf>
    <xf numFmtId="0" fontId="11" fillId="0" borderId="16" xfId="13" applyFont="1" applyBorder="1" applyAlignment="1">
      <alignment horizontal="center" vertical="center" shrinkToFit="1"/>
    </xf>
    <xf numFmtId="178" fontId="11" fillId="0" borderId="32" xfId="12" applyNumberFormat="1" applyFont="1" applyBorder="1" applyAlignment="1">
      <alignment horizontal="right" vertical="center" shrinkToFit="1"/>
    </xf>
    <xf numFmtId="178" fontId="11" fillId="0" borderId="35" xfId="12" applyNumberFormat="1" applyFont="1" applyBorder="1" applyAlignment="1">
      <alignment horizontal="right" vertical="center" shrinkToFit="1"/>
    </xf>
    <xf numFmtId="178" fontId="11" fillId="0" borderId="51" xfId="12" applyNumberFormat="1" applyFont="1" applyBorder="1" applyAlignment="1">
      <alignment horizontal="right" vertical="center" shrinkToFit="1"/>
    </xf>
    <xf numFmtId="178" fontId="2" fillId="0" borderId="37" xfId="12" applyNumberFormat="1" applyFont="1" applyBorder="1" applyAlignment="1">
      <alignment horizontal="right" vertical="center" shrinkToFit="1"/>
    </xf>
    <xf numFmtId="0" fontId="11" fillId="0" borderId="30" xfId="12" applyFont="1" applyBorder="1">
      <alignment vertical="center"/>
    </xf>
    <xf numFmtId="0" fontId="11" fillId="0" borderId="35" xfId="12" applyFont="1" applyBorder="1">
      <alignment vertical="center"/>
    </xf>
    <xf numFmtId="0" fontId="11" fillId="0" borderId="37" xfId="12" applyFont="1" applyBorder="1">
      <alignment vertical="center"/>
    </xf>
    <xf numFmtId="180" fontId="2" fillId="0" borderId="32" xfId="12" applyNumberFormat="1" applyFont="1" applyBorder="1" applyAlignment="1">
      <alignment horizontal="right" vertical="center" shrinkToFit="1"/>
    </xf>
    <xf numFmtId="180" fontId="2" fillId="0" borderId="35" xfId="12" applyNumberFormat="1" applyFont="1" applyBorder="1" applyAlignment="1">
      <alignment horizontal="right" vertical="center" shrinkToFit="1"/>
    </xf>
    <xf numFmtId="180" fontId="2" fillId="0" borderId="37" xfId="12" applyNumberFormat="1" applyFont="1" applyBorder="1" applyAlignment="1">
      <alignment horizontal="right" vertical="center" shrinkToFit="1"/>
    </xf>
    <xf numFmtId="180" fontId="2" fillId="0" borderId="51" xfId="12" applyNumberFormat="1" applyFont="1" applyBorder="1" applyAlignment="1">
      <alignment horizontal="right" vertical="center" shrinkToFit="1"/>
    </xf>
    <xf numFmtId="0" fontId="2" fillId="0" borderId="9" xfId="12" applyFont="1" applyBorder="1" applyAlignment="1">
      <alignment horizontal="left" vertical="center"/>
    </xf>
    <xf numFmtId="0" fontId="2" fillId="0" borderId="20" xfId="12" applyFont="1" applyBorder="1" applyAlignment="1">
      <alignment horizontal="left" vertical="center"/>
    </xf>
    <xf numFmtId="0" fontId="2" fillId="0" borderId="60" xfId="12" applyFont="1" applyBorder="1" applyAlignment="1">
      <alignment horizontal="left" vertical="center"/>
    </xf>
    <xf numFmtId="180" fontId="2" fillId="0" borderId="9" xfId="12" applyNumberFormat="1" applyFont="1" applyBorder="1" applyAlignment="1">
      <alignment horizontal="right" vertical="center" shrinkToFit="1"/>
    </xf>
    <xf numFmtId="180" fontId="2" fillId="0" borderId="20" xfId="12" applyNumberFormat="1" applyFont="1" applyBorder="1" applyAlignment="1">
      <alignment horizontal="right" vertical="center" shrinkToFit="1"/>
    </xf>
    <xf numFmtId="180" fontId="2" fillId="0" borderId="60" xfId="12" applyNumberFormat="1" applyFont="1" applyBorder="1" applyAlignment="1">
      <alignment horizontal="right" vertical="center" shrinkToFit="1"/>
    </xf>
    <xf numFmtId="0" fontId="11" fillId="0" borderId="23" xfId="12" applyFont="1" applyBorder="1">
      <alignment vertical="center"/>
    </xf>
    <xf numFmtId="0" fontId="11" fillId="0" borderId="16" xfId="12" applyFont="1" applyBorder="1">
      <alignment vertical="center"/>
    </xf>
    <xf numFmtId="179" fontId="11" fillId="0" borderId="30" xfId="12" applyNumberFormat="1" applyFont="1" applyBorder="1" applyAlignment="1">
      <alignment horizontal="right" vertical="center" shrinkToFit="1"/>
    </xf>
    <xf numFmtId="179" fontId="11" fillId="0" borderId="23" xfId="12" applyNumberFormat="1" applyFont="1" applyBorder="1" applyAlignment="1">
      <alignment horizontal="right" vertical="center" shrinkToFit="1"/>
    </xf>
    <xf numFmtId="179" fontId="11" fillId="0" borderId="54" xfId="12" applyNumberFormat="1" applyFont="1" applyBorder="1" applyAlignment="1">
      <alignment horizontal="right" vertical="center" shrinkToFit="1"/>
    </xf>
    <xf numFmtId="0" fontId="11" fillId="0" borderId="33" xfId="13" applyFont="1" applyBorder="1" applyAlignment="1">
      <alignment horizontal="center" vertical="center" shrinkToFit="1"/>
    </xf>
    <xf numFmtId="0" fontId="11" fillId="0" borderId="36" xfId="13" applyFont="1" applyBorder="1" applyAlignment="1">
      <alignment horizontal="center" vertical="center" shrinkToFit="1"/>
    </xf>
    <xf numFmtId="0" fontId="11" fillId="0" borderId="38" xfId="13" applyFont="1" applyBorder="1" applyAlignment="1">
      <alignment horizontal="center" vertical="center" shrinkToFit="1"/>
    </xf>
    <xf numFmtId="0" fontId="2" fillId="0" borderId="10" xfId="12" applyFont="1" applyBorder="1" applyAlignment="1">
      <alignment horizontal="center" vertical="center"/>
    </xf>
    <xf numFmtId="0" fontId="2" fillId="0" borderId="21" xfId="12" applyFont="1" applyBorder="1" applyAlignment="1">
      <alignment horizontal="center" vertical="center"/>
    </xf>
    <xf numFmtId="0" fontId="2" fillId="0" borderId="29" xfId="12" applyFont="1" applyBorder="1" applyAlignment="1">
      <alignment horizontal="center" vertical="center"/>
    </xf>
    <xf numFmtId="177" fontId="2" fillId="0" borderId="29" xfId="12" applyNumberFormat="1" applyFont="1" applyBorder="1" applyAlignment="1">
      <alignment horizontal="right" vertical="center" shrinkToFit="1"/>
    </xf>
    <xf numFmtId="177" fontId="2" fillId="0" borderId="44" xfId="12" applyNumberFormat="1" applyFont="1" applyBorder="1" applyAlignment="1">
      <alignment horizontal="right" vertical="center" shrinkToFit="1"/>
    </xf>
    <xf numFmtId="177" fontId="2" fillId="0" borderId="55" xfId="12" applyNumberFormat="1" applyFont="1" applyBorder="1" applyAlignment="1">
      <alignment horizontal="right" vertical="center" shrinkToFit="1"/>
    </xf>
    <xf numFmtId="180" fontId="2" fillId="0" borderId="33" xfId="12" applyNumberFormat="1" applyFont="1" applyBorder="1" applyAlignment="1">
      <alignment horizontal="right" vertical="center" shrinkToFit="1"/>
    </xf>
    <xf numFmtId="180" fontId="2" fillId="0" borderId="36" xfId="12" applyNumberFormat="1" applyFont="1" applyBorder="1" applyAlignment="1">
      <alignment horizontal="right" vertical="center" shrinkToFit="1"/>
    </xf>
    <xf numFmtId="180" fontId="2" fillId="0" borderId="38" xfId="12" applyNumberFormat="1" applyFont="1" applyBorder="1" applyAlignment="1">
      <alignment horizontal="right" vertical="center" shrinkToFit="1"/>
    </xf>
    <xf numFmtId="180" fontId="2" fillId="0" borderId="52" xfId="12" applyNumberFormat="1" applyFont="1" applyBorder="1" applyAlignment="1">
      <alignment horizontal="right" vertical="center" shrinkToFit="1"/>
    </xf>
    <xf numFmtId="178" fontId="2" fillId="0" borderId="29" xfId="12" applyNumberFormat="1" applyFont="1" applyBorder="1" applyAlignment="1">
      <alignment horizontal="right" vertical="center" shrinkToFit="1"/>
    </xf>
    <xf numFmtId="178" fontId="2" fillId="0" borderId="44" xfId="12" applyNumberFormat="1" applyFont="1" applyBorder="1" applyAlignment="1">
      <alignment horizontal="right" vertical="center" shrinkToFit="1"/>
    </xf>
    <xf numFmtId="178" fontId="2" fillId="0" borderId="55" xfId="12" applyNumberFormat="1" applyFont="1" applyBorder="1" applyAlignment="1">
      <alignment horizontal="right" vertical="center" shrinkToFit="1"/>
    </xf>
    <xf numFmtId="178" fontId="2" fillId="0" borderId="19" xfId="12" applyNumberFormat="1" applyFont="1" applyBorder="1" applyAlignment="1">
      <alignment horizontal="right" vertical="center"/>
    </xf>
    <xf numFmtId="178" fontId="2" fillId="0" borderId="53" xfId="12" applyNumberFormat="1" applyFont="1" applyBorder="1" applyAlignment="1">
      <alignment horizontal="right" vertical="center"/>
    </xf>
    <xf numFmtId="180" fontId="2" fillId="0" borderId="20" xfId="12" applyNumberFormat="1" applyFont="1" applyBorder="1" applyAlignment="1">
      <alignment horizontal="right" vertical="center"/>
    </xf>
    <xf numFmtId="180" fontId="2" fillId="0" borderId="60" xfId="12" applyNumberFormat="1" applyFont="1" applyBorder="1" applyAlignment="1">
      <alignment horizontal="right" vertical="center"/>
    </xf>
    <xf numFmtId="0" fontId="2" fillId="0" borderId="61" xfId="12" applyFont="1" applyBorder="1">
      <alignment vertical="center"/>
    </xf>
    <xf numFmtId="0" fontId="2" fillId="0" borderId="62" xfId="12" applyFont="1" applyBorder="1" applyAlignment="1">
      <alignment horizontal="center" vertical="center"/>
    </xf>
    <xf numFmtId="0" fontId="2" fillId="0" borderId="52" xfId="12" applyFont="1" applyBorder="1" applyAlignment="1">
      <alignment horizontal="center" vertical="center"/>
    </xf>
    <xf numFmtId="0" fontId="2" fillId="0" borderId="63" xfId="12" applyFont="1" applyBorder="1" applyAlignment="1">
      <alignment horizontal="center" vertical="center"/>
    </xf>
    <xf numFmtId="0" fontId="2" fillId="0" borderId="11" xfId="12" applyFont="1" applyBorder="1" applyAlignment="1">
      <alignment horizontal="center" vertical="center"/>
    </xf>
    <xf numFmtId="0" fontId="2" fillId="0" borderId="22" xfId="12" applyFont="1" applyBorder="1" applyAlignment="1">
      <alignment horizontal="center" vertical="center"/>
    </xf>
    <xf numFmtId="0" fontId="2" fillId="0" borderId="50" xfId="12"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12" applyNumberFormat="1" applyFont="1" applyBorder="1" applyAlignment="1">
      <alignment horizontal="right" vertical="center" shrinkToFit="1"/>
    </xf>
    <xf numFmtId="178" fontId="2" fillId="0" borderId="20" xfId="12" applyNumberFormat="1" applyFont="1" applyBorder="1" applyAlignment="1">
      <alignment horizontal="right" vertical="center" shrinkToFit="1"/>
    </xf>
    <xf numFmtId="178" fontId="2" fillId="0" borderId="60" xfId="12" applyNumberFormat="1" applyFont="1" applyBorder="1" applyAlignment="1">
      <alignment horizontal="right" vertical="center" shrinkToFit="1"/>
    </xf>
    <xf numFmtId="0" fontId="12" fillId="0" borderId="35" xfId="12" applyFont="1" applyBorder="1">
      <alignment vertical="center"/>
    </xf>
    <xf numFmtId="0" fontId="12" fillId="0" borderId="37" xfId="12" applyFont="1" applyBorder="1">
      <alignment vertical="center"/>
    </xf>
    <xf numFmtId="178" fontId="2" fillId="0" borderId="33" xfId="12" applyNumberFormat="1" applyFont="1" applyBorder="1" applyAlignment="1">
      <alignment horizontal="right" vertical="center"/>
    </xf>
    <xf numFmtId="178" fontId="2" fillId="0" borderId="36" xfId="12" applyNumberFormat="1" applyFont="1" applyBorder="1" applyAlignment="1">
      <alignment horizontal="right" vertical="center"/>
    </xf>
    <xf numFmtId="178" fontId="2" fillId="0" borderId="38" xfId="12" applyNumberFormat="1" applyFont="1" applyBorder="1" applyAlignment="1">
      <alignment horizontal="right" vertical="center"/>
    </xf>
    <xf numFmtId="0" fontId="2" fillId="0" borderId="43" xfId="12" applyFont="1" applyBorder="1" applyAlignment="1">
      <alignment horizontal="center" vertical="center" shrinkToFit="1"/>
    </xf>
    <xf numFmtId="0" fontId="2" fillId="0" borderId="20" xfId="12" applyFont="1" applyBorder="1" applyAlignment="1">
      <alignment horizontal="center" vertical="center" shrinkToFit="1"/>
    </xf>
    <xf numFmtId="0" fontId="2" fillId="0" borderId="17" xfId="12" applyFont="1" applyBorder="1" applyAlignment="1">
      <alignment horizontal="center" vertical="center" shrinkToFit="1"/>
    </xf>
    <xf numFmtId="49" fontId="2" fillId="0" borderId="0" xfId="12" applyNumberFormat="1" applyFont="1" applyAlignment="1">
      <alignment horizontal="left" vertical="center"/>
    </xf>
    <xf numFmtId="49" fontId="2" fillId="0" borderId="0" xfId="12" applyNumberFormat="1" applyFont="1" applyAlignment="1">
      <alignment horizontal="center" vertical="center"/>
    </xf>
    <xf numFmtId="0" fontId="2" fillId="0" borderId="0" xfId="12" applyFont="1" applyAlignment="1">
      <alignment horizontal="center" vertical="center"/>
    </xf>
    <xf numFmtId="0" fontId="2" fillId="0" borderId="0" xfId="12" applyFont="1" applyAlignment="1">
      <alignment horizontal="center" vertical="center" shrinkToFit="1"/>
    </xf>
    <xf numFmtId="176" fontId="2" fillId="0" borderId="0" xfId="12" applyNumberFormat="1" applyFont="1" applyAlignment="1" applyProtection="1">
      <alignment horizontal="center" vertical="center" shrinkToFit="1"/>
      <protection hidden="1"/>
    </xf>
    <xf numFmtId="0" fontId="10" fillId="0" borderId="0" xfId="12" applyFont="1" applyAlignment="1" applyProtection="1">
      <alignment horizontal="left" vertical="center" wrapText="1"/>
      <protection hidden="1"/>
    </xf>
    <xf numFmtId="0" fontId="2" fillId="0" borderId="0" xfId="12" applyFont="1" applyAlignment="1" applyProtection="1">
      <alignment horizontal="center" vertical="center" shrinkToFit="1"/>
      <protection hidden="1"/>
    </xf>
    <xf numFmtId="0" fontId="2" fillId="0" borderId="0" xfId="12" applyFont="1">
      <alignment vertical="center"/>
    </xf>
    <xf numFmtId="0" fontId="2" fillId="0" borderId="1" xfId="12" applyFont="1" applyBorder="1" applyAlignment="1">
      <alignment horizontal="center" vertical="center"/>
    </xf>
    <xf numFmtId="0" fontId="2" fillId="0" borderId="13" xfId="12" applyFont="1" applyBorder="1" applyAlignment="1">
      <alignment horizontal="center" vertical="center"/>
    </xf>
    <xf numFmtId="0" fontId="2" fillId="0" borderId="24" xfId="12" applyFont="1" applyBorder="1" applyAlignment="1">
      <alignment horizontal="center" vertical="center"/>
    </xf>
    <xf numFmtId="0" fontId="2" fillId="0" borderId="2" xfId="12" applyFont="1" applyBorder="1" applyAlignment="1">
      <alignment horizontal="center" vertical="center"/>
    </xf>
    <xf numFmtId="0" fontId="2" fillId="0" borderId="14" xfId="12" applyFont="1" applyBorder="1" applyAlignment="1">
      <alignment horizontal="center" vertical="center"/>
    </xf>
    <xf numFmtId="0" fontId="2" fillId="0" borderId="25" xfId="12" applyFont="1" applyBorder="1" applyAlignment="1">
      <alignment horizontal="center" vertical="center"/>
    </xf>
    <xf numFmtId="0" fontId="2" fillId="0" borderId="3" xfId="12" applyFont="1" applyBorder="1" applyAlignment="1">
      <alignment horizontal="center" vertical="center"/>
    </xf>
    <xf numFmtId="0" fontId="2" fillId="0" borderId="15" xfId="12" applyFont="1" applyBorder="1" applyAlignment="1">
      <alignment horizontal="center" vertical="center"/>
    </xf>
    <xf numFmtId="0" fontId="2" fillId="0" borderId="26" xfId="12" applyFont="1" applyBorder="1" applyAlignment="1">
      <alignment horizontal="center" vertical="center"/>
    </xf>
    <xf numFmtId="0" fontId="2" fillId="0" borderId="40" xfId="12" applyFont="1" applyBorder="1" applyAlignment="1">
      <alignment horizontal="center" vertical="center"/>
    </xf>
    <xf numFmtId="0" fontId="2" fillId="0" borderId="45" xfId="12" applyFont="1" applyBorder="1" applyAlignment="1">
      <alignment horizontal="center" vertical="center"/>
    </xf>
    <xf numFmtId="0" fontId="2" fillId="0" borderId="42" xfId="12" applyFont="1" applyBorder="1" applyAlignment="1">
      <alignment horizontal="center" vertical="center"/>
    </xf>
    <xf numFmtId="0" fontId="2" fillId="0" borderId="46" xfId="12" applyFont="1" applyBorder="1" applyAlignment="1">
      <alignment horizontal="center" vertical="center"/>
    </xf>
    <xf numFmtId="0" fontId="2" fillId="0" borderId="31" xfId="12" applyFont="1" applyBorder="1" applyAlignment="1">
      <alignment horizontal="center" vertical="center"/>
    </xf>
    <xf numFmtId="0" fontId="2" fillId="0" borderId="47" xfId="12" applyFont="1" applyBorder="1" applyAlignment="1">
      <alignment horizontal="center" vertical="center"/>
    </xf>
    <xf numFmtId="0" fontId="2" fillId="0" borderId="8" xfId="12" applyFont="1" applyBorder="1" applyAlignment="1">
      <alignment horizontal="center" vertical="center"/>
    </xf>
    <xf numFmtId="0" fontId="2" fillId="0" borderId="56" xfId="12" applyFont="1" applyBorder="1" applyAlignment="1">
      <alignment horizontal="center" vertical="center"/>
    </xf>
    <xf numFmtId="0" fontId="2" fillId="0" borderId="34" xfId="12" applyFont="1" applyBorder="1" applyAlignment="1">
      <alignment horizontal="center" vertical="center"/>
    </xf>
    <xf numFmtId="0" fontId="2" fillId="0" borderId="58" xfId="12" applyFont="1" applyBorder="1" applyAlignment="1">
      <alignment horizontal="center" vertical="center"/>
    </xf>
    <xf numFmtId="0" fontId="2" fillId="0" borderId="59" xfId="12" applyFont="1" applyBorder="1" applyAlignment="1">
      <alignment horizontal="center" vertical="center"/>
    </xf>
    <xf numFmtId="0" fontId="2" fillId="0" borderId="4" xfId="12" applyFont="1" applyBorder="1" applyAlignment="1">
      <alignment horizontal="center" vertical="center"/>
    </xf>
    <xf numFmtId="0" fontId="2" fillId="0" borderId="16" xfId="12" applyFont="1" applyBorder="1" applyAlignment="1">
      <alignment horizontal="center" vertical="center"/>
    </xf>
    <xf numFmtId="0" fontId="2" fillId="0" borderId="27" xfId="12" applyFont="1" applyBorder="1" applyAlignment="1">
      <alignment horizontal="center" vertical="center"/>
    </xf>
    <xf numFmtId="0" fontId="2" fillId="0" borderId="5" xfId="12" applyFont="1" applyBorder="1" applyAlignment="1">
      <alignment horizontal="center" vertical="center"/>
    </xf>
    <xf numFmtId="0" fontId="2" fillId="0" borderId="17" xfId="12" applyFont="1" applyBorder="1" applyAlignment="1">
      <alignment horizontal="center" vertical="center"/>
    </xf>
    <xf numFmtId="0" fontId="2" fillId="0" borderId="28" xfId="12" applyFont="1" applyBorder="1" applyAlignment="1">
      <alignment horizontal="center" vertical="center"/>
    </xf>
    <xf numFmtId="0" fontId="2" fillId="0" borderId="30" xfId="12" applyFont="1" applyBorder="1" applyAlignment="1">
      <alignment horizontal="center" vertical="center"/>
    </xf>
    <xf numFmtId="0" fontId="2" fillId="0" borderId="48" xfId="12" applyFont="1" applyBorder="1" applyAlignment="1">
      <alignment horizontal="center" vertical="center"/>
    </xf>
    <xf numFmtId="0" fontId="2" fillId="0" borderId="43" xfId="12" applyFont="1" applyBorder="1" applyAlignment="1">
      <alignment horizontal="center" vertical="center"/>
    </xf>
    <xf numFmtId="0" fontId="2" fillId="0" borderId="49" xfId="12" applyFont="1" applyBorder="1" applyAlignment="1">
      <alignment horizontal="center" vertical="center"/>
    </xf>
    <xf numFmtId="0" fontId="2" fillId="0" borderId="12" xfId="12" applyFont="1" applyBorder="1" applyAlignment="1">
      <alignment horizontal="center" vertical="center"/>
    </xf>
    <xf numFmtId="0" fontId="2" fillId="0" borderId="23" xfId="12" applyFont="1" applyBorder="1" applyAlignment="1">
      <alignment horizontal="center" vertical="center"/>
    </xf>
    <xf numFmtId="0" fontId="2" fillId="0" borderId="9" xfId="12" applyFont="1" applyBorder="1" applyAlignment="1">
      <alignment horizontal="center" vertical="center"/>
    </xf>
    <xf numFmtId="0" fontId="2" fillId="0" borderId="20" xfId="12" applyFont="1" applyBorder="1" applyAlignment="1">
      <alignment horizontal="center" vertical="center"/>
    </xf>
    <xf numFmtId="49" fontId="2" fillId="0" borderId="30" xfId="12" applyNumberFormat="1" applyFont="1" applyBorder="1" applyAlignment="1">
      <alignment horizontal="center" vertical="center"/>
    </xf>
    <xf numFmtId="49" fontId="2" fillId="0" borderId="23" xfId="12" applyNumberFormat="1" applyFont="1" applyBorder="1" applyAlignment="1">
      <alignment horizontal="center" vertical="center"/>
    </xf>
    <xf numFmtId="49" fontId="2" fillId="0" borderId="54" xfId="12" applyNumberFormat="1" applyFont="1" applyBorder="1" applyAlignment="1">
      <alignment horizontal="center" vertical="center"/>
    </xf>
    <xf numFmtId="49" fontId="2" fillId="0" borderId="42" xfId="12" applyNumberFormat="1" applyFont="1" applyBorder="1" applyAlignment="1">
      <alignment horizontal="center" vertical="center"/>
    </xf>
    <xf numFmtId="49" fontId="2" fillId="0" borderId="58" xfId="12" applyNumberFormat="1" applyFont="1" applyBorder="1" applyAlignment="1">
      <alignment horizontal="center" vertical="center"/>
    </xf>
    <xf numFmtId="49" fontId="2" fillId="0" borderId="43" xfId="12" applyNumberFormat="1" applyFont="1" applyBorder="1" applyAlignment="1">
      <alignment horizontal="center" vertical="center"/>
    </xf>
    <xf numFmtId="49" fontId="2" fillId="0" borderId="20" xfId="12" applyNumberFormat="1" applyFont="1" applyBorder="1" applyAlignment="1">
      <alignment horizontal="center" vertical="center"/>
    </xf>
    <xf numFmtId="49" fontId="2" fillId="0" borderId="60" xfId="12" applyNumberFormat="1" applyFont="1" applyBorder="1" applyAlignment="1">
      <alignment horizontal="center" vertical="center"/>
    </xf>
    <xf numFmtId="0" fontId="2" fillId="0" borderId="7" xfId="12" applyFont="1" applyBorder="1" applyAlignment="1">
      <alignment horizontal="center" vertical="center" wrapText="1"/>
    </xf>
    <xf numFmtId="0" fontId="2" fillId="0" borderId="19" xfId="12" applyFont="1" applyBorder="1" applyAlignment="1">
      <alignment horizontal="center" vertical="center" wrapText="1"/>
    </xf>
    <xf numFmtId="0" fontId="2" fillId="0" borderId="13" xfId="12" applyFont="1" applyBorder="1" applyAlignment="1">
      <alignment horizontal="center" vertical="center" wrapText="1"/>
    </xf>
    <xf numFmtId="0" fontId="2" fillId="0" borderId="8" xfId="12" applyFont="1" applyBorder="1" applyAlignment="1">
      <alignment horizontal="center" vertical="center" wrapText="1"/>
    </xf>
    <xf numFmtId="0" fontId="2" fillId="0" borderId="0" xfId="12" applyFont="1" applyAlignment="1">
      <alignment horizontal="center" vertical="center" wrapText="1"/>
    </xf>
    <xf numFmtId="0" fontId="2" fillId="0" borderId="14" xfId="12" applyFont="1" applyBorder="1" applyAlignment="1">
      <alignment horizontal="center" vertical="center" wrapText="1"/>
    </xf>
    <xf numFmtId="0" fontId="2" fillId="0" borderId="9" xfId="12" applyFont="1" applyBorder="1" applyAlignment="1">
      <alignment horizontal="center" vertical="center" wrapText="1"/>
    </xf>
    <xf numFmtId="0" fontId="2" fillId="0" borderId="20" xfId="12" applyFont="1" applyBorder="1" applyAlignment="1">
      <alignment horizontal="center" vertical="center" wrapText="1"/>
    </xf>
    <xf numFmtId="0" fontId="2" fillId="0" borderId="17" xfId="12" applyFont="1" applyBorder="1" applyAlignment="1">
      <alignment horizontal="center" vertical="center" wrapText="1"/>
    </xf>
    <xf numFmtId="0" fontId="10" fillId="0" borderId="0" xfId="12" applyFont="1" applyAlignment="1">
      <alignment horizontal="left" vertical="center" wrapText="1"/>
    </xf>
    <xf numFmtId="0" fontId="10" fillId="0" borderId="58" xfId="12" applyFont="1" applyBorder="1" applyAlignment="1">
      <alignment horizontal="left" vertical="center" wrapText="1"/>
    </xf>
    <xf numFmtId="0" fontId="10" fillId="0" borderId="30" xfId="12" applyFont="1" applyBorder="1" applyAlignment="1">
      <alignment horizontal="center" vertical="center" wrapText="1"/>
    </xf>
    <xf numFmtId="0" fontId="10" fillId="0" borderId="23" xfId="12" applyFont="1" applyBorder="1" applyAlignment="1">
      <alignment horizontal="center" vertical="center" wrapText="1"/>
    </xf>
    <xf numFmtId="0" fontId="10" fillId="0" borderId="16" xfId="12" applyFont="1" applyBorder="1" applyAlignment="1">
      <alignment horizontal="center" vertical="center" wrapText="1"/>
    </xf>
    <xf numFmtId="0" fontId="10" fillId="0" borderId="31" xfId="12" applyFont="1" applyBorder="1" applyAlignment="1">
      <alignment horizontal="center" vertical="center" wrapText="1"/>
    </xf>
    <xf numFmtId="0" fontId="10" fillId="0" borderId="34" xfId="12" applyFont="1" applyBorder="1" applyAlignment="1">
      <alignment horizontal="center" vertical="center" wrapText="1"/>
    </xf>
    <xf numFmtId="0" fontId="10" fillId="0" borderId="15" xfId="12" applyFont="1" applyBorder="1" applyAlignment="1">
      <alignment horizontal="center" vertical="center" wrapText="1"/>
    </xf>
    <xf numFmtId="0" fontId="2" fillId="0" borderId="30" xfId="12" applyFont="1" applyBorder="1" applyAlignment="1">
      <alignment horizontal="center" vertical="center" wrapText="1"/>
    </xf>
    <xf numFmtId="0" fontId="2" fillId="0" borderId="23" xfId="12" applyFont="1" applyBorder="1" applyAlignment="1">
      <alignment horizontal="center" vertical="center" wrapText="1"/>
    </xf>
    <xf numFmtId="0" fontId="2" fillId="0" borderId="16" xfId="12" applyFont="1" applyBorder="1" applyAlignment="1">
      <alignment horizontal="center" vertical="center" wrapText="1"/>
    </xf>
    <xf numFmtId="0" fontId="2" fillId="0" borderId="31" xfId="12" applyFont="1" applyBorder="1" applyAlignment="1">
      <alignment horizontal="center" vertical="center" wrapText="1"/>
    </xf>
    <xf numFmtId="0" fontId="2" fillId="0" borderId="34" xfId="12" applyFont="1" applyBorder="1" applyAlignment="1">
      <alignment horizontal="center" vertical="center" wrapText="1"/>
    </xf>
    <xf numFmtId="0" fontId="2" fillId="0" borderId="15" xfId="12" applyFont="1" applyBorder="1" applyAlignment="1">
      <alignment horizontal="center" vertical="center" wrapText="1"/>
    </xf>
    <xf numFmtId="0" fontId="10" fillId="0" borderId="54" xfId="12" applyFont="1" applyBorder="1" applyAlignment="1">
      <alignment horizontal="center" vertical="center" wrapText="1"/>
    </xf>
    <xf numFmtId="0" fontId="10" fillId="0" borderId="59" xfId="12"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12" applyFont="1" applyBorder="1" applyAlignment="1">
      <alignment horizontal="center" vertical="center" textRotation="255"/>
    </xf>
    <xf numFmtId="0" fontId="2" fillId="0" borderId="23" xfId="12" applyFont="1" applyBorder="1" applyAlignment="1">
      <alignment horizontal="center" vertical="center" textRotation="255"/>
    </xf>
    <xf numFmtId="0" fontId="2" fillId="0" borderId="16" xfId="12" applyFont="1" applyBorder="1" applyAlignment="1">
      <alignment horizontal="center" vertical="center" textRotation="255"/>
    </xf>
    <xf numFmtId="0" fontId="2" fillId="0" borderId="8" xfId="12" applyFont="1" applyBorder="1" applyAlignment="1">
      <alignment horizontal="center" vertical="center" textRotation="255"/>
    </xf>
    <xf numFmtId="0" fontId="2" fillId="0" borderId="0" xfId="12" applyFont="1" applyAlignment="1">
      <alignment horizontal="center" vertical="center" textRotation="255"/>
    </xf>
    <xf numFmtId="0" fontId="2" fillId="0" borderId="14" xfId="12" applyFont="1" applyBorder="1" applyAlignment="1">
      <alignment horizontal="center" vertical="center" textRotation="255"/>
    </xf>
    <xf numFmtId="0" fontId="2" fillId="0" borderId="9" xfId="12" applyFont="1" applyBorder="1" applyAlignment="1">
      <alignment horizontal="center" vertical="center" textRotation="255"/>
    </xf>
    <xf numFmtId="0" fontId="2" fillId="0" borderId="20" xfId="12" applyFont="1" applyBorder="1" applyAlignment="1">
      <alignment horizontal="center" vertical="center" textRotation="255"/>
    </xf>
    <xf numFmtId="0" fontId="2" fillId="0" borderId="17" xfId="12" applyFont="1" applyBorder="1" applyAlignment="1">
      <alignment horizontal="center" vertical="center" textRotation="255"/>
    </xf>
    <xf numFmtId="0" fontId="2" fillId="0" borderId="30" xfId="12" applyFont="1" applyBorder="1" applyAlignment="1">
      <alignment horizontal="center" vertical="center" textRotation="255"/>
    </xf>
    <xf numFmtId="0" fontId="2" fillId="0" borderId="42" xfId="12" applyFont="1" applyBorder="1" applyAlignment="1">
      <alignment horizontal="center" vertical="center" textRotation="255"/>
    </xf>
    <xf numFmtId="0" fontId="2" fillId="0" borderId="31" xfId="12" applyFont="1" applyBorder="1" applyAlignment="1">
      <alignment horizontal="center" vertical="center" textRotation="255"/>
    </xf>
    <xf numFmtId="0" fontId="2" fillId="0" borderId="34" xfId="12" applyFont="1" applyBorder="1" applyAlignment="1">
      <alignment horizontal="center" vertical="center" textRotation="255"/>
    </xf>
    <xf numFmtId="0" fontId="2" fillId="0" borderId="15" xfId="12" applyFont="1" applyBorder="1" applyAlignment="1">
      <alignment horizontal="center" vertical="center" textRotation="255"/>
    </xf>
    <xf numFmtId="49" fontId="9" fillId="0" borderId="6" xfId="5" applyNumberFormat="1" applyFont="1" applyBorder="1" applyAlignment="1">
      <alignment horizontal="center" vertical="center"/>
    </xf>
    <xf numFmtId="49" fontId="9" fillId="0" borderId="18" xfId="5" applyNumberFormat="1" applyFont="1" applyBorder="1" applyAlignment="1">
      <alignment horizontal="center" vertical="center"/>
    </xf>
    <xf numFmtId="49" fontId="9" fillId="0" borderId="64" xfId="5" applyNumberFormat="1" applyFont="1" applyBorder="1" applyAlignment="1">
      <alignment horizontal="center" vertical="center"/>
    </xf>
    <xf numFmtId="0" fontId="2" fillId="0" borderId="74" xfId="5" applyFont="1" applyBorder="1" applyAlignment="1">
      <alignment horizontal="center" vertical="center"/>
    </xf>
    <xf numFmtId="0" fontId="2" fillId="0" borderId="30" xfId="5" applyFont="1" applyBorder="1">
      <alignment vertical="center"/>
    </xf>
    <xf numFmtId="0" fontId="2" fillId="0" borderId="23" xfId="5" applyFont="1" applyBorder="1">
      <alignment vertical="center"/>
    </xf>
    <xf numFmtId="0" fontId="2" fillId="0" borderId="16" xfId="5" applyFont="1" applyBorder="1">
      <alignment vertical="center"/>
    </xf>
    <xf numFmtId="178" fontId="2" fillId="0" borderId="30" xfId="5" applyNumberFormat="1" applyFont="1" applyBorder="1" applyAlignment="1">
      <alignment horizontal="right" vertical="center" shrinkToFit="1"/>
    </xf>
    <xf numFmtId="178" fontId="2" fillId="0" borderId="23" xfId="5" applyNumberFormat="1" applyFont="1" applyBorder="1" applyAlignment="1">
      <alignment horizontal="right" vertical="center" shrinkToFit="1"/>
    </xf>
    <xf numFmtId="178" fontId="2" fillId="0" borderId="65" xfId="5" applyNumberFormat="1" applyFont="1" applyBorder="1" applyAlignment="1">
      <alignment horizontal="right" vertical="center" shrinkToFit="1"/>
    </xf>
    <xf numFmtId="180" fontId="2" fillId="0" borderId="68" xfId="5" applyNumberFormat="1" applyFont="1" applyBorder="1" applyAlignment="1">
      <alignment horizontal="right" vertical="center" shrinkToFit="1"/>
    </xf>
    <xf numFmtId="178" fontId="2" fillId="0" borderId="68" xfId="5" applyNumberFormat="1" applyFont="1" applyBorder="1" applyAlignment="1">
      <alignment horizontal="right" vertical="center" shrinkToFit="1"/>
    </xf>
    <xf numFmtId="180" fontId="2" fillId="0" borderId="72" xfId="5" applyNumberFormat="1" applyFont="1" applyBorder="1" applyAlignment="1">
      <alignment horizontal="right" vertical="center" shrinkToFit="1"/>
    </xf>
    <xf numFmtId="180" fontId="2" fillId="0" borderId="23" xfId="5" applyNumberFormat="1" applyFont="1" applyBorder="1" applyAlignment="1">
      <alignment horizontal="right" vertical="center" shrinkToFit="1"/>
    </xf>
    <xf numFmtId="180" fontId="2" fillId="0" borderId="16" xfId="5" applyNumberFormat="1" applyFont="1" applyBorder="1" applyAlignment="1">
      <alignment horizontal="right" vertical="center" shrinkToFit="1"/>
    </xf>
    <xf numFmtId="178" fontId="2" fillId="0" borderId="42" xfId="5" applyNumberFormat="1" applyFont="1" applyBorder="1" applyAlignment="1">
      <alignment horizontal="right" vertical="center" shrinkToFit="1"/>
    </xf>
    <xf numFmtId="178" fontId="2" fillId="0" borderId="66" xfId="5" applyNumberFormat="1" applyFont="1" applyBorder="1" applyAlignment="1">
      <alignment horizontal="right" vertical="center" shrinkToFit="1"/>
    </xf>
    <xf numFmtId="180" fontId="2" fillId="0" borderId="69" xfId="5" applyNumberFormat="1" applyFont="1" applyBorder="1" applyAlignment="1">
      <alignment horizontal="right" vertical="center" shrinkToFit="1"/>
    </xf>
    <xf numFmtId="178" fontId="2" fillId="0" borderId="69" xfId="5" applyNumberFormat="1" applyFont="1" applyBorder="1" applyAlignment="1">
      <alignment horizontal="right" vertical="center" shrinkToFit="1"/>
    </xf>
    <xf numFmtId="178" fontId="2" fillId="0" borderId="75" xfId="5" applyNumberFormat="1" applyFont="1" applyBorder="1" applyAlignment="1">
      <alignment horizontal="right" vertical="center" shrinkToFit="1"/>
    </xf>
    <xf numFmtId="0" fontId="2" fillId="0" borderId="42" xfId="5" applyFont="1" applyBorder="1">
      <alignment vertical="center"/>
    </xf>
    <xf numFmtId="0" fontId="2" fillId="0" borderId="14" xfId="5" applyFont="1" applyBorder="1">
      <alignment vertical="center"/>
    </xf>
    <xf numFmtId="180" fontId="2" fillId="0" borderId="70" xfId="5" applyNumberFormat="1" applyFont="1" applyBorder="1" applyAlignment="1">
      <alignment horizontal="right" vertical="center" shrinkToFit="1"/>
    </xf>
    <xf numFmtId="180" fontId="2" fillId="0" borderId="14" xfId="5" applyNumberFormat="1" applyFont="1" applyBorder="1" applyAlignment="1">
      <alignment horizontal="right" vertical="center" shrinkToFit="1"/>
    </xf>
    <xf numFmtId="180" fontId="2" fillId="0" borderId="65" xfId="5" applyNumberFormat="1" applyFont="1" applyBorder="1" applyAlignment="1">
      <alignment horizontal="right" vertical="center" shrinkToFit="1"/>
    </xf>
    <xf numFmtId="178" fontId="2" fillId="0" borderId="70" xfId="5" applyNumberFormat="1" applyFont="1" applyBorder="1" applyAlignment="1">
      <alignment horizontal="right" vertical="center" shrinkToFit="1"/>
    </xf>
    <xf numFmtId="178" fontId="2" fillId="0" borderId="14" xfId="5" applyNumberFormat="1" applyFont="1" applyBorder="1" applyAlignment="1">
      <alignment horizontal="right" vertical="center" shrinkToFit="1"/>
    </xf>
    <xf numFmtId="180" fontId="2" fillId="0" borderId="66" xfId="5" applyNumberFormat="1" applyFont="1" applyBorder="1" applyAlignment="1">
      <alignment horizontal="right" vertical="center" shrinkToFit="1"/>
    </xf>
    <xf numFmtId="0" fontId="10" fillId="0" borderId="42" xfId="5" applyFont="1" applyBorder="1">
      <alignment vertical="center"/>
    </xf>
    <xf numFmtId="0" fontId="10" fillId="0" borderId="0" xfId="5" applyFont="1">
      <alignment vertical="center"/>
    </xf>
    <xf numFmtId="0" fontId="10" fillId="0" borderId="14" xfId="5"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5" applyFont="1" applyBorder="1">
      <alignment vertical="center"/>
    </xf>
    <xf numFmtId="0" fontId="2" fillId="0" borderId="34" xfId="5" applyFont="1" applyBorder="1">
      <alignment vertical="center"/>
    </xf>
    <xf numFmtId="0" fontId="2" fillId="0" borderId="15" xfId="5" applyFont="1" applyBorder="1">
      <alignment vertical="center"/>
    </xf>
    <xf numFmtId="178" fontId="2" fillId="0" borderId="42" xfId="5" applyNumberFormat="1" applyFont="1" applyBorder="1" applyAlignment="1">
      <alignment horizontal="right" vertical="center"/>
    </xf>
    <xf numFmtId="178" fontId="2" fillId="0" borderId="0" xfId="5" applyNumberFormat="1" applyFont="1" applyAlignment="1">
      <alignment horizontal="right" vertical="center"/>
    </xf>
    <xf numFmtId="178" fontId="2" fillId="0" borderId="66" xfId="5" applyNumberFormat="1" applyFont="1" applyBorder="1" applyAlignment="1">
      <alignment horizontal="right" vertical="center"/>
    </xf>
    <xf numFmtId="180" fontId="2" fillId="0" borderId="69" xfId="5" applyNumberFormat="1" applyFont="1" applyBorder="1" applyAlignment="1">
      <alignment horizontal="right" vertical="center"/>
    </xf>
    <xf numFmtId="178" fontId="2" fillId="0" borderId="70" xfId="5" applyNumberFormat="1" applyFont="1" applyBorder="1" applyAlignment="1">
      <alignment horizontal="right" vertical="center"/>
    </xf>
    <xf numFmtId="178" fontId="2" fillId="0" borderId="14" xfId="5" applyNumberFormat="1" applyFont="1" applyBorder="1" applyAlignment="1">
      <alignment horizontal="right" vertical="center"/>
    </xf>
    <xf numFmtId="0" fontId="10" fillId="0" borderId="32" xfId="5" applyFont="1" applyBorder="1" applyAlignment="1">
      <alignment horizontal="center" vertical="center"/>
    </xf>
    <xf numFmtId="0" fontId="10" fillId="0" borderId="35" xfId="5" applyFont="1" applyBorder="1" applyAlignment="1">
      <alignment horizontal="center" vertical="center"/>
    </xf>
    <xf numFmtId="0" fontId="10" fillId="0" borderId="37" xfId="5" applyFont="1" applyBorder="1" applyAlignment="1">
      <alignment horizontal="center" vertical="center"/>
    </xf>
    <xf numFmtId="178" fontId="2" fillId="0" borderId="72" xfId="5" applyNumberFormat="1" applyFont="1" applyBorder="1" applyAlignment="1">
      <alignment horizontal="right" vertical="center" shrinkToFit="1"/>
    </xf>
    <xf numFmtId="0" fontId="3" fillId="0" borderId="0" xfId="5" applyAlignment="1">
      <alignment horizontal="right" vertical="center" shrinkToFit="1"/>
    </xf>
    <xf numFmtId="0" fontId="3" fillId="0" borderId="66" xfId="5" applyBorder="1" applyAlignment="1">
      <alignment horizontal="right" vertical="center" shrinkToFit="1"/>
    </xf>
    <xf numFmtId="180" fontId="3" fillId="0" borderId="0" xfId="5" applyNumberFormat="1" applyAlignment="1">
      <alignment horizontal="right" vertical="center" shrinkToFit="1"/>
    </xf>
    <xf numFmtId="180" fontId="3" fillId="0" borderId="66" xfId="5" applyNumberFormat="1" applyBorder="1" applyAlignment="1">
      <alignment horizontal="right" vertical="center" shrinkToFit="1"/>
    </xf>
    <xf numFmtId="180" fontId="3" fillId="0" borderId="14" xfId="5" applyNumberFormat="1" applyBorder="1" applyAlignment="1">
      <alignment horizontal="right" vertical="center" shrinkToFit="1"/>
    </xf>
    <xf numFmtId="0" fontId="3" fillId="0" borderId="35" xfId="5" applyBorder="1" applyAlignment="1">
      <alignment horizontal="center" vertical="center"/>
    </xf>
    <xf numFmtId="0" fontId="3" fillId="0" borderId="37" xfId="5" applyBorder="1" applyAlignment="1">
      <alignment horizontal="center" vertical="center"/>
    </xf>
    <xf numFmtId="180" fontId="2" fillId="0" borderId="30" xfId="5" applyNumberFormat="1" applyFont="1" applyBorder="1" applyAlignment="1">
      <alignment horizontal="right" vertical="center" shrinkToFit="1"/>
    </xf>
    <xf numFmtId="0" fontId="3" fillId="0" borderId="23" xfId="5" applyBorder="1" applyAlignment="1">
      <alignment horizontal="right" vertical="center" shrinkToFit="1"/>
    </xf>
    <xf numFmtId="0" fontId="3" fillId="0" borderId="16" xfId="5" applyBorder="1" applyAlignment="1">
      <alignment horizontal="right" vertical="center" shrinkToFit="1"/>
    </xf>
    <xf numFmtId="180" fontId="2" fillId="0" borderId="42" xfId="5" applyNumberFormat="1" applyFont="1" applyBorder="1" applyAlignment="1">
      <alignment horizontal="right" vertical="center" shrinkToFit="1"/>
    </xf>
    <xf numFmtId="0" fontId="3" fillId="0" borderId="14" xfId="5" applyBorder="1" applyAlignment="1">
      <alignment horizontal="right" vertical="center" shrinkToFit="1"/>
    </xf>
    <xf numFmtId="180" fontId="2" fillId="0" borderId="31" xfId="5" applyNumberFormat="1" applyFont="1" applyBorder="1" applyAlignment="1">
      <alignment horizontal="right" vertical="center" shrinkToFit="1"/>
    </xf>
    <xf numFmtId="0" fontId="3" fillId="0" borderId="34" xfId="5" applyBorder="1" applyAlignment="1">
      <alignment horizontal="right" vertical="center" shrinkToFit="1"/>
    </xf>
    <xf numFmtId="180" fontId="2" fillId="0" borderId="34" xfId="5" applyNumberFormat="1" applyFont="1" applyBorder="1" applyAlignment="1">
      <alignment horizontal="right" vertical="center" shrinkToFit="1"/>
    </xf>
    <xf numFmtId="0" fontId="3" fillId="0" borderId="15" xfId="5" applyBorder="1" applyAlignment="1">
      <alignment horizontal="right" vertical="center" shrinkToFit="1"/>
    </xf>
    <xf numFmtId="0" fontId="2" fillId="0" borderId="30" xfId="5" applyFont="1" applyBorder="1" applyAlignment="1">
      <alignment horizontal="left" vertical="center"/>
    </xf>
    <xf numFmtId="0" fontId="2" fillId="0" borderId="23" xfId="5" applyFont="1" applyBorder="1" applyAlignment="1">
      <alignment horizontal="left" vertical="center"/>
    </xf>
    <xf numFmtId="0" fontId="2" fillId="0" borderId="16" xfId="5" applyFont="1" applyBorder="1" applyAlignment="1">
      <alignment horizontal="left" vertical="center"/>
    </xf>
    <xf numFmtId="178" fontId="2" fillId="0" borderId="16" xfId="5" applyNumberFormat="1" applyFont="1" applyBorder="1" applyAlignment="1">
      <alignment horizontal="right" vertical="center" shrinkToFit="1"/>
    </xf>
    <xf numFmtId="0" fontId="2" fillId="0" borderId="42" xfId="5" applyFont="1" applyBorder="1" applyAlignment="1">
      <alignment horizontal="left" vertical="center"/>
    </xf>
    <xf numFmtId="0" fontId="2" fillId="0" borderId="14" xfId="5" applyFont="1" applyBorder="1" applyAlignment="1">
      <alignment horizontal="left" vertical="center"/>
    </xf>
    <xf numFmtId="178" fontId="2" fillId="0" borderId="31" xfId="5" applyNumberFormat="1" applyFont="1" applyBorder="1" applyAlignment="1">
      <alignment horizontal="right" vertical="center" shrinkToFit="1"/>
    </xf>
    <xf numFmtId="178" fontId="2" fillId="0" borderId="34" xfId="5" applyNumberFormat="1" applyFont="1" applyBorder="1" applyAlignment="1">
      <alignment horizontal="right" vertical="center" shrinkToFit="1"/>
    </xf>
    <xf numFmtId="178" fontId="2" fillId="0" borderId="67" xfId="5" applyNumberFormat="1" applyFont="1" applyBorder="1" applyAlignment="1">
      <alignment horizontal="right" vertical="center" shrinkToFit="1"/>
    </xf>
    <xf numFmtId="180" fontId="2" fillId="0" borderId="71" xfId="5" applyNumberFormat="1" applyFont="1" applyBorder="1" applyAlignment="1">
      <alignment horizontal="right" vertical="center" shrinkToFit="1"/>
    </xf>
    <xf numFmtId="178" fontId="2" fillId="0" borderId="71" xfId="5" applyNumberFormat="1" applyFont="1" applyBorder="1" applyAlignment="1">
      <alignment horizontal="right" vertical="center" shrinkToFit="1"/>
    </xf>
    <xf numFmtId="180" fontId="2" fillId="0" borderId="73" xfId="5" applyNumberFormat="1" applyFont="1" applyBorder="1" applyAlignment="1">
      <alignment horizontal="right" vertical="center" shrinkToFit="1"/>
    </xf>
    <xf numFmtId="180" fontId="2" fillId="0" borderId="15" xfId="5" applyNumberFormat="1" applyFont="1" applyBorder="1" applyAlignment="1">
      <alignment horizontal="right" vertical="center" shrinkToFit="1"/>
    </xf>
    <xf numFmtId="178" fontId="2" fillId="2" borderId="70" xfId="5" applyNumberFormat="1" applyFont="1" applyFill="1" applyBorder="1" applyAlignment="1">
      <alignment horizontal="right" vertical="center" shrinkToFit="1"/>
    </xf>
    <xf numFmtId="178" fontId="2" fillId="2" borderId="0" xfId="5" applyNumberFormat="1" applyFont="1" applyFill="1" applyAlignment="1">
      <alignment horizontal="right" vertical="center" shrinkToFit="1"/>
    </xf>
    <xf numFmtId="178" fontId="2" fillId="2" borderId="66"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0" xfId="5" applyFont="1" applyFill="1" applyAlignment="1">
      <alignment horizontal="right" vertical="center" shrinkToFit="1"/>
    </xf>
    <xf numFmtId="0" fontId="2" fillId="2" borderId="14" xfId="5" applyFont="1" applyFill="1" applyBorder="1" applyAlignment="1">
      <alignment horizontal="right" vertical="center" shrinkToFit="1"/>
    </xf>
    <xf numFmtId="0" fontId="2" fillId="0" borderId="31" xfId="5" applyFont="1" applyBorder="1" applyAlignment="1">
      <alignment horizontal="left" vertical="center"/>
    </xf>
    <xf numFmtId="0" fontId="2" fillId="0" borderId="34" xfId="5" applyFont="1" applyBorder="1" applyAlignment="1">
      <alignment horizontal="left" vertical="center"/>
    </xf>
    <xf numFmtId="0" fontId="2" fillId="0" borderId="15" xfId="5" applyFont="1" applyBorder="1" applyAlignment="1">
      <alignment horizontal="left" vertical="center"/>
    </xf>
    <xf numFmtId="178" fontId="2" fillId="0" borderId="15" xfId="5" applyNumberFormat="1" applyFont="1" applyBorder="1" applyAlignment="1">
      <alignment horizontal="right" vertical="center" shrinkToFit="1"/>
    </xf>
    <xf numFmtId="0" fontId="11" fillId="0" borderId="0" xfId="5" applyFont="1">
      <alignment vertical="center"/>
    </xf>
    <xf numFmtId="0" fontId="11" fillId="0" borderId="14" xfId="5" applyFont="1" applyBorder="1">
      <alignment vertical="center"/>
    </xf>
    <xf numFmtId="0" fontId="3" fillId="0" borderId="67" xfId="5" applyBorder="1" applyAlignment="1">
      <alignment horizontal="right" vertical="center" shrinkToFit="1"/>
    </xf>
    <xf numFmtId="180" fontId="3" fillId="0" borderId="34" xfId="5" applyNumberFormat="1" applyBorder="1" applyAlignment="1">
      <alignment horizontal="right" vertical="center" shrinkToFit="1"/>
    </xf>
    <xf numFmtId="180" fontId="3" fillId="0" borderId="67" xfId="5" applyNumberFormat="1" applyBorder="1" applyAlignment="1">
      <alignment horizontal="right" vertical="center" shrinkToFit="1"/>
    </xf>
    <xf numFmtId="178" fontId="2" fillId="0" borderId="73" xfId="5" applyNumberFormat="1" applyFont="1" applyBorder="1" applyAlignment="1">
      <alignment horizontal="right" vertical="center" shrinkToFit="1"/>
    </xf>
    <xf numFmtId="178" fontId="2" fillId="2" borderId="73" xfId="5" applyNumberFormat="1" applyFont="1" applyFill="1" applyBorder="1" applyAlignment="1">
      <alignment horizontal="right" vertical="center" shrinkToFit="1"/>
    </xf>
    <xf numFmtId="178" fontId="2" fillId="2" borderId="34"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2" fillId="0" borderId="42" xfId="5" applyFont="1" applyBorder="1" applyAlignment="1">
      <alignment horizontal="center" vertical="center" wrapText="1"/>
    </xf>
    <xf numFmtId="0" fontId="2" fillId="0" borderId="23" xfId="5" applyFont="1" applyBorder="1" applyAlignment="1">
      <alignment vertical="center" textRotation="255"/>
    </xf>
    <xf numFmtId="0" fontId="2" fillId="0" borderId="0" xfId="5" applyFont="1" applyAlignment="1">
      <alignment vertical="center" textRotation="255"/>
    </xf>
    <xf numFmtId="0" fontId="2" fillId="0" borderId="34" xfId="5" applyFont="1" applyBorder="1" applyAlignment="1">
      <alignment vertical="center" textRotation="255"/>
    </xf>
    <xf numFmtId="0" fontId="17" fillId="3" borderId="0" xfId="15" applyFont="1" applyFill="1">
      <alignment vertical="center"/>
    </xf>
    <xf numFmtId="0" fontId="21" fillId="3" borderId="6" xfId="15" applyFont="1" applyFill="1" applyBorder="1" applyAlignment="1">
      <alignment horizontal="center" vertical="center"/>
    </xf>
    <xf numFmtId="0" fontId="21" fillId="3" borderId="18" xfId="15" applyFont="1" applyFill="1" applyBorder="1" applyAlignment="1">
      <alignment horizontal="center" vertical="center"/>
    </xf>
    <xf numFmtId="0" fontId="21" fillId="3" borderId="64" xfId="15" applyFont="1" applyFill="1" applyBorder="1" applyAlignment="1">
      <alignment horizontal="center" vertical="center"/>
    </xf>
    <xf numFmtId="0" fontId="18" fillId="3" borderId="20" xfId="15" applyFont="1" applyFill="1" applyBorder="1" applyAlignment="1">
      <alignment horizontal="left" vertical="center"/>
    </xf>
    <xf numFmtId="0" fontId="18" fillId="3" borderId="20" xfId="15" applyFont="1" applyFill="1" applyBorder="1">
      <alignment vertical="center"/>
    </xf>
    <xf numFmtId="0" fontId="18" fillId="0" borderId="83" xfId="22" applyFont="1" applyBorder="1" applyAlignment="1" applyProtection="1">
      <alignment horizontal="left" vertical="center" shrinkToFit="1"/>
      <protection locked="0"/>
    </xf>
    <xf numFmtId="0" fontId="18" fillId="0" borderId="86" xfId="22" applyFont="1" applyBorder="1" applyAlignment="1" applyProtection="1">
      <alignment horizontal="left" vertical="center" shrinkToFit="1"/>
      <protection locked="0"/>
    </xf>
    <xf numFmtId="0" fontId="18" fillId="0" borderId="90" xfId="22" applyFont="1" applyBorder="1" applyAlignment="1" applyProtection="1">
      <alignment horizontal="left" vertical="center" shrinkToFit="1"/>
      <protection locked="0"/>
    </xf>
    <xf numFmtId="183" fontId="18" fillId="0" borderId="94" xfId="22" applyNumberFormat="1" applyFont="1" applyBorder="1" applyAlignment="1" applyProtection="1">
      <alignment horizontal="right" vertical="center" shrinkToFit="1"/>
      <protection locked="0"/>
    </xf>
    <xf numFmtId="183" fontId="18" fillId="0" borderId="100" xfId="22" applyNumberFormat="1" applyFont="1" applyBorder="1" applyAlignment="1" applyProtection="1">
      <alignment horizontal="right" vertical="center" shrinkToFit="1"/>
      <protection locked="0"/>
    </xf>
    <xf numFmtId="183" fontId="18" fillId="0" borderId="109" xfId="22" applyNumberFormat="1" applyFont="1" applyBorder="1" applyAlignment="1" applyProtection="1">
      <alignment horizontal="right" vertical="center" shrinkToFit="1"/>
      <protection locked="0"/>
    </xf>
    <xf numFmtId="183" fontId="18" fillId="0" borderId="115" xfId="22" applyNumberFormat="1" applyFont="1" applyBorder="1" applyAlignment="1" applyProtection="1">
      <alignment horizontal="right" vertical="center" shrinkToFit="1"/>
      <protection locked="0"/>
    </xf>
    <xf numFmtId="183" fontId="18" fillId="0" borderId="120" xfId="22" applyNumberFormat="1" applyFont="1" applyBorder="1" applyAlignment="1" applyProtection="1">
      <alignment horizontal="right" vertical="center" shrinkToFit="1"/>
      <protection locked="0"/>
    </xf>
    <xf numFmtId="183" fontId="18" fillId="0" borderId="122" xfId="22" applyNumberFormat="1" applyFont="1" applyBorder="1" applyAlignment="1" applyProtection="1">
      <alignment horizontal="right" vertical="center" shrinkToFit="1"/>
      <protection locked="0"/>
    </xf>
    <xf numFmtId="183" fontId="18" fillId="0" borderId="126" xfId="14" applyNumberFormat="1" applyFont="1" applyBorder="1" applyAlignment="1" applyProtection="1">
      <alignment horizontal="right" vertical="center" shrinkToFit="1"/>
      <protection locked="0"/>
    </xf>
    <xf numFmtId="0" fontId="18" fillId="0" borderId="100" xfId="14" applyFont="1" applyBorder="1" applyAlignment="1" applyProtection="1">
      <alignment horizontal="left" vertical="center" shrinkToFit="1"/>
      <protection locked="0"/>
    </xf>
    <xf numFmtId="0" fontId="18" fillId="0" borderId="145" xfId="14" applyFont="1" applyBorder="1" applyAlignment="1" applyProtection="1">
      <alignment horizontal="left" vertical="center" shrinkToFit="1"/>
      <protection locked="0"/>
    </xf>
    <xf numFmtId="183" fontId="18" fillId="0" borderId="83" xfId="14" applyNumberFormat="1" applyFont="1" applyBorder="1" applyAlignment="1" applyProtection="1">
      <alignment horizontal="right" vertical="center" shrinkToFit="1"/>
      <protection locked="0"/>
    </xf>
    <xf numFmtId="183" fontId="18" fillId="0" borderId="86" xfId="14" applyNumberFormat="1" applyFont="1" applyBorder="1" applyAlignment="1" applyProtection="1">
      <alignment horizontal="right" vertical="center" shrinkToFit="1"/>
      <protection locked="0"/>
    </xf>
    <xf numFmtId="183" fontId="18" fillId="0" borderId="90" xfId="14" applyNumberFormat="1" applyFont="1" applyBorder="1" applyAlignment="1" applyProtection="1">
      <alignment horizontal="right" vertical="center" shrinkToFit="1"/>
      <protection locked="0"/>
    </xf>
    <xf numFmtId="0" fontId="18" fillId="0" borderId="167" xfId="14" applyFont="1" applyBorder="1" applyAlignment="1" applyProtection="1">
      <alignment horizontal="left" vertical="center" shrinkToFit="1"/>
      <protection locked="0"/>
    </xf>
    <xf numFmtId="0" fontId="18" fillId="0" borderId="84" xfId="22" applyFont="1" applyBorder="1" applyAlignment="1" applyProtection="1">
      <alignment horizontal="left" vertical="center" shrinkToFit="1"/>
      <protection locked="0"/>
    </xf>
    <xf numFmtId="0" fontId="18" fillId="0" borderId="87" xfId="22" applyFont="1" applyBorder="1" applyAlignment="1" applyProtection="1">
      <alignment horizontal="left" vertical="center" shrinkToFit="1"/>
      <protection locked="0"/>
    </xf>
    <xf numFmtId="0" fontId="18" fillId="0" borderId="91" xfId="22" applyFont="1" applyBorder="1" applyAlignment="1" applyProtection="1">
      <alignment horizontal="left" vertical="center" shrinkToFit="1"/>
      <protection locked="0"/>
    </xf>
    <xf numFmtId="183" fontId="18" fillId="0" borderId="95" xfId="22" applyNumberFormat="1" applyFont="1" applyBorder="1" applyAlignment="1" applyProtection="1">
      <alignment horizontal="right" vertical="center" shrinkToFit="1"/>
      <protection locked="0"/>
    </xf>
    <xf numFmtId="183" fontId="18" fillId="0" borderId="101" xfId="22" applyNumberFormat="1" applyFont="1" applyBorder="1" applyAlignment="1" applyProtection="1">
      <alignment horizontal="right" vertical="center" shrinkToFit="1"/>
      <protection locked="0"/>
    </xf>
    <xf numFmtId="183" fontId="18" fillId="0" borderId="107" xfId="15" applyNumberFormat="1" applyFont="1" applyBorder="1" applyAlignment="1" applyProtection="1">
      <alignment horizontal="right" vertical="center" shrinkToFit="1"/>
      <protection locked="0"/>
    </xf>
    <xf numFmtId="183" fontId="18" fillId="0" borderId="116" xfId="22" applyNumberFormat="1" applyFont="1" applyBorder="1" applyAlignment="1" applyProtection="1">
      <alignment horizontal="right" vertical="center" shrinkToFit="1"/>
      <protection locked="0"/>
    </xf>
    <xf numFmtId="183" fontId="18" fillId="0" borderId="87" xfId="15" applyNumberFormat="1" applyFont="1" applyBorder="1" applyAlignment="1" applyProtection="1">
      <alignment horizontal="right" vertical="center" shrinkToFit="1"/>
      <protection locked="0"/>
    </xf>
    <xf numFmtId="183" fontId="18" fillId="0" borderId="123" xfId="22" applyNumberFormat="1" applyFont="1" applyBorder="1" applyAlignment="1" applyProtection="1">
      <alignment horizontal="right" vertical="center" shrinkToFit="1"/>
      <protection locked="0"/>
    </xf>
    <xf numFmtId="183" fontId="18" fillId="0" borderId="106" xfId="15" applyNumberFormat="1" applyFont="1" applyBorder="1" applyAlignment="1" applyProtection="1">
      <alignment horizontal="right" vertical="center" shrinkToFit="1"/>
      <protection locked="0"/>
    </xf>
    <xf numFmtId="0" fontId="18" fillId="0" borderId="101" xfId="14" applyFont="1" applyBorder="1" applyAlignment="1" applyProtection="1">
      <alignment horizontal="left" vertical="center" shrinkToFit="1"/>
      <protection locked="0"/>
    </xf>
    <xf numFmtId="0" fontId="18" fillId="0" borderId="146" xfId="14" applyFont="1" applyBorder="1" applyAlignment="1" applyProtection="1">
      <alignment horizontal="left" vertical="center" shrinkToFit="1"/>
      <protection locked="0"/>
    </xf>
    <xf numFmtId="183" fontId="18" fillId="0" borderId="84" xfId="15" applyNumberFormat="1" applyFont="1" applyBorder="1" applyAlignment="1" applyProtection="1">
      <alignment horizontal="right" vertical="center" shrinkToFit="1"/>
      <protection locked="0"/>
    </xf>
    <xf numFmtId="183" fontId="18" fillId="0" borderId="91" xfId="14" applyNumberFormat="1" applyFont="1" applyBorder="1" applyAlignment="1" applyProtection="1">
      <alignment horizontal="right" vertical="center" shrinkToFit="1"/>
      <protection locked="0"/>
    </xf>
    <xf numFmtId="0" fontId="18" fillId="0" borderId="123" xfId="14" applyFont="1" applyBorder="1" applyAlignment="1" applyProtection="1">
      <alignment horizontal="left" vertical="center" shrinkToFit="1"/>
      <protection locked="0"/>
    </xf>
    <xf numFmtId="183" fontId="18" fillId="0" borderId="96" xfId="22" applyNumberFormat="1" applyFont="1" applyBorder="1" applyAlignment="1" applyProtection="1">
      <alignment horizontal="right" vertical="center" shrinkToFit="1"/>
      <protection locked="0"/>
    </xf>
    <xf numFmtId="183" fontId="18" fillId="0" borderId="102" xfId="22" applyNumberFormat="1" applyFont="1" applyBorder="1" applyAlignment="1" applyProtection="1">
      <alignment horizontal="right" vertical="center" shrinkToFit="1"/>
      <protection locked="0"/>
    </xf>
    <xf numFmtId="183" fontId="18" fillId="0" borderId="110" xfId="22" applyNumberFormat="1" applyFont="1" applyBorder="1" applyAlignment="1" applyProtection="1">
      <alignment horizontal="right" vertical="center" shrinkToFit="1"/>
      <protection locked="0"/>
    </xf>
    <xf numFmtId="183" fontId="18" fillId="0" borderId="127" xfId="14" applyNumberFormat="1" applyFont="1" applyBorder="1" applyAlignment="1" applyProtection="1">
      <alignment horizontal="right" vertical="center" shrinkToFit="1"/>
      <protection locked="0"/>
    </xf>
    <xf numFmtId="0" fontId="18" fillId="0" borderId="102" xfId="14" applyFont="1" applyBorder="1" applyAlignment="1" applyProtection="1">
      <alignment horizontal="left" vertical="center" shrinkToFit="1"/>
      <protection locked="0"/>
    </xf>
    <xf numFmtId="0" fontId="18" fillId="0" borderId="147" xfId="14" applyFont="1" applyBorder="1" applyAlignment="1" applyProtection="1">
      <alignment horizontal="left" vertical="center" shrinkToFit="1"/>
      <protection locked="0"/>
    </xf>
    <xf numFmtId="0" fontId="18" fillId="0" borderId="22" xfId="15" applyFont="1" applyBorder="1" applyAlignment="1" applyProtection="1">
      <alignment horizontal="center" vertical="center"/>
      <protection locked="0"/>
    </xf>
    <xf numFmtId="0" fontId="18" fillId="0" borderId="50" xfId="15" applyFont="1" applyBorder="1" applyAlignment="1" applyProtection="1">
      <alignment horizontal="center" vertical="center"/>
      <protection locked="0"/>
    </xf>
    <xf numFmtId="0" fontId="18" fillId="5" borderId="33" xfId="15" applyFont="1" applyFill="1" applyBorder="1" applyAlignment="1" applyProtection="1">
      <alignment horizontal="left" vertical="center" shrinkToFit="1"/>
      <protection locked="0"/>
    </xf>
    <xf numFmtId="0" fontId="18" fillId="5" borderId="36" xfId="15" applyFont="1" applyFill="1" applyBorder="1" applyAlignment="1" applyProtection="1">
      <alignment horizontal="left" vertical="center" shrinkToFit="1"/>
      <protection locked="0"/>
    </xf>
    <xf numFmtId="0" fontId="18" fillId="5" borderId="38" xfId="15" applyFont="1" applyFill="1" applyBorder="1" applyAlignment="1" applyProtection="1">
      <alignment horizontal="left" vertical="center" shrinkToFit="1"/>
      <protection locked="0"/>
    </xf>
    <xf numFmtId="183" fontId="18" fillId="5" borderId="97" xfId="14" applyNumberFormat="1" applyFont="1" applyFill="1" applyBorder="1" applyAlignment="1" applyProtection="1">
      <alignment horizontal="right" vertical="center" shrinkToFit="1"/>
      <protection locked="0"/>
    </xf>
    <xf numFmtId="183" fontId="18" fillId="5" borderId="103" xfId="14" applyNumberFormat="1" applyFont="1" applyFill="1" applyBorder="1" applyAlignment="1" applyProtection="1">
      <alignment horizontal="right" vertical="center" shrinkToFit="1"/>
      <protection locked="0"/>
    </xf>
    <xf numFmtId="183" fontId="18" fillId="5" borderId="108" xfId="14" applyNumberFormat="1" applyFont="1" applyFill="1" applyBorder="1" applyAlignment="1" applyProtection="1">
      <alignment horizontal="right" vertical="center" shrinkToFit="1"/>
      <protection locked="0"/>
    </xf>
    <xf numFmtId="183" fontId="18" fillId="5" borderId="117" xfId="14" applyNumberFormat="1" applyFont="1" applyFill="1" applyBorder="1" applyAlignment="1" applyProtection="1">
      <alignment horizontal="right" vertical="center" shrinkToFit="1"/>
      <protection locked="0"/>
    </xf>
    <xf numFmtId="183" fontId="18" fillId="5" borderId="124" xfId="14" applyNumberFormat="1" applyFont="1" applyFill="1" applyBorder="1" applyAlignment="1" applyProtection="1">
      <alignment horizontal="right" vertical="center" shrinkToFit="1"/>
      <protection locked="0"/>
    </xf>
    <xf numFmtId="183" fontId="18" fillId="5" borderId="128" xfId="14" applyNumberFormat="1" applyFont="1" applyFill="1" applyBorder="1" applyAlignment="1" applyProtection="1">
      <alignment horizontal="right" vertical="center" shrinkToFit="1"/>
      <protection locked="0"/>
    </xf>
    <xf numFmtId="183" fontId="18" fillId="5" borderId="105" xfId="15" applyNumberFormat="1" applyFont="1" applyFill="1" applyBorder="1" applyAlignment="1" applyProtection="1">
      <alignment horizontal="right" vertical="center" shrinkToFit="1"/>
      <protection locked="0"/>
    </xf>
    <xf numFmtId="0" fontId="18" fillId="5" borderId="103" xfId="14" applyFont="1" applyFill="1" applyBorder="1" applyAlignment="1" applyProtection="1">
      <alignment horizontal="left" vertical="center" shrinkToFit="1"/>
      <protection locked="0"/>
    </xf>
    <xf numFmtId="0" fontId="18" fillId="5" borderId="124" xfId="14" applyFont="1" applyFill="1" applyBorder="1" applyAlignment="1" applyProtection="1">
      <alignment horizontal="left" vertical="center" shrinkToFit="1"/>
      <protection locked="0"/>
    </xf>
    <xf numFmtId="183" fontId="18" fillId="5" borderId="61" xfId="14" applyNumberFormat="1" applyFont="1" applyFill="1" applyBorder="1" applyAlignment="1" applyProtection="1">
      <alignment horizontal="right" vertical="center" shrinkToFit="1"/>
      <protection locked="0"/>
    </xf>
    <xf numFmtId="183" fontId="18" fillId="5" borderId="36" xfId="14" applyNumberFormat="1" applyFont="1" applyFill="1" applyBorder="1" applyAlignment="1" applyProtection="1">
      <alignment horizontal="right" vertical="center" shrinkToFit="1"/>
      <protection locked="0"/>
    </xf>
    <xf numFmtId="183" fontId="18" fillId="5" borderId="52" xfId="14" applyNumberFormat="1" applyFont="1" applyFill="1" applyBorder="1" applyAlignment="1" applyProtection="1">
      <alignment horizontal="right" vertical="center" shrinkToFit="1"/>
      <protection locked="0"/>
    </xf>
    <xf numFmtId="0" fontId="18" fillId="3" borderId="19" xfId="15" applyFont="1" applyFill="1" applyBorder="1" applyAlignment="1">
      <alignment horizontal="left" vertical="center"/>
    </xf>
    <xf numFmtId="183" fontId="18" fillId="0" borderId="98" xfId="22" applyNumberFormat="1" applyFont="1" applyBorder="1" applyAlignment="1" applyProtection="1">
      <alignment horizontal="right" vertical="center" shrinkToFit="1"/>
      <protection locked="0"/>
    </xf>
    <xf numFmtId="183" fontId="18" fillId="0" borderId="104" xfId="22" applyNumberFormat="1" applyFont="1" applyBorder="1" applyAlignment="1" applyProtection="1">
      <alignment horizontal="right" vertical="center" shrinkToFit="1"/>
      <protection locked="0"/>
    </xf>
    <xf numFmtId="183" fontId="18" fillId="0" borderId="111" xfId="22" applyNumberFormat="1" applyFont="1" applyBorder="1" applyAlignment="1" applyProtection="1">
      <alignment horizontal="right" vertical="center" shrinkToFit="1"/>
      <protection locked="0"/>
    </xf>
    <xf numFmtId="183" fontId="18" fillId="0" borderId="118" xfId="22" applyNumberFormat="1" applyFont="1" applyBorder="1" applyAlignment="1" applyProtection="1">
      <alignment horizontal="right" vertical="center" shrinkToFit="1"/>
      <protection locked="0"/>
    </xf>
    <xf numFmtId="183" fontId="18" fillId="0" borderId="125" xfId="22" applyNumberFormat="1" applyFont="1" applyBorder="1" applyAlignment="1" applyProtection="1">
      <alignment horizontal="right" vertical="center" shrinkToFit="1"/>
      <protection locked="0"/>
    </xf>
    <xf numFmtId="183" fontId="18" fillId="0" borderId="129" xfId="15" applyNumberFormat="1" applyFont="1" applyBorder="1" applyAlignment="1" applyProtection="1">
      <alignment horizontal="right" vertical="center" shrinkToFit="1"/>
      <protection locked="0"/>
    </xf>
    <xf numFmtId="184" fontId="18" fillId="0" borderId="104" xfId="15" applyNumberFormat="1" applyFont="1" applyBorder="1" applyAlignment="1" applyProtection="1">
      <alignment horizontal="right" vertical="center" shrinkToFit="1"/>
      <protection locked="0"/>
    </xf>
    <xf numFmtId="0" fontId="18" fillId="0" borderId="104" xfId="15" applyFont="1" applyBorder="1" applyAlignment="1" applyProtection="1">
      <alignment horizontal="left" vertical="center" shrinkToFit="1"/>
      <protection locked="0"/>
    </xf>
    <xf numFmtId="0" fontId="18" fillId="0" borderId="125" xfId="15" applyFont="1" applyBorder="1" applyAlignment="1" applyProtection="1">
      <alignment horizontal="left" vertical="center" shrinkToFit="1"/>
      <protection locked="0"/>
    </xf>
    <xf numFmtId="184" fontId="18" fillId="0" borderId="101" xfId="15" applyNumberFormat="1" applyFont="1" applyBorder="1" applyAlignment="1" applyProtection="1">
      <alignment horizontal="right" vertical="center" shrinkToFit="1"/>
      <protection locked="0"/>
    </xf>
    <xf numFmtId="183" fontId="18" fillId="3" borderId="95" xfId="21" applyNumberFormat="1" applyFont="1" applyFill="1" applyBorder="1" applyAlignment="1" applyProtection="1">
      <alignment horizontal="right" vertical="center" shrinkToFit="1"/>
      <protection locked="0"/>
    </xf>
    <xf numFmtId="183" fontId="18" fillId="3" borderId="101" xfId="21" applyNumberFormat="1" applyFont="1" applyFill="1" applyBorder="1" applyAlignment="1" applyProtection="1">
      <alignment horizontal="right" vertical="center" shrinkToFit="1"/>
      <protection locked="0"/>
    </xf>
    <xf numFmtId="183" fontId="18" fillId="3" borderId="107" xfId="21" applyNumberFormat="1" applyFont="1" applyFill="1" applyBorder="1" applyAlignment="1" applyProtection="1">
      <alignment horizontal="right" vertical="center" shrinkToFit="1"/>
      <protection locked="0"/>
    </xf>
    <xf numFmtId="183" fontId="18" fillId="3" borderId="106" xfId="21" applyNumberFormat="1" applyFont="1" applyFill="1" applyBorder="1" applyAlignment="1" applyProtection="1">
      <alignment horizontal="right" vertical="center" shrinkToFit="1"/>
      <protection locked="0"/>
    </xf>
    <xf numFmtId="184" fontId="18" fillId="3" borderId="101" xfId="21" applyNumberFormat="1" applyFont="1" applyFill="1" applyBorder="1" applyAlignment="1" applyProtection="1">
      <alignment horizontal="right" vertical="center" shrinkToFit="1"/>
      <protection locked="0"/>
    </xf>
    <xf numFmtId="0" fontId="18" fillId="0" borderId="11" xfId="15" applyFont="1" applyBorder="1" applyAlignment="1" applyProtection="1">
      <alignment horizontal="center" vertical="center" shrinkToFit="1"/>
      <protection locked="0"/>
    </xf>
    <xf numFmtId="183" fontId="18" fillId="5" borderId="99" xfId="15" applyNumberFormat="1" applyFont="1" applyFill="1" applyBorder="1" applyAlignment="1" applyProtection="1">
      <alignment horizontal="right" vertical="center" shrinkToFit="1"/>
      <protection locked="0"/>
    </xf>
    <xf numFmtId="183" fontId="18" fillId="5" borderId="112" xfId="15" applyNumberFormat="1" applyFont="1" applyFill="1" applyBorder="1" applyAlignment="1" applyProtection="1">
      <alignment horizontal="right" vertical="center" shrinkToFit="1"/>
      <protection locked="0"/>
    </xf>
    <xf numFmtId="184" fontId="18" fillId="5" borderId="105" xfId="15" applyNumberFormat="1" applyFont="1" applyFill="1" applyBorder="1" applyAlignment="1" applyProtection="1">
      <alignment horizontal="right" vertical="center" shrinkToFit="1"/>
      <protection locked="0"/>
    </xf>
    <xf numFmtId="0" fontId="18" fillId="3" borderId="84" xfId="15" applyFont="1" applyFill="1" applyBorder="1" applyAlignment="1" applyProtection="1">
      <alignment horizontal="left" vertical="center" shrinkToFit="1"/>
      <protection locked="0"/>
    </xf>
    <xf numFmtId="0" fontId="18" fillId="3" borderId="87" xfId="15" applyFont="1" applyFill="1" applyBorder="1" applyAlignment="1" applyProtection="1">
      <alignment horizontal="left" vertical="center" shrinkToFit="1"/>
      <protection locked="0"/>
    </xf>
    <xf numFmtId="0" fontId="18" fillId="3" borderId="91" xfId="15" applyFont="1" applyFill="1" applyBorder="1" applyAlignment="1" applyProtection="1">
      <alignment horizontal="left" vertical="center" shrinkToFit="1"/>
      <protection locked="0"/>
    </xf>
    <xf numFmtId="183" fontId="18" fillId="3" borderId="84" xfId="15" applyNumberFormat="1" applyFont="1" applyFill="1" applyBorder="1" applyAlignment="1" applyProtection="1">
      <alignment horizontal="right" vertical="center" shrinkToFit="1"/>
      <protection locked="0"/>
    </xf>
    <xf numFmtId="183" fontId="18" fillId="3" borderId="87" xfId="15" applyNumberFormat="1" applyFont="1" applyFill="1" applyBorder="1" applyAlignment="1" applyProtection="1">
      <alignment horizontal="right" vertical="center" shrinkToFit="1"/>
      <protection locked="0"/>
    </xf>
    <xf numFmtId="183" fontId="18" fillId="3" borderId="91" xfId="15" applyNumberFormat="1" applyFont="1" applyFill="1" applyBorder="1" applyAlignment="1" applyProtection="1">
      <alignment horizontal="right" vertical="center" shrinkToFit="1"/>
      <protection locked="0"/>
    </xf>
    <xf numFmtId="0" fontId="18" fillId="3" borderId="123" xfId="15" applyFont="1" applyFill="1" applyBorder="1" applyAlignment="1" applyProtection="1">
      <alignment horizontal="left" vertical="center" shrinkToFit="1"/>
      <protection locked="0"/>
    </xf>
    <xf numFmtId="0" fontId="18" fillId="3" borderId="85" xfId="15" applyFont="1" applyFill="1" applyBorder="1" applyAlignment="1" applyProtection="1">
      <alignment horizontal="left" vertical="center" shrinkToFit="1"/>
      <protection locked="0"/>
    </xf>
    <xf numFmtId="0" fontId="18" fillId="3" borderId="88" xfId="15" applyFont="1" applyFill="1" applyBorder="1" applyAlignment="1" applyProtection="1">
      <alignment horizontal="left" vertical="center" shrinkToFit="1"/>
      <protection locked="0"/>
    </xf>
    <xf numFmtId="0" fontId="18" fillId="3" borderId="92" xfId="15" applyFont="1" applyFill="1" applyBorder="1" applyAlignment="1" applyProtection="1">
      <alignment horizontal="left" vertical="center" shrinkToFit="1"/>
      <protection locked="0"/>
    </xf>
    <xf numFmtId="183" fontId="18" fillId="3" borderId="96" xfId="15" applyNumberFormat="1" applyFont="1" applyFill="1" applyBorder="1" applyAlignment="1" applyProtection="1">
      <alignment horizontal="right" vertical="center" shrinkToFit="1"/>
      <protection locked="0"/>
    </xf>
    <xf numFmtId="183" fontId="18" fillId="3" borderId="102" xfId="15" applyNumberFormat="1" applyFont="1" applyFill="1" applyBorder="1" applyAlignment="1" applyProtection="1">
      <alignment horizontal="right" vertical="center" shrinkToFit="1"/>
      <protection locked="0"/>
    </xf>
    <xf numFmtId="0" fontId="18" fillId="3" borderId="102" xfId="15" applyFont="1" applyFill="1" applyBorder="1" applyAlignment="1" applyProtection="1">
      <alignment horizontal="left" vertical="center" shrinkToFit="1"/>
      <protection locked="0"/>
    </xf>
    <xf numFmtId="0" fontId="18" fillId="3" borderId="147" xfId="15" applyFont="1" applyFill="1" applyBorder="1" applyAlignment="1" applyProtection="1">
      <alignment horizontal="left" vertical="center" shrinkToFit="1"/>
      <protection locked="0"/>
    </xf>
    <xf numFmtId="183" fontId="18" fillId="5" borderId="160" xfId="15" applyNumberFormat="1" applyFont="1" applyFill="1" applyBorder="1" applyAlignment="1" applyProtection="1">
      <alignment horizontal="right" vertical="center" shrinkToFit="1"/>
      <protection locked="0"/>
    </xf>
    <xf numFmtId="183" fontId="18" fillId="5" borderId="161" xfId="15" applyNumberFormat="1" applyFont="1" applyFill="1" applyBorder="1" applyAlignment="1" applyProtection="1">
      <alignment horizontal="right" vertical="center" shrinkToFit="1"/>
      <protection locked="0"/>
    </xf>
    <xf numFmtId="183" fontId="18" fillId="5" borderId="164" xfId="15" applyNumberFormat="1" applyFont="1" applyFill="1" applyBorder="1" applyAlignment="1" applyProtection="1">
      <alignment horizontal="right" vertical="center" shrinkToFit="1"/>
      <protection locked="0"/>
    </xf>
    <xf numFmtId="183" fontId="18" fillId="5" borderId="33" xfId="15" applyNumberFormat="1" applyFont="1" applyFill="1" applyBorder="1" applyAlignment="1" applyProtection="1">
      <alignment horizontal="right" vertical="center" shrinkToFit="1"/>
      <protection locked="0"/>
    </xf>
    <xf numFmtId="183" fontId="18" fillId="5" borderId="38" xfId="15" applyNumberFormat="1" applyFont="1" applyFill="1" applyBorder="1" applyAlignment="1" applyProtection="1">
      <alignment horizontal="right" vertical="center" shrinkToFit="1"/>
      <protection locked="0"/>
    </xf>
    <xf numFmtId="0" fontId="18" fillId="5" borderId="52" xfId="15" applyFont="1" applyFill="1" applyBorder="1" applyAlignment="1" applyProtection="1">
      <alignment horizontal="left" vertical="center" shrinkToFit="1"/>
      <protection locked="0"/>
    </xf>
    <xf numFmtId="0" fontId="18" fillId="3" borderId="19" xfId="15" applyFont="1" applyFill="1" applyBorder="1" applyAlignment="1">
      <alignment horizontal="left" vertical="center" wrapText="1"/>
    </xf>
    <xf numFmtId="0" fontId="18" fillId="3" borderId="0" xfId="15" applyFont="1" applyFill="1" applyAlignment="1">
      <alignment horizontal="left" vertical="center"/>
    </xf>
    <xf numFmtId="0" fontId="18" fillId="3" borderId="56" xfId="15" applyFont="1" applyFill="1" applyBorder="1" applyAlignment="1">
      <alignment horizontal="center" vertical="center"/>
    </xf>
    <xf numFmtId="0" fontId="18" fillId="3" borderId="34" xfId="15" applyFont="1" applyFill="1" applyBorder="1" applyAlignment="1">
      <alignment horizontal="center" vertical="center"/>
    </xf>
    <xf numFmtId="0" fontId="18" fillId="3" borderId="59" xfId="15" applyFont="1" applyFill="1" applyBorder="1" applyAlignment="1">
      <alignment horizontal="center" vertical="center"/>
    </xf>
    <xf numFmtId="0" fontId="18" fillId="3" borderId="57" xfId="15" applyFont="1" applyFill="1" applyBorder="1" applyAlignment="1">
      <alignment horizontal="center" vertical="center"/>
    </xf>
    <xf numFmtId="0" fontId="18" fillId="3" borderId="35" xfId="15" applyFont="1" applyFill="1" applyBorder="1" applyAlignment="1">
      <alignment horizontal="center" vertical="center"/>
    </xf>
    <xf numFmtId="0" fontId="18" fillId="3" borderId="37" xfId="15" applyFont="1" applyFill="1" applyBorder="1" applyAlignment="1">
      <alignment horizontal="center" vertical="center"/>
    </xf>
    <xf numFmtId="0" fontId="18" fillId="3" borderId="32" xfId="15" applyFont="1" applyFill="1" applyBorder="1" applyAlignment="1">
      <alignment horizontal="center" vertical="center"/>
    </xf>
    <xf numFmtId="0" fontId="18" fillId="3" borderId="51" xfId="15" applyFont="1" applyFill="1" applyBorder="1" applyAlignment="1">
      <alignment horizontal="center" vertical="center"/>
    </xf>
    <xf numFmtId="0" fontId="18" fillId="3" borderId="74" xfId="15" applyFont="1" applyFill="1" applyBorder="1" applyAlignment="1">
      <alignment horizontal="center" vertical="center"/>
    </xf>
    <xf numFmtId="0" fontId="18" fillId="3" borderId="12" xfId="15" applyFont="1" applyFill="1" applyBorder="1">
      <alignment vertical="center"/>
    </xf>
    <xf numFmtId="0" fontId="18" fillId="3" borderId="23" xfId="15" applyFont="1" applyFill="1" applyBorder="1">
      <alignment vertical="center"/>
    </xf>
    <xf numFmtId="0" fontId="18" fillId="3" borderId="16" xfId="15" applyFont="1" applyFill="1" applyBorder="1">
      <alignment vertical="center"/>
    </xf>
    <xf numFmtId="183" fontId="18" fillId="3" borderId="30" xfId="22" applyNumberFormat="1" applyFont="1" applyFill="1" applyBorder="1" applyAlignment="1">
      <alignment horizontal="right" vertical="center" shrinkToFit="1"/>
    </xf>
    <xf numFmtId="183" fontId="18" fillId="3" borderId="23" xfId="22" applyNumberFormat="1" applyFont="1" applyFill="1" applyBorder="1" applyAlignment="1">
      <alignment horizontal="right" vertical="center" shrinkToFit="1"/>
    </xf>
    <xf numFmtId="183" fontId="18" fillId="3" borderId="65" xfId="22" applyNumberFormat="1" applyFont="1" applyFill="1" applyBorder="1" applyAlignment="1">
      <alignment horizontal="right" vertical="center" shrinkToFit="1"/>
    </xf>
    <xf numFmtId="183" fontId="18" fillId="3" borderId="72" xfId="22" applyNumberFormat="1" applyFont="1" applyFill="1" applyBorder="1" applyAlignment="1">
      <alignment horizontal="right" vertical="center" shrinkToFit="1"/>
    </xf>
    <xf numFmtId="184" fontId="18" fillId="3" borderId="72" xfId="22" applyNumberFormat="1" applyFont="1" applyFill="1" applyBorder="1" applyAlignment="1">
      <alignment horizontal="right" vertical="center" shrinkToFit="1"/>
    </xf>
    <xf numFmtId="184" fontId="18" fillId="3" borderId="23" xfId="22" applyNumberFormat="1" applyFont="1" applyFill="1" applyBorder="1" applyAlignment="1">
      <alignment horizontal="right" vertical="center" shrinkToFit="1"/>
    </xf>
    <xf numFmtId="184" fontId="18" fillId="3" borderId="54" xfId="22" applyNumberFormat="1" applyFont="1" applyFill="1" applyBorder="1" applyAlignment="1">
      <alignment horizontal="right" vertical="center" shrinkToFit="1"/>
    </xf>
    <xf numFmtId="0" fontId="18" fillId="3" borderId="30" xfId="15" applyFont="1" applyFill="1" applyBorder="1">
      <alignment vertical="center"/>
    </xf>
    <xf numFmtId="183" fontId="18" fillId="3" borderId="148" xfId="22" applyNumberFormat="1" applyFont="1" applyFill="1" applyBorder="1" applyAlignment="1">
      <alignment horizontal="right" vertical="center" shrinkToFit="1"/>
    </xf>
    <xf numFmtId="183" fontId="18" fillId="3" borderId="68" xfId="22" applyNumberFormat="1" applyFont="1" applyFill="1" applyBorder="1" applyAlignment="1">
      <alignment horizontal="right" vertical="center" shrinkToFit="1"/>
    </xf>
    <xf numFmtId="184" fontId="18" fillId="3" borderId="158" xfId="22" applyNumberFormat="1" applyFont="1" applyFill="1" applyBorder="1" applyAlignment="1">
      <alignment horizontal="right" vertical="center" shrinkToFit="1"/>
    </xf>
    <xf numFmtId="184" fontId="18" fillId="3" borderId="27" xfId="22" applyNumberFormat="1" applyFont="1" applyFill="1" applyBorder="1" applyAlignment="1">
      <alignment horizontal="right" vertical="center" shrinkToFit="1"/>
    </xf>
    <xf numFmtId="184" fontId="18" fillId="3" borderId="68" xfId="22" applyNumberFormat="1" applyFont="1" applyFill="1" applyBorder="1" applyAlignment="1">
      <alignment horizontal="right" vertical="center" shrinkToFit="1"/>
    </xf>
    <xf numFmtId="184" fontId="18" fillId="3" borderId="168" xfId="22" applyNumberFormat="1" applyFont="1" applyFill="1" applyBorder="1" applyAlignment="1">
      <alignment horizontal="right" vertical="center" shrinkToFit="1"/>
    </xf>
    <xf numFmtId="0" fontId="18" fillId="3" borderId="8" xfId="15" applyFont="1" applyFill="1" applyBorder="1" applyAlignment="1">
      <alignment horizontal="left" vertical="center"/>
    </xf>
    <xf numFmtId="0" fontId="18" fillId="3" borderId="14" xfId="15" applyFont="1" applyFill="1" applyBorder="1" applyAlignment="1">
      <alignment horizontal="left" vertical="center"/>
    </xf>
    <xf numFmtId="183" fontId="18" fillId="3" borderId="42" xfId="21" applyNumberFormat="1" applyFont="1" applyFill="1" applyBorder="1" applyAlignment="1">
      <alignment horizontal="right" vertical="center" shrinkToFit="1"/>
    </xf>
    <xf numFmtId="183" fontId="18" fillId="3" borderId="0" xfId="15" applyNumberFormat="1" applyFont="1" applyFill="1" applyAlignment="1">
      <alignment horizontal="right" vertical="center" shrinkToFit="1"/>
    </xf>
    <xf numFmtId="183" fontId="18" fillId="3" borderId="66" xfId="21" applyNumberFormat="1" applyFont="1" applyFill="1" applyBorder="1" applyAlignment="1">
      <alignment horizontal="right" vertical="center" shrinkToFit="1"/>
    </xf>
    <xf numFmtId="183" fontId="18" fillId="3" borderId="70" xfId="21" applyNumberFormat="1" applyFont="1" applyFill="1" applyBorder="1" applyAlignment="1">
      <alignment horizontal="right" vertical="center" shrinkToFit="1"/>
    </xf>
    <xf numFmtId="184" fontId="18" fillId="3" borderId="70" xfId="21" applyNumberFormat="1" applyFont="1" applyFill="1" applyBorder="1" applyAlignment="1">
      <alignment horizontal="right" vertical="center" shrinkToFit="1"/>
    </xf>
    <xf numFmtId="184" fontId="18" fillId="3" borderId="0" xfId="21" applyNumberFormat="1" applyFont="1" applyFill="1" applyAlignment="1">
      <alignment horizontal="right" vertical="center" shrinkToFit="1"/>
    </xf>
    <xf numFmtId="184" fontId="18" fillId="3" borderId="58" xfId="21" applyNumberFormat="1" applyFont="1" applyFill="1" applyBorder="1" applyAlignment="1">
      <alignment horizontal="right" vertical="center" shrinkToFit="1"/>
    </xf>
    <xf numFmtId="0" fontId="18" fillId="3" borderId="42" xfId="15" applyFont="1" applyFill="1" applyBorder="1">
      <alignment vertical="center"/>
    </xf>
    <xf numFmtId="0" fontId="18" fillId="3" borderId="0" xfId="15" applyFont="1" applyFill="1">
      <alignment vertical="center"/>
    </xf>
    <xf numFmtId="0" fontId="18" fillId="3" borderId="14" xfId="15" applyFont="1" applyFill="1" applyBorder="1">
      <alignment vertical="center"/>
    </xf>
    <xf numFmtId="183" fontId="18" fillId="3" borderId="149" xfId="22" applyNumberFormat="1" applyFont="1" applyFill="1" applyBorder="1" applyAlignment="1">
      <alignment horizontal="right" vertical="center" shrinkToFit="1"/>
    </xf>
    <xf numFmtId="183" fontId="18" fillId="3" borderId="69" xfId="22" applyNumberFormat="1" applyFont="1" applyFill="1" applyBorder="1" applyAlignment="1">
      <alignment horizontal="right" vertical="center" shrinkToFit="1"/>
    </xf>
    <xf numFmtId="184" fontId="18" fillId="3" borderId="75" xfId="22" applyNumberFormat="1" applyFont="1" applyFill="1" applyBorder="1" applyAlignment="1">
      <alignment horizontal="right" vertical="center" shrinkToFit="1"/>
    </xf>
    <xf numFmtId="184" fontId="18" fillId="3" borderId="25" xfId="22" applyNumberFormat="1" applyFont="1" applyFill="1" applyBorder="1" applyAlignment="1">
      <alignment horizontal="right" vertical="center" shrinkToFit="1"/>
    </xf>
    <xf numFmtId="184" fontId="18" fillId="3" borderId="69" xfId="22" applyNumberFormat="1" applyFont="1" applyFill="1" applyBorder="1" applyAlignment="1">
      <alignment horizontal="right" vertical="center" shrinkToFit="1"/>
    </xf>
    <xf numFmtId="184" fontId="18" fillId="3" borderId="169" xfId="22" applyNumberFormat="1" applyFont="1" applyFill="1" applyBorder="1" applyAlignment="1">
      <alignment horizontal="right" vertical="center" shrinkToFit="1"/>
    </xf>
    <xf numFmtId="0" fontId="18" fillId="3" borderId="34" xfId="15" applyFont="1" applyFill="1" applyBorder="1">
      <alignment vertical="center"/>
    </xf>
    <xf numFmtId="0" fontId="18" fillId="3" borderId="15" xfId="15" applyFont="1" applyFill="1" applyBorder="1">
      <alignment vertical="center"/>
    </xf>
    <xf numFmtId="0" fontId="3" fillId="3" borderId="42" xfId="15" applyFill="1" applyBorder="1" applyAlignment="1">
      <alignment vertical="center" shrinkToFit="1"/>
    </xf>
    <xf numFmtId="0" fontId="3" fillId="3" borderId="0" xfId="15" applyFill="1" applyAlignment="1">
      <alignment vertical="center" shrinkToFit="1"/>
    </xf>
    <xf numFmtId="0" fontId="3" fillId="3" borderId="14" xfId="15" applyFill="1" applyBorder="1" applyAlignment="1">
      <alignment vertical="center" shrinkToFit="1"/>
    </xf>
    <xf numFmtId="0" fontId="18" fillId="3" borderId="35" xfId="15" applyFont="1" applyFill="1" applyBorder="1" applyAlignment="1">
      <alignment horizontal="center" vertical="center" wrapText="1"/>
    </xf>
    <xf numFmtId="183" fontId="18" fillId="3" borderId="32" xfId="22" applyNumberFormat="1" applyFont="1" applyFill="1" applyBorder="1" applyAlignment="1">
      <alignment horizontal="right" vertical="center" shrinkToFit="1"/>
    </xf>
    <xf numFmtId="183" fontId="18" fillId="3" borderId="35" xfId="22" applyNumberFormat="1" applyFont="1" applyFill="1" applyBorder="1" applyAlignment="1">
      <alignment horizontal="right" vertical="center" shrinkToFit="1"/>
    </xf>
    <xf numFmtId="183" fontId="18" fillId="3" borderId="113" xfId="22" applyNumberFormat="1" applyFont="1" applyFill="1" applyBorder="1" applyAlignment="1">
      <alignment horizontal="right" vertical="center" shrinkToFit="1"/>
    </xf>
    <xf numFmtId="183" fontId="18" fillId="3" borderId="119" xfId="22" applyNumberFormat="1" applyFont="1" applyFill="1" applyBorder="1" applyAlignment="1">
      <alignment horizontal="right" vertical="center" shrinkToFit="1"/>
    </xf>
    <xf numFmtId="183" fontId="18" fillId="3" borderId="130" xfId="22" applyNumberFormat="1" applyFont="1" applyFill="1" applyBorder="1" applyAlignment="1">
      <alignment horizontal="right" vertical="center" shrinkToFit="1"/>
    </xf>
    <xf numFmtId="183" fontId="18" fillId="3" borderId="135" xfId="22" applyNumberFormat="1" applyFont="1" applyFill="1" applyBorder="1" applyAlignment="1">
      <alignment horizontal="right" vertical="center" shrinkToFit="1"/>
    </xf>
    <xf numFmtId="183" fontId="18" fillId="3" borderId="140" xfId="22" applyNumberFormat="1" applyFont="1" applyFill="1" applyBorder="1" applyAlignment="1">
      <alignment horizontal="right" vertical="center" shrinkToFit="1"/>
    </xf>
    <xf numFmtId="0" fontId="18" fillId="3" borderId="42" xfId="15" applyFont="1" applyFill="1" applyBorder="1" applyAlignment="1">
      <alignment vertical="center" shrinkToFit="1"/>
    </xf>
    <xf numFmtId="0" fontId="18" fillId="3" borderId="0" xfId="15" applyFont="1" applyFill="1" applyAlignment="1">
      <alignment vertical="center" shrinkToFit="1"/>
    </xf>
    <xf numFmtId="0" fontId="18" fillId="3" borderId="14" xfId="15" applyFont="1" applyFill="1" applyBorder="1" applyAlignment="1">
      <alignment vertical="center" shrinkToFit="1"/>
    </xf>
    <xf numFmtId="0" fontId="18" fillId="3" borderId="31" xfId="15" applyFont="1" applyFill="1" applyBorder="1">
      <alignment vertical="center"/>
    </xf>
    <xf numFmtId="183" fontId="18" fillId="3" borderId="150" xfId="22" applyNumberFormat="1" applyFont="1" applyFill="1" applyBorder="1" applyAlignment="1">
      <alignment horizontal="right" vertical="center" shrinkToFit="1"/>
    </xf>
    <xf numFmtId="183" fontId="18" fillId="3" borderId="71" xfId="22" applyNumberFormat="1" applyFont="1" applyFill="1" applyBorder="1" applyAlignment="1">
      <alignment horizontal="right" vertical="center" shrinkToFit="1"/>
    </xf>
    <xf numFmtId="0" fontId="19" fillId="3" borderId="37" xfId="15" applyFont="1" applyFill="1" applyBorder="1" applyAlignment="1">
      <alignment horizontal="center" vertical="center"/>
    </xf>
    <xf numFmtId="184" fontId="18" fillId="3" borderId="130" xfId="22" applyNumberFormat="1" applyFont="1" applyFill="1" applyBorder="1" applyAlignment="1">
      <alignment horizontal="right" vertical="center" shrinkToFit="1"/>
    </xf>
    <xf numFmtId="184" fontId="18" fillId="3" borderId="135" xfId="22" applyNumberFormat="1" applyFont="1" applyFill="1" applyBorder="1" applyAlignment="1">
      <alignment horizontal="right" vertical="center" shrinkToFit="1"/>
    </xf>
    <xf numFmtId="184" fontId="18" fillId="3" borderId="162" xfId="22" applyNumberFormat="1" applyFont="1" applyFill="1" applyBorder="1" applyAlignment="1">
      <alignment horizontal="right" vertical="center" shrinkToFit="1"/>
    </xf>
    <xf numFmtId="183" fontId="18" fillId="3" borderId="31" xfId="22" applyNumberFormat="1" applyFont="1" applyFill="1" applyBorder="1" applyAlignment="1">
      <alignment horizontal="right" vertical="center" shrinkToFit="1"/>
    </xf>
    <xf numFmtId="183" fontId="18" fillId="3" borderId="34" xfId="22" applyNumberFormat="1" applyFont="1" applyFill="1" applyBorder="1" applyAlignment="1">
      <alignment horizontal="right" vertical="center" shrinkToFit="1"/>
    </xf>
    <xf numFmtId="183" fontId="18" fillId="3" borderId="67" xfId="22" applyNumberFormat="1" applyFont="1" applyFill="1" applyBorder="1" applyAlignment="1">
      <alignment horizontal="right" vertical="center" shrinkToFit="1"/>
    </xf>
    <xf numFmtId="183" fontId="18" fillId="3" borderId="73" xfId="22" applyNumberFormat="1" applyFont="1" applyFill="1" applyBorder="1" applyAlignment="1">
      <alignment horizontal="right" vertical="center" shrinkToFit="1"/>
    </xf>
    <xf numFmtId="184" fontId="18" fillId="3" borderId="73" xfId="22" applyNumberFormat="1" applyFont="1" applyFill="1" applyBorder="1" applyAlignment="1">
      <alignment horizontal="right" vertical="center" shrinkToFit="1"/>
    </xf>
    <xf numFmtId="184" fontId="18" fillId="3" borderId="34" xfId="22" applyNumberFormat="1" applyFont="1" applyFill="1" applyBorder="1" applyAlignment="1">
      <alignment horizontal="right" vertical="center" shrinkToFit="1"/>
    </xf>
    <xf numFmtId="184" fontId="18" fillId="3" borderId="59" xfId="22" applyNumberFormat="1" applyFont="1" applyFill="1" applyBorder="1" applyAlignment="1">
      <alignment horizontal="right" vertical="center" shrinkToFit="1"/>
    </xf>
    <xf numFmtId="0" fontId="18" fillId="3" borderId="30" xfId="22" applyFont="1" applyFill="1" applyBorder="1" applyAlignment="1">
      <alignment horizontal="left" vertical="center" shrinkToFit="1"/>
    </xf>
    <xf numFmtId="0" fontId="18" fillId="3" borderId="23" xfId="22" applyFont="1" applyFill="1" applyBorder="1" applyAlignment="1">
      <alignment horizontal="left" vertical="center" shrinkToFit="1"/>
    </xf>
    <xf numFmtId="0" fontId="18" fillId="3" borderId="16" xfId="22" applyFont="1" applyFill="1" applyBorder="1" applyAlignment="1">
      <alignment horizontal="left" vertical="center" shrinkToFit="1"/>
    </xf>
    <xf numFmtId="0" fontId="18" fillId="3" borderId="42" xfId="22" applyFont="1" applyFill="1" applyBorder="1" applyAlignment="1">
      <alignment horizontal="left" vertical="center" shrinkToFit="1"/>
    </xf>
    <xf numFmtId="0" fontId="18" fillId="3" borderId="0" xfId="15" applyFont="1" applyFill="1" applyAlignment="1">
      <alignment horizontal="left" vertical="center" shrinkToFit="1"/>
    </xf>
    <xf numFmtId="0" fontId="18" fillId="3" borderId="14" xfId="22" applyFont="1" applyFill="1" applyBorder="1" applyAlignment="1">
      <alignment horizontal="left" vertical="center" shrinkToFit="1"/>
    </xf>
    <xf numFmtId="184" fontId="18" fillId="3" borderId="159" xfId="22" applyNumberFormat="1" applyFont="1" applyFill="1" applyBorder="1" applyAlignment="1">
      <alignment horizontal="right" vertical="center" shrinkToFit="1"/>
    </xf>
    <xf numFmtId="184" fontId="18" fillId="3" borderId="26" xfId="22" applyNumberFormat="1" applyFont="1" applyFill="1" applyBorder="1" applyAlignment="1">
      <alignment horizontal="right" vertical="center" shrinkToFit="1"/>
    </xf>
    <xf numFmtId="183" fontId="18" fillId="3" borderId="151" xfId="22" applyNumberFormat="1" applyFont="1" applyFill="1" applyBorder="1" applyAlignment="1">
      <alignment horizontal="right" vertical="center" shrinkToFit="1"/>
    </xf>
    <xf numFmtId="183" fontId="18" fillId="3" borderId="154" xfId="22" applyNumberFormat="1" applyFont="1" applyFill="1" applyBorder="1" applyAlignment="1">
      <alignment horizontal="right" vertical="center" shrinkToFit="1"/>
    </xf>
    <xf numFmtId="0" fontId="18" fillId="3" borderId="61" xfId="15" applyFont="1" applyFill="1" applyBorder="1" applyAlignment="1">
      <alignment horizontal="left" vertical="center" wrapText="1"/>
    </xf>
    <xf numFmtId="0" fontId="18" fillId="3" borderId="36" xfId="15" applyFont="1" applyFill="1" applyBorder="1" applyAlignment="1">
      <alignment horizontal="left" vertical="center"/>
    </xf>
    <xf numFmtId="0" fontId="18" fillId="3" borderId="38" xfId="15" applyFont="1" applyFill="1" applyBorder="1" applyAlignment="1">
      <alignment horizontal="left" vertical="center"/>
    </xf>
    <xf numFmtId="184" fontId="18" fillId="3" borderId="97" xfId="22" applyNumberFormat="1" applyFont="1" applyFill="1" applyBorder="1" applyAlignment="1">
      <alignment horizontal="right" vertical="center" shrinkToFit="1"/>
    </xf>
    <xf numFmtId="184" fontId="18" fillId="3" borderId="103" xfId="22" applyNumberFormat="1" applyFont="1" applyFill="1" applyBorder="1" applyAlignment="1">
      <alignment horizontal="right" vertical="center" shrinkToFit="1"/>
    </xf>
    <xf numFmtId="184" fontId="18" fillId="3" borderId="134" xfId="22" applyNumberFormat="1" applyFont="1" applyFill="1" applyBorder="1" applyAlignment="1">
      <alignment horizontal="right" vertical="center" shrinkToFit="1"/>
    </xf>
    <xf numFmtId="184" fontId="18" fillId="3" borderId="139" xfId="22" applyNumberFormat="1" applyFont="1" applyFill="1" applyBorder="1" applyAlignment="1">
      <alignment horizontal="right" vertical="center" shrinkToFit="1"/>
    </xf>
    <xf numFmtId="184" fontId="18" fillId="3" borderId="163" xfId="22" applyNumberFormat="1" applyFont="1" applyFill="1" applyBorder="1" applyAlignment="1">
      <alignment horizontal="right" vertical="center" shrinkToFit="1"/>
    </xf>
    <xf numFmtId="0" fontId="18" fillId="3" borderId="11" xfId="15" applyFont="1" applyFill="1" applyBorder="1" applyAlignment="1">
      <alignment horizontal="center" vertical="center"/>
    </xf>
    <xf numFmtId="0" fontId="18" fillId="3" borderId="22" xfId="15" applyFont="1" applyFill="1" applyBorder="1" applyAlignment="1">
      <alignment horizontal="center" vertical="center"/>
    </xf>
    <xf numFmtId="0" fontId="18" fillId="3" borderId="41" xfId="15" applyFont="1" applyFill="1" applyBorder="1" applyAlignment="1">
      <alignment horizontal="center" vertical="center"/>
    </xf>
    <xf numFmtId="0" fontId="18" fillId="3" borderId="39" xfId="15" applyFont="1" applyFill="1" applyBorder="1" applyAlignment="1">
      <alignment horizontal="center" vertical="center"/>
    </xf>
    <xf numFmtId="0" fontId="18" fillId="3" borderId="50" xfId="15" applyFont="1" applyFill="1" applyBorder="1" applyAlignment="1">
      <alignment horizontal="center" vertical="center"/>
    </xf>
    <xf numFmtId="0" fontId="18" fillId="3" borderId="12" xfId="15" applyFont="1" applyFill="1" applyBorder="1" applyAlignment="1">
      <alignment horizontal="left" vertical="center"/>
    </xf>
    <xf numFmtId="0" fontId="18" fillId="3" borderId="23" xfId="15" applyFont="1" applyFill="1" applyBorder="1" applyAlignment="1">
      <alignment horizontal="left" vertical="center"/>
    </xf>
    <xf numFmtId="0" fontId="18" fillId="3" borderId="23" xfId="15" applyFont="1" applyFill="1" applyBorder="1" applyAlignment="1">
      <alignment horizontal="right" vertical="center"/>
    </xf>
    <xf numFmtId="0" fontId="18" fillId="3" borderId="16" xfId="15" applyFont="1" applyFill="1" applyBorder="1" applyAlignment="1">
      <alignment horizontal="right" vertical="center"/>
    </xf>
    <xf numFmtId="184" fontId="18" fillId="3" borderId="131" xfId="22" applyNumberFormat="1" applyFont="1" applyFill="1" applyBorder="1" applyAlignment="1">
      <alignment horizontal="right" vertical="center" shrinkToFit="1"/>
    </xf>
    <xf numFmtId="184" fontId="18" fillId="3" borderId="136" xfId="22" applyNumberFormat="1" applyFont="1" applyFill="1" applyBorder="1" applyAlignment="1">
      <alignment horizontal="right" vertical="center" shrinkToFit="1"/>
    </xf>
    <xf numFmtId="184" fontId="18" fillId="3" borderId="141" xfId="22" applyNumberFormat="1" applyFont="1" applyFill="1" applyBorder="1" applyAlignment="1">
      <alignment horizontal="right" vertical="center" shrinkToFit="1"/>
    </xf>
    <xf numFmtId="185" fontId="18" fillId="3" borderId="30" xfId="22" applyNumberFormat="1" applyFont="1" applyFill="1" applyBorder="1" applyAlignment="1">
      <alignment horizontal="right" vertical="center" shrinkToFit="1"/>
    </xf>
    <xf numFmtId="185" fontId="18" fillId="3" borderId="23" xfId="22" applyNumberFormat="1" applyFont="1" applyFill="1" applyBorder="1" applyAlignment="1">
      <alignment horizontal="right" vertical="center" shrinkToFit="1"/>
    </xf>
    <xf numFmtId="185" fontId="18" fillId="3" borderId="16" xfId="22" applyNumberFormat="1" applyFont="1" applyFill="1" applyBorder="1" applyAlignment="1">
      <alignment horizontal="right" vertical="center" shrinkToFit="1"/>
    </xf>
    <xf numFmtId="185" fontId="18" fillId="3" borderId="54" xfId="22" applyNumberFormat="1" applyFont="1" applyFill="1" applyBorder="1" applyAlignment="1">
      <alignment horizontal="right" vertical="center" shrinkToFit="1"/>
    </xf>
    <xf numFmtId="0" fontId="18" fillId="3" borderId="43" xfId="15" applyFont="1" applyFill="1" applyBorder="1">
      <alignment vertical="center"/>
    </xf>
    <xf numFmtId="0" fontId="18" fillId="3" borderId="17" xfId="15" applyFont="1" applyFill="1" applyBorder="1">
      <alignment vertical="center"/>
    </xf>
    <xf numFmtId="183" fontId="18" fillId="3" borderId="165" xfId="22" applyNumberFormat="1" applyFont="1" applyFill="1" applyBorder="1" applyAlignment="1">
      <alignment horizontal="right" vertical="center" shrinkToFit="1"/>
    </xf>
    <xf numFmtId="183" fontId="18" fillId="3" borderId="166" xfId="22" applyNumberFormat="1" applyFont="1" applyFill="1" applyBorder="1" applyAlignment="1">
      <alignment horizontal="right" vertical="center" shrinkToFit="1"/>
    </xf>
    <xf numFmtId="184" fontId="18" fillId="3" borderId="166" xfId="22" applyNumberFormat="1" applyFont="1" applyFill="1" applyBorder="1" applyAlignment="1">
      <alignment horizontal="right" vertical="center" shrinkToFit="1"/>
    </xf>
    <xf numFmtId="184" fontId="18" fillId="3" borderId="170" xfId="22" applyNumberFormat="1" applyFont="1" applyFill="1" applyBorder="1" applyAlignment="1">
      <alignment horizontal="right" vertical="center" shrinkToFit="1"/>
    </xf>
    <xf numFmtId="0" fontId="18" fillId="3" borderId="0" xfId="15" applyFont="1" applyFill="1" applyAlignment="1">
      <alignment horizontal="right" vertical="center" wrapText="1"/>
    </xf>
    <xf numFmtId="0" fontId="18" fillId="3" borderId="0" xfId="15" applyFont="1" applyFill="1" applyAlignment="1">
      <alignment horizontal="right" vertical="center"/>
    </xf>
    <xf numFmtId="0" fontId="18" fillId="3" borderId="14" xfId="15" applyFont="1" applyFill="1" applyBorder="1" applyAlignment="1">
      <alignment horizontal="right" vertical="center"/>
    </xf>
    <xf numFmtId="184" fontId="18" fillId="3" borderId="132" xfId="22" applyNumberFormat="1" applyFont="1" applyFill="1" applyBorder="1" applyAlignment="1">
      <alignment horizontal="right" vertical="center" shrinkToFit="1"/>
    </xf>
    <xf numFmtId="184" fontId="18" fillId="3" borderId="137" xfId="22" applyNumberFormat="1" applyFont="1" applyFill="1" applyBorder="1" applyAlignment="1">
      <alignment horizontal="right" vertical="center" shrinkToFit="1"/>
    </xf>
    <xf numFmtId="184" fontId="18" fillId="3" borderId="142" xfId="22" applyNumberFormat="1" applyFont="1" applyFill="1" applyBorder="1" applyAlignment="1">
      <alignment horizontal="right" vertical="center" shrinkToFit="1"/>
    </xf>
    <xf numFmtId="0" fontId="18" fillId="3" borderId="8" xfId="15" applyFont="1" applyFill="1" applyBorder="1">
      <alignment vertical="center"/>
    </xf>
    <xf numFmtId="185" fontId="18" fillId="3" borderId="42" xfId="22" applyNumberFormat="1" applyFont="1" applyFill="1" applyBorder="1" applyAlignment="1">
      <alignment horizontal="right" vertical="center" shrinkToFit="1"/>
    </xf>
    <xf numFmtId="185" fontId="18" fillId="3" borderId="0" xfId="22" applyNumberFormat="1" applyFont="1" applyFill="1" applyAlignment="1">
      <alignment horizontal="right" vertical="center" shrinkToFit="1"/>
    </xf>
    <xf numFmtId="185" fontId="18" fillId="3" borderId="14" xfId="22" applyNumberFormat="1" applyFont="1" applyFill="1" applyBorder="1" applyAlignment="1">
      <alignment horizontal="right" vertical="center" shrinkToFit="1"/>
    </xf>
    <xf numFmtId="185" fontId="18" fillId="3" borderId="58" xfId="22" applyNumberFormat="1" applyFont="1" applyFill="1" applyBorder="1" applyAlignment="1">
      <alignment horizontal="right" vertical="center" shrinkToFit="1"/>
    </xf>
    <xf numFmtId="186" fontId="18" fillId="3" borderId="42" xfId="22" applyNumberFormat="1" applyFont="1" applyFill="1" applyBorder="1" applyAlignment="1">
      <alignment horizontal="right" vertical="center" shrinkToFit="1"/>
    </xf>
    <xf numFmtId="186" fontId="18" fillId="3" borderId="0" xfId="22" applyNumberFormat="1" applyFont="1" applyFill="1" applyAlignment="1">
      <alignment horizontal="right" vertical="center" shrinkToFit="1"/>
    </xf>
    <xf numFmtId="186" fontId="18" fillId="3" borderId="14" xfId="22" applyNumberFormat="1" applyFont="1" applyFill="1" applyBorder="1" applyAlignment="1">
      <alignment horizontal="right" vertical="center" shrinkToFit="1"/>
    </xf>
    <xf numFmtId="186" fontId="18" fillId="3" borderId="58" xfId="22" applyNumberFormat="1" applyFont="1" applyFill="1" applyBorder="1" applyAlignment="1">
      <alignment horizontal="right" vertical="center" shrinkToFit="1"/>
    </xf>
    <xf numFmtId="0" fontId="19" fillId="3" borderId="56" xfId="15" applyFont="1" applyFill="1" applyBorder="1" applyAlignment="1">
      <alignment horizontal="left" vertical="center"/>
    </xf>
    <xf numFmtId="0" fontId="18" fillId="3" borderId="34" xfId="15" applyFont="1" applyFill="1" applyBorder="1" applyAlignment="1">
      <alignment horizontal="left" vertical="center"/>
    </xf>
    <xf numFmtId="0" fontId="18" fillId="3" borderId="34" xfId="15" applyFont="1" applyFill="1" applyBorder="1" applyAlignment="1">
      <alignment horizontal="right" vertical="center" wrapText="1"/>
    </xf>
    <xf numFmtId="0" fontId="18" fillId="3" borderId="34" xfId="15" applyFont="1" applyFill="1" applyBorder="1" applyAlignment="1">
      <alignment horizontal="right" vertical="center"/>
    </xf>
    <xf numFmtId="0" fontId="18" fillId="3" borderId="15" xfId="15" applyFont="1" applyFill="1" applyBorder="1" applyAlignment="1">
      <alignment horizontal="right" vertical="center"/>
    </xf>
    <xf numFmtId="184" fontId="18" fillId="3" borderId="133" xfId="22" applyNumberFormat="1" applyFont="1" applyFill="1" applyBorder="1" applyAlignment="1">
      <alignment horizontal="right" vertical="center" shrinkToFit="1"/>
    </xf>
    <xf numFmtId="184" fontId="18" fillId="3" borderId="138" xfId="22" applyNumberFormat="1" applyFont="1" applyFill="1" applyBorder="1" applyAlignment="1">
      <alignment horizontal="right" vertical="center" shrinkToFit="1"/>
    </xf>
    <xf numFmtId="184" fontId="18" fillId="3" borderId="143" xfId="22" applyNumberFormat="1" applyFont="1" applyFill="1" applyBorder="1" applyAlignment="1">
      <alignment horizontal="right" vertical="center" shrinkToFit="1"/>
    </xf>
    <xf numFmtId="0" fontId="18" fillId="3" borderId="9" xfId="15" applyFont="1" applyFill="1" applyBorder="1">
      <alignment vertical="center"/>
    </xf>
    <xf numFmtId="186" fontId="18" fillId="3" borderId="43" xfId="22" applyNumberFormat="1" applyFont="1" applyFill="1" applyBorder="1" applyAlignment="1">
      <alignment horizontal="right" vertical="center" shrinkToFit="1"/>
    </xf>
    <xf numFmtId="186" fontId="18" fillId="3" borderId="20" xfId="22" applyNumberFormat="1" applyFont="1" applyFill="1" applyBorder="1" applyAlignment="1">
      <alignment horizontal="right" vertical="center" shrinkToFit="1"/>
    </xf>
    <xf numFmtId="186" fontId="18" fillId="3" borderId="17" xfId="22" applyNumberFormat="1" applyFont="1" applyFill="1" applyBorder="1" applyAlignment="1">
      <alignment horizontal="right" vertical="center" shrinkToFit="1"/>
    </xf>
    <xf numFmtId="186" fontId="18" fillId="3" borderId="155" xfId="22" applyNumberFormat="1" applyFont="1" applyFill="1" applyBorder="1" applyAlignment="1">
      <alignment horizontal="right" vertical="center" shrinkToFit="1"/>
    </xf>
    <xf numFmtId="186" fontId="18" fillId="3" borderId="156" xfId="22" applyNumberFormat="1" applyFont="1" applyFill="1" applyBorder="1" applyAlignment="1">
      <alignment horizontal="right" vertical="center" shrinkToFit="1"/>
    </xf>
    <xf numFmtId="186" fontId="18" fillId="3" borderId="157" xfId="22" applyNumberFormat="1" applyFont="1" applyFill="1" applyBorder="1" applyAlignment="1">
      <alignment horizontal="right" vertical="center" shrinkToFit="1"/>
    </xf>
    <xf numFmtId="0" fontId="18" fillId="3" borderId="23" xfId="15" applyFont="1" applyFill="1" applyBorder="1" applyAlignment="1">
      <alignment horizontal="center" vertical="center"/>
    </xf>
    <xf numFmtId="0" fontId="18" fillId="3" borderId="16" xfId="15" applyFont="1" applyFill="1" applyBorder="1" applyAlignment="1">
      <alignment horizontal="center" vertical="center"/>
    </xf>
    <xf numFmtId="184" fontId="18" fillId="3" borderId="32" xfId="22" applyNumberFormat="1" applyFont="1" applyFill="1" applyBorder="1" applyAlignment="1">
      <alignment horizontal="right" vertical="center" shrinkToFit="1"/>
    </xf>
    <xf numFmtId="184" fontId="18" fillId="3" borderId="35" xfId="22" applyNumberFormat="1" applyFont="1" applyFill="1" applyBorder="1" applyAlignment="1">
      <alignment horizontal="right" vertical="center" shrinkToFit="1"/>
    </xf>
    <xf numFmtId="184" fontId="18" fillId="3" borderId="113" xfId="22" applyNumberFormat="1" applyFont="1" applyFill="1" applyBorder="1" applyAlignment="1">
      <alignment horizontal="right" vertical="center" shrinkToFit="1"/>
    </xf>
    <xf numFmtId="184" fontId="18" fillId="3" borderId="119" xfId="22" applyNumberFormat="1" applyFont="1" applyFill="1" applyBorder="1" applyAlignment="1">
      <alignment horizontal="right" vertical="center" shrinkToFit="1"/>
    </xf>
    <xf numFmtId="184" fontId="18" fillId="3" borderId="140" xfId="22" applyNumberFormat="1" applyFont="1" applyFill="1" applyBorder="1" applyAlignment="1">
      <alignment horizontal="right" vertical="center" shrinkToFit="1"/>
    </xf>
    <xf numFmtId="0" fontId="18" fillId="3" borderId="20" xfId="15" applyFont="1" applyFill="1" applyBorder="1" applyAlignment="1">
      <alignment horizontal="center" vertical="center"/>
    </xf>
    <xf numFmtId="0" fontId="18" fillId="3" borderId="17" xfId="15" applyFont="1" applyFill="1" applyBorder="1" applyAlignment="1">
      <alignment horizontal="center" vertical="center"/>
    </xf>
    <xf numFmtId="184" fontId="18" fillId="3" borderId="108" xfId="22" applyNumberFormat="1" applyFont="1" applyFill="1" applyBorder="1" applyAlignment="1">
      <alignment horizontal="right" vertical="center" shrinkToFit="1"/>
    </xf>
    <xf numFmtId="184" fontId="18" fillId="3" borderId="36" xfId="22" applyNumberFormat="1" applyFont="1" applyFill="1" applyBorder="1" applyAlignment="1">
      <alignment horizontal="right" vertical="center" shrinkToFit="1"/>
    </xf>
    <xf numFmtId="184" fontId="18" fillId="3" borderId="114" xfId="22" applyNumberFormat="1" applyFont="1" applyFill="1" applyBorder="1" applyAlignment="1">
      <alignment horizontal="right" vertical="center" shrinkToFit="1"/>
    </xf>
    <xf numFmtId="184" fontId="18" fillId="3" borderId="144" xfId="22" applyNumberFormat="1" applyFont="1" applyFill="1" applyBorder="1" applyAlignment="1">
      <alignment horizontal="right" vertical="center" shrinkToFit="1"/>
    </xf>
    <xf numFmtId="0" fontId="18" fillId="4" borderId="7" xfId="15" applyFont="1" applyFill="1" applyBorder="1" applyAlignment="1" applyProtection="1">
      <alignment horizontal="center" vertical="center"/>
      <protection locked="0"/>
    </xf>
    <xf numFmtId="0" fontId="18" fillId="4" borderId="19" xfId="15" applyFont="1" applyFill="1" applyBorder="1" applyAlignment="1" applyProtection="1">
      <alignment horizontal="center" vertical="center"/>
      <protection locked="0"/>
    </xf>
    <xf numFmtId="0" fontId="18" fillId="4" borderId="13" xfId="15" applyFont="1" applyFill="1" applyBorder="1" applyAlignment="1" applyProtection="1">
      <alignment horizontal="center" vertical="center"/>
      <protection locked="0"/>
    </xf>
    <xf numFmtId="0" fontId="18" fillId="4" borderId="76" xfId="15" applyFont="1" applyFill="1" applyBorder="1" applyAlignment="1" applyProtection="1">
      <alignment horizontal="center" vertical="center"/>
      <protection locked="0"/>
    </xf>
    <xf numFmtId="0" fontId="18" fillId="4" borderId="82" xfId="15" applyFont="1" applyFill="1" applyBorder="1" applyAlignment="1" applyProtection="1">
      <alignment horizontal="center" vertical="center"/>
      <protection locked="0"/>
    </xf>
    <xf numFmtId="0" fontId="18" fillId="4" borderId="89" xfId="15" applyFont="1" applyFill="1" applyBorder="1" applyAlignment="1" applyProtection="1">
      <alignment horizontal="center" vertical="center"/>
      <protection locked="0"/>
    </xf>
    <xf numFmtId="0" fontId="18" fillId="4" borderId="40" xfId="15" applyFont="1" applyFill="1" applyBorder="1" applyAlignment="1" applyProtection="1">
      <alignment horizontal="center" vertical="center" wrapText="1"/>
      <protection locked="0"/>
    </xf>
    <xf numFmtId="0" fontId="18" fillId="4" borderId="19" xfId="15" applyFont="1" applyFill="1" applyBorder="1" applyAlignment="1" applyProtection="1">
      <alignment horizontal="center" vertical="center" wrapText="1"/>
      <protection locked="0"/>
    </xf>
    <xf numFmtId="0" fontId="18" fillId="4" borderId="13" xfId="15" applyFont="1" applyFill="1" applyBorder="1" applyAlignment="1" applyProtection="1">
      <alignment horizontal="center" vertical="center" wrapText="1"/>
      <protection locked="0"/>
    </xf>
    <xf numFmtId="0" fontId="18" fillId="4" borderId="93" xfId="15" applyFont="1" applyFill="1" applyBorder="1" applyAlignment="1" applyProtection="1">
      <alignment horizontal="center" vertical="center" wrapText="1"/>
      <protection locked="0"/>
    </xf>
    <xf numFmtId="0" fontId="18" fillId="4" borderId="82" xfId="15" applyFont="1" applyFill="1" applyBorder="1" applyAlignment="1" applyProtection="1">
      <alignment horizontal="center" vertical="center" wrapText="1"/>
      <protection locked="0"/>
    </xf>
    <xf numFmtId="0" fontId="18" fillId="4" borderId="89" xfId="15" applyFont="1" applyFill="1" applyBorder="1" applyAlignment="1" applyProtection="1">
      <alignment horizontal="center" vertical="center" wrapText="1"/>
      <protection locked="0"/>
    </xf>
    <xf numFmtId="0" fontId="18" fillId="4" borderId="7" xfId="15" applyFont="1" applyFill="1" applyBorder="1" applyAlignment="1" applyProtection="1">
      <alignment horizontal="center" vertical="center" wrapText="1"/>
      <protection locked="0"/>
    </xf>
    <xf numFmtId="0" fontId="18" fillId="4" borderId="53" xfId="15" applyFont="1" applyFill="1" applyBorder="1" applyAlignment="1" applyProtection="1">
      <alignment horizontal="center" vertical="center" wrapText="1"/>
      <protection locked="0"/>
    </xf>
    <xf numFmtId="0" fontId="18" fillId="4" borderId="76" xfId="15" applyFont="1" applyFill="1" applyBorder="1" applyAlignment="1" applyProtection="1">
      <alignment horizontal="center" vertical="center" wrapText="1"/>
      <protection locked="0"/>
    </xf>
    <xf numFmtId="0" fontId="18" fillId="4" borderId="121" xfId="15" applyFont="1" applyFill="1" applyBorder="1" applyAlignment="1" applyProtection="1">
      <alignment horizontal="center" vertical="center" wrapText="1"/>
      <protection locked="0"/>
    </xf>
    <xf numFmtId="0" fontId="3" fillId="4" borderId="40" xfId="15" applyFill="1" applyBorder="1" applyAlignment="1" applyProtection="1">
      <alignment horizontal="center" vertical="center" wrapText="1"/>
      <protection locked="0"/>
    </xf>
    <xf numFmtId="0" fontId="3" fillId="4" borderId="19" xfId="15" applyFill="1" applyBorder="1" applyAlignment="1" applyProtection="1">
      <alignment horizontal="center" vertical="center" wrapText="1"/>
      <protection locked="0"/>
    </xf>
    <xf numFmtId="0" fontId="3" fillId="4" borderId="13" xfId="15" applyFill="1" applyBorder="1" applyAlignment="1" applyProtection="1">
      <alignment horizontal="center" vertical="center" wrapText="1"/>
      <protection locked="0"/>
    </xf>
    <xf numFmtId="0" fontId="3" fillId="4" borderId="93" xfId="15" applyFill="1" applyBorder="1" applyAlignment="1" applyProtection="1">
      <alignment horizontal="center" vertical="center" wrapText="1"/>
      <protection locked="0"/>
    </xf>
    <xf numFmtId="0" fontId="3" fillId="4" borderId="82" xfId="15" applyFill="1" applyBorder="1" applyAlignment="1" applyProtection="1">
      <alignment horizontal="center" vertical="center" wrapText="1"/>
      <protection locked="0"/>
    </xf>
    <xf numFmtId="0" fontId="3" fillId="4" borderId="89" xfId="15" applyFill="1" applyBorder="1" applyAlignment="1" applyProtection="1">
      <alignment horizontal="center" vertical="center" wrapText="1"/>
      <protection locked="0"/>
    </xf>
    <xf numFmtId="0" fontId="18" fillId="4" borderId="7" xfId="15" applyFont="1" applyFill="1" applyBorder="1" applyAlignment="1" applyProtection="1">
      <alignment horizontal="center" vertical="center" wrapText="1" shrinkToFit="1"/>
      <protection locked="0"/>
    </xf>
    <xf numFmtId="0" fontId="18" fillId="4" borderId="19" xfId="15" applyFont="1" applyFill="1" applyBorder="1" applyAlignment="1" applyProtection="1">
      <alignment horizontal="center" vertical="center" shrinkToFit="1"/>
      <protection locked="0"/>
    </xf>
    <xf numFmtId="0" fontId="18" fillId="4" borderId="53" xfId="15" applyFont="1" applyFill="1" applyBorder="1" applyAlignment="1" applyProtection="1">
      <alignment horizontal="center" vertical="center" shrinkToFit="1"/>
      <protection locked="0"/>
    </xf>
    <xf numFmtId="0" fontId="18" fillId="4" borderId="76" xfId="15" applyFont="1" applyFill="1" applyBorder="1" applyAlignment="1" applyProtection="1">
      <alignment horizontal="center" vertical="center" shrinkToFit="1"/>
      <protection locked="0"/>
    </xf>
    <xf numFmtId="0" fontId="18" fillId="4" borderId="82" xfId="15" applyFont="1" applyFill="1" applyBorder="1" applyAlignment="1" applyProtection="1">
      <alignment horizontal="center" vertical="center" shrinkToFit="1"/>
      <protection locked="0"/>
    </xf>
    <xf numFmtId="0" fontId="18" fillId="4" borderId="121" xfId="15" applyFont="1" applyFill="1" applyBorder="1" applyAlignment="1" applyProtection="1">
      <alignment horizontal="center" vertical="center" shrinkToFit="1"/>
      <protection locked="0"/>
    </xf>
    <xf numFmtId="0" fontId="18" fillId="4" borderId="40" xfId="15" applyFont="1" applyFill="1" applyBorder="1" applyAlignment="1" applyProtection="1">
      <alignment horizontal="center" vertical="center" wrapText="1" shrinkToFit="1"/>
      <protection locked="0"/>
    </xf>
    <xf numFmtId="0" fontId="18" fillId="4" borderId="13" xfId="15" applyFont="1" applyFill="1" applyBorder="1" applyAlignment="1" applyProtection="1">
      <alignment horizontal="center" vertical="center" shrinkToFit="1"/>
      <protection locked="0"/>
    </xf>
    <xf numFmtId="0" fontId="18" fillId="4" borderId="93" xfId="15" applyFont="1" applyFill="1" applyBorder="1" applyAlignment="1" applyProtection="1">
      <alignment horizontal="center" vertical="center" shrinkToFit="1"/>
      <protection locked="0"/>
    </xf>
    <xf numFmtId="0" fontId="18" fillId="4" borderId="89" xfId="15" applyFont="1" applyFill="1" applyBorder="1" applyAlignment="1" applyProtection="1">
      <alignment horizontal="center" vertical="center" shrinkToFit="1"/>
      <protection locked="0"/>
    </xf>
    <xf numFmtId="0" fontId="18" fillId="4" borderId="93" xfId="15" applyFont="1" applyFill="1" applyBorder="1" applyAlignment="1" applyProtection="1">
      <alignment horizontal="center" vertical="center"/>
      <protection locked="0"/>
    </xf>
    <xf numFmtId="0" fontId="18" fillId="3" borderId="12" xfId="15" applyFont="1" applyFill="1" applyBorder="1" applyAlignment="1">
      <alignment horizontal="center" vertical="center" textRotation="255" shrinkToFit="1"/>
    </xf>
    <xf numFmtId="0" fontId="18" fillId="3" borderId="16" xfId="15" applyFont="1" applyFill="1" applyBorder="1" applyAlignment="1">
      <alignment horizontal="center" vertical="center" textRotation="255" shrinkToFit="1"/>
    </xf>
    <xf numFmtId="0" fontId="18" fillId="3" borderId="8" xfId="15" applyFont="1" applyFill="1" applyBorder="1" applyAlignment="1">
      <alignment horizontal="center" vertical="center" textRotation="255" shrinkToFit="1"/>
    </xf>
    <xf numFmtId="0" fontId="18" fillId="3" borderId="14" xfId="15" applyFont="1" applyFill="1" applyBorder="1" applyAlignment="1">
      <alignment horizontal="center" vertical="center" textRotation="255" shrinkToFit="1"/>
    </xf>
    <xf numFmtId="0" fontId="18" fillId="3" borderId="56" xfId="15" applyFont="1" applyFill="1" applyBorder="1" applyAlignment="1">
      <alignment horizontal="center" vertical="center" textRotation="255" shrinkToFit="1"/>
    </xf>
    <xf numFmtId="0" fontId="18" fillId="3" borderId="15" xfId="15" applyFont="1" applyFill="1" applyBorder="1" applyAlignment="1">
      <alignment horizontal="center" vertical="center" textRotation="255" shrinkToFit="1"/>
    </xf>
    <xf numFmtId="0" fontId="18" fillId="3" borderId="12" xfId="15" applyFont="1" applyFill="1" applyBorder="1" applyAlignment="1">
      <alignment horizontal="center" vertical="top" wrapText="1"/>
    </xf>
    <xf numFmtId="0" fontId="18" fillId="3" borderId="23" xfId="15" applyFont="1" applyFill="1" applyBorder="1" applyAlignment="1">
      <alignment horizontal="center" vertical="top" wrapText="1"/>
    </xf>
    <xf numFmtId="0" fontId="18" fillId="3" borderId="16" xfId="15" applyFont="1" applyFill="1" applyBorder="1" applyAlignment="1">
      <alignment horizontal="center" vertical="top" wrapText="1"/>
    </xf>
    <xf numFmtId="0" fontId="18" fillId="3" borderId="8" xfId="15" applyFont="1" applyFill="1" applyBorder="1" applyAlignment="1">
      <alignment horizontal="center" vertical="top" wrapText="1"/>
    </xf>
    <xf numFmtId="0" fontId="18" fillId="3" borderId="0" xfId="15" applyFont="1" applyFill="1" applyAlignment="1">
      <alignment horizontal="center" vertical="top" wrapText="1"/>
    </xf>
    <xf numFmtId="0" fontId="18" fillId="3" borderId="14" xfId="15" applyFont="1" applyFill="1" applyBorder="1" applyAlignment="1">
      <alignment horizontal="center" vertical="top" wrapText="1"/>
    </xf>
    <xf numFmtId="0" fontId="18" fillId="3" borderId="56" xfId="15" applyFont="1" applyFill="1" applyBorder="1" applyAlignment="1">
      <alignment horizontal="center" vertical="top" wrapText="1"/>
    </xf>
    <xf numFmtId="0" fontId="18" fillId="3" borderId="34" xfId="15" applyFont="1" applyFill="1" applyBorder="1" applyAlignment="1">
      <alignment horizontal="center" vertical="top" wrapText="1"/>
    </xf>
    <xf numFmtId="0" fontId="18" fillId="3" borderId="30" xfId="15" applyFont="1" applyFill="1" applyBorder="1" applyAlignment="1">
      <alignment horizontal="center" vertical="center" wrapText="1"/>
    </xf>
    <xf numFmtId="0" fontId="18" fillId="3" borderId="23" xfId="15" applyFont="1" applyFill="1" applyBorder="1" applyAlignment="1">
      <alignment horizontal="center" vertical="center" wrapText="1"/>
    </xf>
    <xf numFmtId="0" fontId="18" fillId="3" borderId="16" xfId="15" applyFont="1" applyFill="1" applyBorder="1" applyAlignment="1">
      <alignment horizontal="center" vertical="center" wrapText="1"/>
    </xf>
    <xf numFmtId="0" fontId="18" fillId="3" borderId="42" xfId="15" applyFont="1" applyFill="1" applyBorder="1" applyAlignment="1">
      <alignment horizontal="center" vertical="center" wrapText="1"/>
    </xf>
    <xf numFmtId="0" fontId="18" fillId="3" borderId="0" xfId="15" applyFont="1" applyFill="1" applyAlignment="1">
      <alignment horizontal="center" vertical="center" wrapText="1"/>
    </xf>
    <xf numFmtId="0" fontId="18" fillId="3" borderId="14" xfId="15" applyFont="1" applyFill="1" applyBorder="1" applyAlignment="1">
      <alignment horizontal="center" vertical="center" wrapText="1"/>
    </xf>
    <xf numFmtId="0" fontId="18" fillId="3" borderId="34" xfId="15" applyFont="1" applyFill="1" applyBorder="1" applyAlignment="1">
      <alignment horizontal="center" vertical="center" wrapText="1"/>
    </xf>
    <xf numFmtId="0" fontId="18" fillId="3" borderId="15" xfId="15" applyFont="1" applyFill="1" applyBorder="1" applyAlignment="1">
      <alignment horizontal="center" vertical="center" wrapText="1"/>
    </xf>
    <xf numFmtId="0" fontId="18" fillId="3" borderId="12" xfId="15" applyFont="1" applyFill="1" applyBorder="1" applyAlignment="1">
      <alignment horizontal="center" vertical="center" wrapText="1"/>
    </xf>
    <xf numFmtId="0" fontId="18" fillId="3" borderId="8" xfId="15" applyFont="1" applyFill="1" applyBorder="1" applyAlignment="1">
      <alignment horizontal="center" vertical="center" wrapText="1"/>
    </xf>
    <xf numFmtId="0" fontId="18" fillId="3" borderId="9" xfId="15" applyFont="1" applyFill="1" applyBorder="1" applyAlignment="1">
      <alignment horizontal="center" vertical="center" wrapText="1"/>
    </xf>
    <xf numFmtId="0" fontId="18" fillId="3" borderId="20" xfId="15" applyFont="1" applyFill="1" applyBorder="1" applyAlignment="1">
      <alignment horizontal="center" vertical="center" wrapText="1"/>
    </xf>
    <xf numFmtId="0" fontId="18" fillId="3" borderId="17" xfId="15" applyFont="1" applyFill="1" applyBorder="1" applyAlignment="1">
      <alignment horizontal="center" vertical="center" wrapText="1"/>
    </xf>
    <xf numFmtId="0" fontId="18" fillId="3" borderId="12" xfId="15" applyFont="1" applyFill="1" applyBorder="1" applyAlignment="1">
      <alignment horizontal="left" vertical="center" wrapText="1"/>
    </xf>
    <xf numFmtId="0" fontId="18" fillId="3" borderId="23" xfId="15" applyFont="1" applyFill="1" applyBorder="1" applyAlignment="1">
      <alignment horizontal="left" vertical="center" wrapText="1"/>
    </xf>
    <xf numFmtId="0" fontId="18" fillId="3" borderId="9" xfId="15" applyFont="1" applyFill="1" applyBorder="1" applyAlignment="1">
      <alignment horizontal="left" vertical="center" wrapText="1"/>
    </xf>
    <xf numFmtId="0" fontId="18" fillId="3" borderId="20" xfId="15" applyFont="1" applyFill="1" applyBorder="1" applyAlignment="1">
      <alignment horizontal="left" vertical="center" wrapText="1"/>
    </xf>
    <xf numFmtId="0" fontId="18" fillId="3" borderId="12" xfId="15" applyFont="1" applyFill="1" applyBorder="1" applyAlignment="1">
      <alignment horizontal="center" vertical="top"/>
    </xf>
    <xf numFmtId="0" fontId="18" fillId="3" borderId="23" xfId="15" applyFont="1" applyFill="1" applyBorder="1" applyAlignment="1">
      <alignment horizontal="center" vertical="top"/>
    </xf>
    <xf numFmtId="0" fontId="18" fillId="3" borderId="8" xfId="15" applyFont="1" applyFill="1" applyBorder="1" applyAlignment="1">
      <alignment horizontal="center" vertical="top"/>
    </xf>
    <xf numFmtId="0" fontId="18" fillId="3" borderId="0" xfId="15" applyFont="1" applyFill="1" applyAlignment="1">
      <alignment horizontal="center" vertical="top"/>
    </xf>
    <xf numFmtId="0" fontId="18" fillId="3" borderId="56" xfId="15" applyFont="1" applyFill="1" applyBorder="1" applyAlignment="1">
      <alignment horizontal="center" vertical="top"/>
    </xf>
    <xf numFmtId="0" fontId="18" fillId="3" borderId="34" xfId="15" applyFont="1" applyFill="1" applyBorder="1" applyAlignment="1">
      <alignment horizontal="center" vertical="top"/>
    </xf>
    <xf numFmtId="0" fontId="18" fillId="3" borderId="30" xfId="15" applyFont="1" applyFill="1" applyBorder="1" applyAlignment="1">
      <alignment horizontal="center" vertical="center" textRotation="255" wrapText="1"/>
    </xf>
    <xf numFmtId="0" fontId="18" fillId="3" borderId="16" xfId="15" applyFont="1" applyFill="1" applyBorder="1" applyAlignment="1">
      <alignment horizontal="center" vertical="center" textRotation="255" wrapText="1"/>
    </xf>
    <xf numFmtId="0" fontId="18" fillId="3" borderId="42" xfId="15" applyFont="1" applyFill="1" applyBorder="1" applyAlignment="1">
      <alignment horizontal="center" vertical="center" textRotation="255" wrapText="1"/>
    </xf>
    <xf numFmtId="0" fontId="18" fillId="3" borderId="14" xfId="15" applyFont="1" applyFill="1" applyBorder="1" applyAlignment="1">
      <alignment horizontal="center" vertical="center" textRotation="255" wrapText="1"/>
    </xf>
    <xf numFmtId="0" fontId="18" fillId="3" borderId="31" xfId="15" applyFont="1" applyFill="1" applyBorder="1" applyAlignment="1">
      <alignment horizontal="center" vertical="center" textRotation="255" wrapText="1"/>
    </xf>
    <xf numFmtId="0" fontId="18" fillId="3" borderId="15" xfId="15" applyFont="1" applyFill="1" applyBorder="1" applyAlignment="1">
      <alignment horizontal="center" vertical="center" textRotation="255" wrapText="1"/>
    </xf>
    <xf numFmtId="0" fontId="18" fillId="3" borderId="12" xfId="15" applyFont="1" applyFill="1" applyBorder="1" applyAlignment="1">
      <alignment horizontal="center" vertical="center" textRotation="255" wrapText="1"/>
    </xf>
    <xf numFmtId="0" fontId="18" fillId="3" borderId="8" xfId="15" applyFont="1" applyFill="1" applyBorder="1" applyAlignment="1">
      <alignment horizontal="center" vertical="center" textRotation="255" wrapText="1"/>
    </xf>
    <xf numFmtId="0" fontId="18" fillId="3" borderId="56" xfId="15" applyFont="1" applyFill="1" applyBorder="1" applyAlignment="1">
      <alignment horizontal="center" vertical="center" textRotation="255" wrapText="1"/>
    </xf>
    <xf numFmtId="187" fontId="15" fillId="3" borderId="32" xfId="25" applyNumberFormat="1" applyFont="1" applyFill="1" applyBorder="1" applyAlignment="1">
      <alignment horizontal="left" vertical="center" wrapText="1"/>
    </xf>
    <xf numFmtId="187" fontId="15" fillId="3" borderId="35" xfId="25" applyNumberFormat="1" applyFont="1" applyFill="1" applyBorder="1" applyAlignment="1">
      <alignment horizontal="left" vertical="center" wrapText="1"/>
    </xf>
    <xf numFmtId="187" fontId="15" fillId="3" borderId="37" xfId="25" applyNumberFormat="1" applyFont="1" applyFill="1" applyBorder="1" applyAlignment="1">
      <alignment horizontal="left" vertical="center" wrapText="1"/>
    </xf>
    <xf numFmtId="0" fontId="15" fillId="3" borderId="32" xfId="25" applyFont="1" applyFill="1" applyBorder="1" applyAlignment="1">
      <alignment horizontal="left" vertical="center"/>
    </xf>
    <xf numFmtId="0" fontId="15" fillId="3" borderId="35" xfId="25" applyFont="1" applyFill="1" applyBorder="1" applyAlignment="1">
      <alignment horizontal="left" vertical="center"/>
    </xf>
    <xf numFmtId="0" fontId="15" fillId="3" borderId="37" xfId="25" applyFont="1" applyFill="1" applyBorder="1" applyAlignment="1">
      <alignment horizontal="left" vertical="center"/>
    </xf>
    <xf numFmtId="178" fontId="22" fillId="0" borderId="32" xfId="27" applyNumberFormat="1" applyFont="1" applyBorder="1">
      <alignment vertical="center"/>
    </xf>
    <xf numFmtId="178" fontId="22" fillId="0" borderId="35" xfId="27" applyNumberFormat="1" applyFont="1" applyBorder="1">
      <alignment vertical="center"/>
    </xf>
    <xf numFmtId="178" fontId="22" fillId="0" borderId="37" xfId="27" applyNumberFormat="1" applyFont="1" applyBorder="1">
      <alignment vertical="center"/>
    </xf>
    <xf numFmtId="178" fontId="15" fillId="0" borderId="23" xfId="27" applyNumberFormat="1" applyFont="1" applyBorder="1">
      <alignment vertical="center"/>
    </xf>
    <xf numFmtId="178" fontId="15" fillId="3" borderId="32" xfId="27" applyNumberFormat="1" applyFont="1" applyFill="1" applyBorder="1" applyAlignment="1">
      <alignment vertical="center" wrapText="1"/>
    </xf>
    <xf numFmtId="178" fontId="15" fillId="3" borderId="35" xfId="27" applyNumberFormat="1" applyFont="1" applyFill="1" applyBorder="1" applyAlignment="1">
      <alignment vertical="center" wrapText="1"/>
    </xf>
    <xf numFmtId="178" fontId="15" fillId="3" borderId="37" xfId="27" applyNumberFormat="1" applyFont="1" applyFill="1" applyBorder="1" applyAlignment="1">
      <alignment vertical="center" wrapText="1"/>
    </xf>
    <xf numFmtId="178" fontId="15" fillId="0" borderId="32" xfId="27" applyNumberFormat="1" applyFont="1" applyBorder="1" applyAlignment="1">
      <alignment vertical="center" wrapText="1"/>
    </xf>
    <xf numFmtId="178" fontId="15" fillId="0" borderId="35" xfId="27" applyNumberFormat="1" applyFont="1" applyBorder="1" applyAlignment="1">
      <alignment vertical="center" wrapText="1"/>
    </xf>
    <xf numFmtId="178" fontId="15" fillId="0" borderId="37" xfId="27" applyNumberFormat="1" applyFont="1" applyBorder="1" applyAlignment="1">
      <alignment vertical="center" wrapText="1"/>
    </xf>
    <xf numFmtId="0" fontId="15" fillId="3" borderId="32" xfId="27" applyFont="1" applyFill="1" applyBorder="1">
      <alignment vertical="center"/>
    </xf>
    <xf numFmtId="0" fontId="15" fillId="3" borderId="35" xfId="27" applyFont="1" applyFill="1" applyBorder="1">
      <alignment vertical="center"/>
    </xf>
    <xf numFmtId="0" fontId="15" fillId="3" borderId="37" xfId="27" applyFont="1" applyFill="1" applyBorder="1">
      <alignment vertical="center"/>
    </xf>
    <xf numFmtId="178" fontId="22" fillId="0" borderId="32" xfId="18" applyNumberFormat="1" applyFont="1" applyBorder="1" applyAlignment="1">
      <alignment horizontal="center" vertical="center"/>
    </xf>
    <xf numFmtId="178" fontId="22" fillId="0" borderId="35" xfId="18" applyNumberFormat="1" applyFont="1" applyBorder="1" applyAlignment="1">
      <alignment horizontal="center" vertical="center"/>
    </xf>
    <xf numFmtId="178" fontId="22" fillId="0" borderId="37" xfId="18" applyNumberFormat="1" applyFont="1" applyBorder="1" applyAlignment="1">
      <alignment horizontal="center" vertical="center"/>
    </xf>
    <xf numFmtId="0" fontId="3" fillId="3" borderId="74" xfId="27" applyFont="1" applyFill="1" applyBorder="1" applyAlignment="1">
      <alignment horizontal="center" vertical="center" wrapText="1"/>
    </xf>
    <xf numFmtId="0" fontId="3" fillId="3" borderId="74" xfId="27" applyFont="1" applyFill="1" applyBorder="1" applyAlignment="1">
      <alignment horizontal="center" vertical="center"/>
    </xf>
    <xf numFmtId="178" fontId="22" fillId="0" borderId="27" xfId="18" applyNumberFormat="1" applyFont="1" applyBorder="1" applyAlignment="1">
      <alignment horizontal="center" vertical="center" wrapText="1"/>
    </xf>
    <xf numFmtId="178" fontId="22" fillId="0" borderId="26" xfId="18" applyNumberFormat="1" applyFont="1" applyBorder="1" applyAlignment="1">
      <alignment horizontal="center" vertical="center" wrapText="1"/>
    </xf>
    <xf numFmtId="0" fontId="23" fillId="0" borderId="19" xfId="9" applyFont="1" applyBorder="1" applyAlignment="1">
      <alignment horizontal="left" vertical="center" wrapText="1"/>
    </xf>
    <xf numFmtId="0" fontId="23" fillId="0" borderId="53" xfId="9" applyFont="1" applyBorder="1" applyAlignment="1">
      <alignment horizontal="left" vertical="center" wrapText="1"/>
    </xf>
    <xf numFmtId="0" fontId="23" fillId="0" borderId="23" xfId="9" applyFont="1" applyBorder="1" applyAlignment="1">
      <alignment horizontal="left" vertical="center"/>
    </xf>
    <xf numFmtId="0" fontId="23" fillId="0" borderId="54" xfId="9" applyFont="1" applyBorder="1" applyAlignment="1">
      <alignment horizontal="left" vertical="center"/>
    </xf>
    <xf numFmtId="0" fontId="23" fillId="0" borderId="36" xfId="9" applyFont="1" applyBorder="1" applyAlignment="1">
      <alignment horizontal="left" vertical="center"/>
    </xf>
    <xf numFmtId="0" fontId="23" fillId="0" borderId="52" xfId="9" applyFont="1" applyBorder="1" applyAlignment="1">
      <alignment horizontal="left" vertical="center"/>
    </xf>
    <xf numFmtId="0" fontId="25" fillId="0" borderId="22" xfId="23" applyFont="1" applyBorder="1" applyAlignment="1">
      <alignment horizontal="left" vertical="center" wrapText="1"/>
    </xf>
    <xf numFmtId="0" fontId="25" fillId="0" borderId="50" xfId="23" applyFont="1" applyBorder="1" applyAlignment="1">
      <alignment horizontal="left" vertical="center" wrapText="1"/>
    </xf>
    <xf numFmtId="0" fontId="25" fillId="0" borderId="35" xfId="23" applyFont="1" applyBorder="1" applyAlignment="1">
      <alignment horizontal="left" vertical="center" wrapText="1"/>
    </xf>
    <xf numFmtId="0" fontId="25" fillId="0" borderId="51" xfId="23" applyFont="1" applyBorder="1" applyAlignment="1">
      <alignment horizontal="left" vertical="center" wrapText="1"/>
    </xf>
    <xf numFmtId="0" fontId="25" fillId="0" borderId="36" xfId="23" applyFont="1" applyBorder="1" applyAlignment="1">
      <alignment horizontal="left" vertical="center" wrapText="1"/>
    </xf>
    <xf numFmtId="0" fontId="25" fillId="0" borderId="52" xfId="23" applyFont="1" applyBorder="1" applyAlignment="1">
      <alignment horizontal="left" vertical="center" wrapText="1"/>
    </xf>
    <xf numFmtId="0" fontId="25" fillId="0" borderId="22" xfId="11" applyFont="1" applyBorder="1">
      <alignment vertical="center"/>
    </xf>
    <xf numFmtId="0" fontId="25" fillId="0" borderId="50" xfId="11" applyFont="1" applyBorder="1">
      <alignment vertical="center"/>
    </xf>
    <xf numFmtId="0" fontId="25" fillId="0" borderId="35" xfId="11" applyFont="1" applyBorder="1">
      <alignment vertical="center"/>
    </xf>
    <xf numFmtId="0" fontId="25" fillId="0" borderId="51" xfId="11" applyFont="1" applyBorder="1">
      <alignment vertical="center"/>
    </xf>
    <xf numFmtId="0" fontId="25" fillId="0" borderId="57" xfId="11" applyFont="1" applyBorder="1" applyAlignment="1">
      <alignment vertical="center" wrapText="1"/>
    </xf>
    <xf numFmtId="0" fontId="25" fillId="0" borderId="37" xfId="11" applyFont="1" applyBorder="1" applyAlignment="1">
      <alignment vertical="center" wrapText="1"/>
    </xf>
    <xf numFmtId="0" fontId="25" fillId="0" borderId="61" xfId="11" applyFont="1" applyBorder="1">
      <alignment vertical="center"/>
    </xf>
    <xf numFmtId="0" fontId="25" fillId="0" borderId="38" xfId="11" applyFont="1" applyBorder="1">
      <alignment vertical="center"/>
    </xf>
    <xf numFmtId="0" fontId="25" fillId="0" borderId="36" xfId="11" applyFont="1" applyBorder="1">
      <alignment vertical="center"/>
    </xf>
    <xf numFmtId="0" fontId="25" fillId="0" borderId="52" xfId="11" applyFont="1" applyBorder="1">
      <alignment vertical="center"/>
    </xf>
    <xf numFmtId="0" fontId="28" fillId="0" borderId="39" xfId="11" applyFont="1" applyBorder="1">
      <alignment vertical="center"/>
    </xf>
    <xf numFmtId="0" fontId="28" fillId="0" borderId="22" xfId="11" applyFont="1" applyBorder="1">
      <alignment vertical="center"/>
    </xf>
    <xf numFmtId="0" fontId="28" fillId="0" borderId="41" xfId="11" applyFont="1" applyBorder="1">
      <alignment vertical="center"/>
    </xf>
    <xf numFmtId="0" fontId="26" fillId="0" borderId="32" xfId="11" applyFont="1" applyBorder="1">
      <alignment vertical="center"/>
    </xf>
    <xf numFmtId="0" fontId="26" fillId="0" borderId="35" xfId="11" applyFont="1" applyBorder="1">
      <alignment vertical="center"/>
    </xf>
    <xf numFmtId="0" fontId="26" fillId="0" borderId="51" xfId="11" applyFont="1" applyBorder="1">
      <alignment vertical="center"/>
    </xf>
    <xf numFmtId="0" fontId="26" fillId="0" borderId="33" xfId="11" applyFont="1" applyBorder="1">
      <alignment vertical="center"/>
    </xf>
    <xf numFmtId="0" fontId="26" fillId="0" borderId="36" xfId="11" applyFont="1" applyBorder="1">
      <alignment vertical="center"/>
    </xf>
    <xf numFmtId="0" fontId="26" fillId="0" borderId="38" xfId="11" applyFont="1" applyBorder="1">
      <alignment vertical="center"/>
    </xf>
    <xf numFmtId="0" fontId="26" fillId="0" borderId="183" xfId="11" applyFont="1" applyBorder="1" applyAlignment="1">
      <alignment horizontal="center" vertical="center" wrapText="1"/>
    </xf>
    <xf numFmtId="0" fontId="26" fillId="0" borderId="185" xfId="11" applyFont="1" applyBorder="1" applyAlignment="1">
      <alignment horizontal="center" vertical="center" wrapText="1"/>
    </xf>
    <xf numFmtId="0" fontId="26" fillId="0" borderId="2" xfId="11" applyFont="1" applyBorder="1" applyAlignment="1">
      <alignment horizontal="center" vertical="center" wrapText="1"/>
    </xf>
    <xf numFmtId="0" fontId="26" fillId="0" borderId="25" xfId="11" applyFont="1" applyBorder="1" applyAlignment="1">
      <alignment horizontal="center" vertical="center" wrapText="1"/>
    </xf>
    <xf numFmtId="0" fontId="26" fillId="0" borderId="79" xfId="11" applyFont="1" applyBorder="1" applyAlignment="1">
      <alignment horizontal="center" vertical="center" wrapText="1"/>
    </xf>
    <xf numFmtId="0" fontId="26" fillId="0" borderId="182" xfId="11" applyFont="1" applyBorder="1" applyAlignment="1">
      <alignment horizontal="center" vertical="center" wrapText="1"/>
    </xf>
    <xf numFmtId="0" fontId="25" fillId="0" borderId="7" xfId="11" applyFont="1" applyBorder="1" applyAlignment="1">
      <alignment vertical="center" wrapText="1"/>
    </xf>
    <xf numFmtId="0" fontId="25" fillId="0" borderId="13" xfId="11" applyFont="1" applyBorder="1" applyAlignment="1">
      <alignment vertical="center" wrapText="1"/>
    </xf>
    <xf numFmtId="0" fontId="25" fillId="0" borderId="8" xfId="11" applyFont="1" applyBorder="1" applyAlignment="1">
      <alignment vertical="center" wrapText="1"/>
    </xf>
    <xf numFmtId="0" fontId="25" fillId="0" borderId="14" xfId="11" applyFont="1" applyBorder="1" applyAlignment="1">
      <alignment vertical="center" wrapText="1"/>
    </xf>
    <xf numFmtId="0" fontId="25" fillId="0" borderId="56" xfId="11" applyFont="1" applyBorder="1" applyAlignment="1">
      <alignment vertical="center" wrapText="1"/>
    </xf>
    <xf numFmtId="0" fontId="25" fillId="0" borderId="15" xfId="11" applyFont="1" applyBorder="1" applyAlignment="1">
      <alignment vertical="center" wrapText="1"/>
    </xf>
    <xf numFmtId="0" fontId="25" fillId="0" borderId="22" xfId="10" applyFont="1" applyBorder="1" applyAlignment="1">
      <alignment horizontal="left" vertical="center"/>
    </xf>
    <xf numFmtId="0" fontId="25" fillId="0" borderId="50" xfId="10" applyFont="1" applyBorder="1" applyAlignment="1">
      <alignment horizontal="left" vertical="center"/>
    </xf>
    <xf numFmtId="0" fontId="25" fillId="0" borderId="35" xfId="10" applyFont="1" applyBorder="1" applyAlignment="1">
      <alignment horizontal="left" vertical="center"/>
    </xf>
    <xf numFmtId="0" fontId="25" fillId="0" borderId="51" xfId="10" applyFont="1" applyBorder="1" applyAlignment="1">
      <alignment horizontal="left" vertical="center"/>
    </xf>
    <xf numFmtId="0" fontId="25" fillId="0" borderId="32" xfId="10" applyFont="1" applyBorder="1" applyAlignment="1">
      <alignment horizontal="center" vertical="center" shrinkToFit="1"/>
    </xf>
    <xf numFmtId="0" fontId="25" fillId="0" borderId="35" xfId="10" applyFont="1" applyBorder="1" applyAlignment="1">
      <alignment horizontal="center" vertical="center" shrinkToFit="1"/>
    </xf>
    <xf numFmtId="0" fontId="25" fillId="0" borderId="51" xfId="10" applyFont="1" applyBorder="1" applyAlignment="1">
      <alignment horizontal="center" vertical="center" shrinkToFit="1"/>
    </xf>
    <xf numFmtId="0" fontId="25" fillId="0" borderId="36" xfId="10" applyFont="1" applyBorder="1" applyAlignment="1">
      <alignment horizontal="left" vertical="center"/>
    </xf>
    <xf numFmtId="0" fontId="25" fillId="0" borderId="52" xfId="10" applyFont="1" applyBorder="1" applyAlignment="1">
      <alignment horizontal="left" vertical="center"/>
    </xf>
    <xf numFmtId="0" fontId="25" fillId="0" borderId="12" xfId="10" applyFont="1" applyBorder="1" applyAlignment="1">
      <alignment vertical="center" wrapText="1"/>
    </xf>
    <xf numFmtId="0" fontId="25" fillId="0" borderId="16" xfId="10" applyFont="1" applyBorder="1" applyAlignment="1">
      <alignment vertical="center" wrapText="1"/>
    </xf>
    <xf numFmtId="0" fontId="31" fillId="0" borderId="19" xfId="9" applyFont="1" applyBorder="1" applyAlignment="1">
      <alignment horizontal="left" vertical="center" wrapText="1"/>
    </xf>
    <xf numFmtId="0" fontId="31" fillId="0" borderId="53" xfId="9" applyFont="1" applyBorder="1" applyAlignment="1">
      <alignment horizontal="left" vertical="center" wrapText="1"/>
    </xf>
    <xf numFmtId="0" fontId="31" fillId="0" borderId="23" xfId="9" applyFont="1" applyBorder="1" applyAlignment="1">
      <alignment horizontal="left" vertical="center"/>
    </xf>
    <xf numFmtId="0" fontId="31" fillId="0" borderId="54" xfId="9" applyFont="1" applyBorder="1" applyAlignment="1">
      <alignment horizontal="left" vertical="center"/>
    </xf>
    <xf numFmtId="0" fontId="31" fillId="0" borderId="35" xfId="9" applyFont="1" applyBorder="1" applyAlignment="1">
      <alignment horizontal="left" vertical="center"/>
    </xf>
    <xf numFmtId="0" fontId="31" fillId="0" borderId="51" xfId="9" applyFont="1" applyBorder="1" applyAlignment="1">
      <alignment horizontal="left" vertical="center"/>
    </xf>
    <xf numFmtId="0" fontId="31" fillId="0" borderId="32" xfId="9" applyFont="1" applyBorder="1" applyAlignment="1" applyProtection="1">
      <alignment horizontal="left" vertical="center" wrapText="1"/>
      <protection locked="0"/>
    </xf>
    <xf numFmtId="0" fontId="31" fillId="0" borderId="35" xfId="9" applyFont="1" applyBorder="1" applyAlignment="1" applyProtection="1">
      <alignment horizontal="left" vertical="center" wrapText="1"/>
      <protection locked="0"/>
    </xf>
    <xf numFmtId="0" fontId="31" fillId="0" borderId="51" xfId="9" applyFont="1" applyBorder="1" applyAlignment="1" applyProtection="1">
      <alignment horizontal="left" vertical="center" wrapText="1"/>
      <protection locked="0"/>
    </xf>
    <xf numFmtId="0" fontId="31" fillId="0" borderId="33" xfId="9" applyFont="1" applyBorder="1" applyAlignment="1" applyProtection="1">
      <alignment horizontal="left" vertical="center" wrapText="1"/>
      <protection locked="0"/>
    </xf>
    <xf numFmtId="0" fontId="31" fillId="0" borderId="36" xfId="9" applyFont="1" applyBorder="1" applyAlignment="1" applyProtection="1">
      <alignment horizontal="left" vertical="center" wrapText="1"/>
      <protection locked="0"/>
    </xf>
    <xf numFmtId="0" fontId="31" fillId="0" borderId="52" xfId="9" applyFont="1" applyBorder="1" applyAlignment="1" applyProtection="1">
      <alignment horizontal="left" vertical="center" wrapText="1"/>
      <protection locked="0"/>
    </xf>
    <xf numFmtId="0" fontId="31" fillId="0" borderId="18" xfId="9" applyFont="1" applyBorder="1" applyAlignment="1">
      <alignment horizontal="left" vertical="center"/>
    </xf>
    <xf numFmtId="0" fontId="31" fillId="0" borderId="64" xfId="9" applyFont="1" applyBorder="1" applyAlignment="1">
      <alignment horizontal="left" vertical="center"/>
    </xf>
    <xf numFmtId="0" fontId="3" fillId="0" borderId="0" xfId="26" applyFont="1" applyAlignment="1">
      <alignment horizontal="center" vertical="center"/>
    </xf>
    <xf numFmtId="0" fontId="3" fillId="0" borderId="32" xfId="26" applyFont="1" applyBorder="1" applyAlignment="1">
      <alignment horizontal="center" vertical="center"/>
    </xf>
    <xf numFmtId="0" fontId="3" fillId="0" borderId="74" xfId="26" applyFont="1" applyBorder="1" applyAlignment="1">
      <alignment horizontal="center" vertical="center"/>
    </xf>
    <xf numFmtId="0" fontId="3" fillId="0" borderId="30" xfId="26" applyFont="1" applyBorder="1" applyAlignment="1" applyProtection="1">
      <alignment horizontal="left" vertical="top" wrapText="1"/>
      <protection locked="0"/>
    </xf>
    <xf numFmtId="0" fontId="3" fillId="0" borderId="23" xfId="26" applyFont="1" applyBorder="1" applyAlignment="1" applyProtection="1">
      <alignment horizontal="left" vertical="top" wrapText="1"/>
      <protection locked="0"/>
    </xf>
    <xf numFmtId="0" fontId="3" fillId="0" borderId="16" xfId="26" applyFont="1" applyBorder="1" applyAlignment="1" applyProtection="1">
      <alignment horizontal="left" vertical="top" wrapText="1"/>
      <protection locked="0"/>
    </xf>
    <xf numFmtId="0" fontId="3" fillId="0" borderId="42" xfId="26" applyFont="1" applyBorder="1" applyAlignment="1" applyProtection="1">
      <alignment horizontal="left" vertical="top" wrapText="1"/>
      <protection locked="0"/>
    </xf>
    <xf numFmtId="0" fontId="3" fillId="0" borderId="0" xfId="26" applyFont="1" applyAlignment="1" applyProtection="1">
      <alignment horizontal="left" vertical="top" wrapText="1"/>
      <protection locked="0"/>
    </xf>
    <xf numFmtId="0" fontId="3" fillId="0" borderId="14" xfId="26" applyFont="1" applyBorder="1" applyAlignment="1" applyProtection="1">
      <alignment horizontal="left" vertical="top" wrapText="1"/>
      <protection locked="0"/>
    </xf>
    <xf numFmtId="0" fontId="3" fillId="0" borderId="31" xfId="26" applyFont="1" applyBorder="1" applyAlignment="1" applyProtection="1">
      <alignment horizontal="left" vertical="top" wrapText="1"/>
      <protection locked="0"/>
    </xf>
    <xf numFmtId="0" fontId="3" fillId="0" borderId="34" xfId="26" applyFont="1" applyBorder="1" applyAlignment="1" applyProtection="1">
      <alignment horizontal="left" vertical="top" wrapText="1"/>
      <protection locked="0"/>
    </xf>
    <xf numFmtId="0" fontId="3" fillId="0" borderId="15" xfId="26" applyFont="1" applyBorder="1" applyAlignment="1" applyProtection="1">
      <alignment horizontal="left" vertical="top" wrapText="1"/>
      <protection locked="0"/>
    </xf>
    <xf numFmtId="187" fontId="3" fillId="3" borderId="0" xfId="24" applyNumberFormat="1" applyFont="1" applyFill="1" applyAlignment="1">
      <alignment horizontal="center" vertical="center" wrapText="1"/>
    </xf>
    <xf numFmtId="187" fontId="3" fillId="0" borderId="0" xfId="24" applyNumberFormat="1" applyFont="1" applyAlignment="1">
      <alignment horizontal="center" vertical="center" wrapText="1"/>
    </xf>
    <xf numFmtId="184" fontId="3" fillId="3" borderId="0" xfId="24" applyNumberFormat="1" applyFont="1" applyFill="1" applyAlignment="1">
      <alignment horizontal="center" vertical="center"/>
    </xf>
    <xf numFmtId="187" fontId="3" fillId="3" borderId="74" xfId="24" applyNumberFormat="1" applyFont="1" applyFill="1" applyBorder="1" applyAlignment="1">
      <alignment horizontal="center" vertical="center" wrapText="1"/>
    </xf>
    <xf numFmtId="184" fontId="3" fillId="3" borderId="74" xfId="24" applyNumberFormat="1" applyFont="1" applyFill="1" applyBorder="1" applyAlignment="1">
      <alignment horizontal="center" vertical="center"/>
    </xf>
    <xf numFmtId="178" fontId="1" fillId="0" borderId="0" xfId="26" applyNumberFormat="1" applyAlignment="1">
      <alignment horizontal="center" vertical="center"/>
    </xf>
    <xf numFmtId="184" fontId="3" fillId="3" borderId="0" xfId="24" applyNumberFormat="1" applyFont="1" applyFill="1" applyAlignment="1">
      <alignment horizontal="center" vertical="center" wrapText="1"/>
    </xf>
    <xf numFmtId="184" fontId="3" fillId="0" borderId="0" xfId="26" applyNumberFormat="1" applyFont="1" applyAlignment="1">
      <alignment horizontal="center" vertical="center"/>
    </xf>
  </cellXfs>
  <cellStyles count="28">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3" xfId="5" xr:uid="{00000000-0005-0000-0000-000005000000}"/>
    <cellStyle name="標準 4" xfId="6" xr:uid="{00000000-0005-0000-0000-000006000000}"/>
    <cellStyle name="標準 4 2" xfId="7" xr:uid="{00000000-0005-0000-0000-000007000000}"/>
    <cellStyle name="標準 4_APAHO401600" xfId="8" xr:uid="{00000000-0005-0000-0000-000008000000}"/>
    <cellStyle name="標準 4_APAHO401600 2" xfId="9" xr:uid="{00000000-0005-0000-0000-000009000000}"/>
    <cellStyle name="標準 4_APAHO4019001 2" xfId="10" xr:uid="{00000000-0005-0000-0000-00000A000000}"/>
    <cellStyle name="標準 4_ZJ08_022012_青森市_2010 2" xfId="11" xr:uid="{00000000-0005-0000-0000-00000B000000}"/>
    <cellStyle name="標準 6" xfId="12" xr:uid="{00000000-0005-0000-0000-00000C000000}"/>
    <cellStyle name="標準 6_APAHO401000" xfId="13" xr:uid="{00000000-0005-0000-0000-00000D000000}"/>
    <cellStyle name="標準 6_APAHO401200_O-JJ1016-001-3_財政状況資料集(決算状況カード(各会計・関係団体))(Rev2)2" xfId="14" xr:uid="{00000000-0005-0000-0000-00000E000000}"/>
    <cellStyle name="標準 6_APAHO402200_O-JJ1016-001-3_財政状況資料集(決算状況カード(各会計・関係団体))(Rev2)2" xfId="15" xr:uid="{00000000-0005-0000-0000-00000F000000}"/>
    <cellStyle name="標準 7" xfId="16" xr:uid="{00000000-0005-0000-0000-000010000000}"/>
    <cellStyle name="標準_【レイアウト】（県）資料３（Ｐ２）　歳出比較分析表" xfId="26" xr:uid="{00000000-0005-0000-0000-00001B000000}"/>
    <cellStyle name="標準_【レイアウト】（県）資料３（Ｐ２）　歳出比較分析表 2" xfId="27" xr:uid="{00000000-0005-0000-0000-00001C000000}"/>
    <cellStyle name="標準_【レイアウト】（市）資料３（Ｐ２）　歳出比較分析表" xfId="24" xr:uid="{00000000-0005-0000-0000-000019000000}"/>
    <cellStyle name="標準_【レイアウト】（市）資料３（Ｐ２）　歳出比較分析表 2" xfId="25" xr:uid="{00000000-0005-0000-0000-00001A000000}"/>
    <cellStyle name="標準_APAHO251300" xfId="17" xr:uid="{00000000-0005-0000-0000-000011000000}"/>
    <cellStyle name="標準_APAHO251300 2" xfId="18" xr:uid="{00000000-0005-0000-0000-000012000000}"/>
    <cellStyle name="標準_APAHO252300" xfId="19" xr:uid="{00000000-0005-0000-0000-000013000000}"/>
    <cellStyle name="標準_APAHO252300 2" xfId="20" xr:uid="{00000000-0005-0000-0000-000014000000}"/>
    <cellStyle name="標準_Book1" xfId="21" xr:uid="{00000000-0005-0000-0000-000015000000}"/>
    <cellStyle name="標準_O-JJ0722-001-3_決算状況カード(各会計・関係団体)_O-JJ1016-001-3_財政状況資料集(決算状況カード(各会計・関係団体))(Rev2)2" xfId="22" xr:uid="{00000000-0005-0000-0000-000017000000}"/>
    <cellStyle name="標準_O-JJ0722-001-8_連結実質赤字比率に係る赤字・黒字の構成分析 2" xfId="23"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69185</c:v>
                </c:pt>
                <c:pt idx="1">
                  <c:v>70166</c:v>
                </c:pt>
                <c:pt idx="2">
                  <c:v>70329</c:v>
                </c:pt>
                <c:pt idx="3">
                  <c:v>45945</c:v>
                </c:pt>
                <c:pt idx="4">
                  <c:v>44475</c:v>
                </c:pt>
              </c:numCache>
            </c:numRef>
          </c:val>
          <c:smooth val="0"/>
          <c:extLst>
            <c:ext xmlns:c16="http://schemas.microsoft.com/office/drawing/2014/chart" uri="{C3380CC4-5D6E-409C-BE32-E72D297353CC}">
              <c16:uniqueId val="{00000000-D00A-42C0-9266-5E596CE6222A}"/>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35980</c:v>
                </c:pt>
                <c:pt idx="1">
                  <c:v>26394</c:v>
                </c:pt>
                <c:pt idx="2">
                  <c:v>22976</c:v>
                </c:pt>
                <c:pt idx="3">
                  <c:v>25026</c:v>
                </c:pt>
                <c:pt idx="4">
                  <c:v>26179</c:v>
                </c:pt>
              </c:numCache>
            </c:numRef>
          </c:val>
          <c:smooth val="0"/>
          <c:extLst>
            <c:ext xmlns:c16="http://schemas.microsoft.com/office/drawing/2014/chart" uri="{C3380CC4-5D6E-409C-BE32-E72D297353CC}">
              <c16:uniqueId val="{00000001-D00A-42C0-9266-5E596CE6222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9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8679375604E-2"/>
              <c:y val="7.5163515656799587E-2"/>
            </c:manualLayout>
          </c:layout>
          <c:overlay val="0"/>
          <c:spPr>
            <a:noFill/>
            <a:ln w="25400">
              <a:noFill/>
            </a:ln>
          </c:spPr>
        </c:title>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6.7</c:v>
                </c:pt>
                <c:pt idx="1">
                  <c:v>5.83</c:v>
                </c:pt>
                <c:pt idx="2">
                  <c:v>9.7100000000000009</c:v>
                </c:pt>
                <c:pt idx="3">
                  <c:v>13.16</c:v>
                </c:pt>
                <c:pt idx="4">
                  <c:v>11.84</c:v>
                </c:pt>
              </c:numCache>
            </c:numRef>
          </c:val>
          <c:extLst>
            <c:ext xmlns:c16="http://schemas.microsoft.com/office/drawing/2014/chart" uri="{C3380CC4-5D6E-409C-BE32-E72D297353CC}">
              <c16:uniqueId val="{00000000-C791-4D8B-B126-C03761861E54}"/>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11.99</c:v>
                </c:pt>
                <c:pt idx="1">
                  <c:v>12.02</c:v>
                </c:pt>
                <c:pt idx="2">
                  <c:v>10.8</c:v>
                </c:pt>
                <c:pt idx="3">
                  <c:v>11.43</c:v>
                </c:pt>
                <c:pt idx="4">
                  <c:v>13.02</c:v>
                </c:pt>
              </c:numCache>
            </c:numRef>
          </c:val>
          <c:extLst>
            <c:ext xmlns:c16="http://schemas.microsoft.com/office/drawing/2014/chart" uri="{C3380CC4-5D6E-409C-BE32-E72D297353CC}">
              <c16:uniqueId val="{00000001-C791-4D8B-B126-C03761861E54}"/>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0.5</c:v>
                </c:pt>
                <c:pt idx="1">
                  <c:v>-0.89</c:v>
                </c:pt>
                <c:pt idx="2">
                  <c:v>3.57</c:v>
                </c:pt>
                <c:pt idx="3">
                  <c:v>5.46</c:v>
                </c:pt>
                <c:pt idx="4">
                  <c:v>-0.09</c:v>
                </c:pt>
              </c:numCache>
            </c:numRef>
          </c:val>
          <c:smooth val="0"/>
          <c:extLst>
            <c:ext xmlns:c16="http://schemas.microsoft.com/office/drawing/2014/chart" uri="{C3380CC4-5D6E-409C-BE32-E72D297353CC}">
              <c16:uniqueId val="{00000002-C791-4D8B-B126-C03761861E5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1.27</c:v>
                </c:pt>
                <c:pt idx="2">
                  <c:v>#N/A</c:v>
                </c:pt>
                <c:pt idx="3">
                  <c:v>1.53</c:v>
                </c:pt>
                <c:pt idx="4">
                  <c:v>0</c:v>
                </c:pt>
                <c:pt idx="5">
                  <c:v>0</c:v>
                </c:pt>
                <c:pt idx="6">
                  <c:v>0</c:v>
                </c:pt>
                <c:pt idx="7">
                  <c:v>0</c:v>
                </c:pt>
                <c:pt idx="8">
                  <c:v>0</c:v>
                </c:pt>
                <c:pt idx="9">
                  <c:v>0</c:v>
                </c:pt>
              </c:numCache>
            </c:numRef>
          </c:val>
          <c:extLst>
            <c:ext xmlns:c16="http://schemas.microsoft.com/office/drawing/2014/chart" uri="{C3380CC4-5D6E-409C-BE32-E72D297353CC}">
              <c16:uniqueId val="{00000000-C42E-4E7B-A9C5-3E39690FB9E8}"/>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42E-4E7B-A9C5-3E39690FB9E8}"/>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42E-4E7B-A9C5-3E39690FB9E8}"/>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42E-4E7B-A9C5-3E39690FB9E8}"/>
            </c:ext>
          </c:extLst>
        </c:ser>
        <c:ser>
          <c:idx val="4"/>
          <c:order val="4"/>
          <c:tx>
            <c:strRef>
              <c:f>[1]データシート!$A$31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C42E-4E7B-A9C5-3E39690FB9E8}"/>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0.01</c:v>
                </c:pt>
                <c:pt idx="2">
                  <c:v>#N/A</c:v>
                </c:pt>
                <c:pt idx="3">
                  <c:v>0.01</c:v>
                </c:pt>
                <c:pt idx="4">
                  <c:v>#N/A</c:v>
                </c:pt>
                <c:pt idx="5">
                  <c:v>0.03</c:v>
                </c:pt>
                <c:pt idx="6">
                  <c:v>#N/A</c:v>
                </c:pt>
                <c:pt idx="7">
                  <c:v>0</c:v>
                </c:pt>
                <c:pt idx="8">
                  <c:v>#N/A</c:v>
                </c:pt>
                <c:pt idx="9">
                  <c:v>0.14000000000000001</c:v>
                </c:pt>
              </c:numCache>
            </c:numRef>
          </c:val>
          <c:extLst>
            <c:ext xmlns:c16="http://schemas.microsoft.com/office/drawing/2014/chart" uri="{C3380CC4-5D6E-409C-BE32-E72D297353CC}">
              <c16:uniqueId val="{00000005-C42E-4E7B-A9C5-3E39690FB9E8}"/>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1.01</c:v>
                </c:pt>
                <c:pt idx="2">
                  <c:v>#N/A</c:v>
                </c:pt>
                <c:pt idx="3">
                  <c:v>0.89</c:v>
                </c:pt>
                <c:pt idx="4">
                  <c:v>#N/A</c:v>
                </c:pt>
                <c:pt idx="5">
                  <c:v>1.5</c:v>
                </c:pt>
                <c:pt idx="6">
                  <c:v>#N/A</c:v>
                </c:pt>
                <c:pt idx="7">
                  <c:v>1.1399999999999999</c:v>
                </c:pt>
                <c:pt idx="8">
                  <c:v>#N/A</c:v>
                </c:pt>
                <c:pt idx="9">
                  <c:v>0.68</c:v>
                </c:pt>
              </c:numCache>
            </c:numRef>
          </c:val>
          <c:extLst>
            <c:ext xmlns:c16="http://schemas.microsoft.com/office/drawing/2014/chart" uri="{C3380CC4-5D6E-409C-BE32-E72D297353CC}">
              <c16:uniqueId val="{00000006-C42E-4E7B-A9C5-3E39690FB9E8}"/>
            </c:ext>
          </c:extLst>
        </c:ser>
        <c:ser>
          <c:idx val="7"/>
          <c:order val="7"/>
          <c:tx>
            <c:strRef>
              <c:f>[1]データシート!$A$34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0.5</c:v>
                </c:pt>
                <c:pt idx="2">
                  <c:v>#N/A</c:v>
                </c:pt>
                <c:pt idx="3">
                  <c:v>0.23</c:v>
                </c:pt>
                <c:pt idx="4">
                  <c:v>#N/A</c:v>
                </c:pt>
                <c:pt idx="5">
                  <c:v>0.28999999999999998</c:v>
                </c:pt>
                <c:pt idx="6">
                  <c:v>#N/A</c:v>
                </c:pt>
                <c:pt idx="7">
                  <c:v>0.54</c:v>
                </c:pt>
                <c:pt idx="8">
                  <c:v>#N/A</c:v>
                </c:pt>
                <c:pt idx="9">
                  <c:v>0.72</c:v>
                </c:pt>
              </c:numCache>
            </c:numRef>
          </c:val>
          <c:extLst>
            <c:ext xmlns:c16="http://schemas.microsoft.com/office/drawing/2014/chart" uri="{C3380CC4-5D6E-409C-BE32-E72D297353CC}">
              <c16:uniqueId val="{00000007-C42E-4E7B-A9C5-3E39690FB9E8}"/>
            </c:ext>
          </c:extLst>
        </c:ser>
        <c:ser>
          <c:idx val="8"/>
          <c:order val="8"/>
          <c:tx>
            <c:strRef>
              <c:f>[1]データシート!$A$35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0</c:v>
                </c:pt>
                <c:pt idx="1">
                  <c:v>0</c:v>
                </c:pt>
                <c:pt idx="2">
                  <c:v>0</c:v>
                </c:pt>
                <c:pt idx="3">
                  <c:v>0</c:v>
                </c:pt>
                <c:pt idx="4">
                  <c:v>#N/A</c:v>
                </c:pt>
                <c:pt idx="5">
                  <c:v>1.5</c:v>
                </c:pt>
                <c:pt idx="6">
                  <c:v>#N/A</c:v>
                </c:pt>
                <c:pt idx="7">
                  <c:v>1.45</c:v>
                </c:pt>
                <c:pt idx="8">
                  <c:v>#N/A</c:v>
                </c:pt>
                <c:pt idx="9">
                  <c:v>1.44</c:v>
                </c:pt>
              </c:numCache>
            </c:numRef>
          </c:val>
          <c:extLst>
            <c:ext xmlns:c16="http://schemas.microsoft.com/office/drawing/2014/chart" uri="{C3380CC4-5D6E-409C-BE32-E72D297353CC}">
              <c16:uniqueId val="{00000008-C42E-4E7B-A9C5-3E39690FB9E8}"/>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6.69</c:v>
                </c:pt>
                <c:pt idx="2">
                  <c:v>#N/A</c:v>
                </c:pt>
                <c:pt idx="3">
                  <c:v>5.83</c:v>
                </c:pt>
                <c:pt idx="4">
                  <c:v>#N/A</c:v>
                </c:pt>
                <c:pt idx="5">
                  <c:v>9.7100000000000009</c:v>
                </c:pt>
                <c:pt idx="6">
                  <c:v>#N/A</c:v>
                </c:pt>
                <c:pt idx="7">
                  <c:v>13.16</c:v>
                </c:pt>
                <c:pt idx="8">
                  <c:v>#N/A</c:v>
                </c:pt>
                <c:pt idx="9">
                  <c:v>11.83</c:v>
                </c:pt>
              </c:numCache>
            </c:numRef>
          </c:val>
          <c:extLst>
            <c:ext xmlns:c16="http://schemas.microsoft.com/office/drawing/2014/chart" uri="{C3380CC4-5D6E-409C-BE32-E72D297353CC}">
              <c16:uniqueId val="{00000009-C42E-4E7B-A9C5-3E39690FB9E8}"/>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1891</c:v>
                </c:pt>
                <c:pt idx="5">
                  <c:v>1791</c:v>
                </c:pt>
                <c:pt idx="8">
                  <c:v>1606</c:v>
                </c:pt>
                <c:pt idx="11">
                  <c:v>1599</c:v>
                </c:pt>
                <c:pt idx="14">
                  <c:v>1596</c:v>
                </c:pt>
              </c:numCache>
            </c:numRef>
          </c:val>
          <c:extLst>
            <c:ext xmlns:c16="http://schemas.microsoft.com/office/drawing/2014/chart" uri="{C3380CC4-5D6E-409C-BE32-E72D297353CC}">
              <c16:uniqueId val="{00000000-59B2-4831-B471-DFDDC522F0CA}"/>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9B2-4831-B471-DFDDC522F0CA}"/>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35</c:v>
                </c:pt>
                <c:pt idx="3">
                  <c:v>34</c:v>
                </c:pt>
                <c:pt idx="6">
                  <c:v>33</c:v>
                </c:pt>
                <c:pt idx="9">
                  <c:v>24</c:v>
                </c:pt>
                <c:pt idx="12">
                  <c:v>5</c:v>
                </c:pt>
              </c:numCache>
            </c:numRef>
          </c:val>
          <c:extLst>
            <c:ext xmlns:c16="http://schemas.microsoft.com/office/drawing/2014/chart" uri="{C3380CC4-5D6E-409C-BE32-E72D297353CC}">
              <c16:uniqueId val="{00000002-59B2-4831-B471-DFDDC522F0CA}"/>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9B2-4831-B471-DFDDC522F0CA}"/>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235</c:v>
                </c:pt>
                <c:pt idx="3">
                  <c:v>216</c:v>
                </c:pt>
                <c:pt idx="6">
                  <c:v>83</c:v>
                </c:pt>
                <c:pt idx="9">
                  <c:v>88</c:v>
                </c:pt>
                <c:pt idx="12">
                  <c:v>87</c:v>
                </c:pt>
              </c:numCache>
            </c:numRef>
          </c:val>
          <c:extLst>
            <c:ext xmlns:c16="http://schemas.microsoft.com/office/drawing/2014/chart" uri="{C3380CC4-5D6E-409C-BE32-E72D297353CC}">
              <c16:uniqueId val="{00000004-59B2-4831-B471-DFDDC522F0CA}"/>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9B2-4831-B471-DFDDC522F0CA}"/>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9B2-4831-B471-DFDDC522F0CA}"/>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1905</c:v>
                </c:pt>
                <c:pt idx="3">
                  <c:v>1797</c:v>
                </c:pt>
                <c:pt idx="6">
                  <c:v>1694</c:v>
                </c:pt>
                <c:pt idx="9">
                  <c:v>1691</c:v>
                </c:pt>
                <c:pt idx="12">
                  <c:v>1649</c:v>
                </c:pt>
              </c:numCache>
            </c:numRef>
          </c:val>
          <c:extLst>
            <c:ext xmlns:c16="http://schemas.microsoft.com/office/drawing/2014/chart" uri="{C3380CC4-5D6E-409C-BE32-E72D297353CC}">
              <c16:uniqueId val="{00000007-59B2-4831-B471-DFDDC522F0CA}"/>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284</c:v>
                </c:pt>
                <c:pt idx="2">
                  <c:v>#N/A</c:v>
                </c:pt>
                <c:pt idx="3">
                  <c:v>#N/A</c:v>
                </c:pt>
                <c:pt idx="4">
                  <c:v>256</c:v>
                </c:pt>
                <c:pt idx="5">
                  <c:v>#N/A</c:v>
                </c:pt>
                <c:pt idx="6">
                  <c:v>#N/A</c:v>
                </c:pt>
                <c:pt idx="7">
                  <c:v>204</c:v>
                </c:pt>
                <c:pt idx="8">
                  <c:v>#N/A</c:v>
                </c:pt>
                <c:pt idx="9">
                  <c:v>#N/A</c:v>
                </c:pt>
                <c:pt idx="10">
                  <c:v>204</c:v>
                </c:pt>
                <c:pt idx="11">
                  <c:v>#N/A</c:v>
                </c:pt>
                <c:pt idx="12">
                  <c:v>#N/A</c:v>
                </c:pt>
                <c:pt idx="13">
                  <c:v>145</c:v>
                </c:pt>
                <c:pt idx="14">
                  <c:v>#N/A</c:v>
                </c:pt>
              </c:numCache>
            </c:numRef>
          </c:val>
          <c:smooth val="0"/>
          <c:extLst>
            <c:ext xmlns:c16="http://schemas.microsoft.com/office/drawing/2014/chart" uri="{C3380CC4-5D6E-409C-BE32-E72D297353CC}">
              <c16:uniqueId val="{00000008-59B2-4831-B471-DFDDC522F0C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16879</c:v>
                </c:pt>
                <c:pt idx="5">
                  <c:v>16896</c:v>
                </c:pt>
                <c:pt idx="8">
                  <c:v>16821</c:v>
                </c:pt>
                <c:pt idx="11">
                  <c:v>16862</c:v>
                </c:pt>
                <c:pt idx="14">
                  <c:v>16286</c:v>
                </c:pt>
              </c:numCache>
            </c:numRef>
          </c:val>
          <c:extLst>
            <c:ext xmlns:c16="http://schemas.microsoft.com/office/drawing/2014/chart" uri="{C3380CC4-5D6E-409C-BE32-E72D297353CC}">
              <c16:uniqueId val="{00000000-4F99-4A45-8623-1439FF607269}"/>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3951</c:v>
                </c:pt>
                <c:pt idx="5">
                  <c:v>3753</c:v>
                </c:pt>
                <c:pt idx="8">
                  <c:v>2978</c:v>
                </c:pt>
                <c:pt idx="11">
                  <c:v>2364</c:v>
                </c:pt>
                <c:pt idx="14">
                  <c:v>1763</c:v>
                </c:pt>
              </c:numCache>
            </c:numRef>
          </c:val>
          <c:extLst>
            <c:ext xmlns:c16="http://schemas.microsoft.com/office/drawing/2014/chart" uri="{C3380CC4-5D6E-409C-BE32-E72D297353CC}">
              <c16:uniqueId val="{00000001-4F99-4A45-8623-1439FF607269}"/>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4488</c:v>
                </c:pt>
                <c:pt idx="5">
                  <c:v>4915</c:v>
                </c:pt>
                <c:pt idx="8">
                  <c:v>5043</c:v>
                </c:pt>
                <c:pt idx="11">
                  <c:v>6045</c:v>
                </c:pt>
                <c:pt idx="14">
                  <c:v>7374</c:v>
                </c:pt>
              </c:numCache>
            </c:numRef>
          </c:val>
          <c:extLst>
            <c:ext xmlns:c16="http://schemas.microsoft.com/office/drawing/2014/chart" uri="{C3380CC4-5D6E-409C-BE32-E72D297353CC}">
              <c16:uniqueId val="{00000002-4F99-4A45-8623-1439FF607269}"/>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99-4A45-8623-1439FF607269}"/>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99-4A45-8623-1439FF607269}"/>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99-4A45-8623-1439FF607269}"/>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4358</c:v>
                </c:pt>
                <c:pt idx="3">
                  <c:v>4362</c:v>
                </c:pt>
                <c:pt idx="6">
                  <c:v>4342</c:v>
                </c:pt>
                <c:pt idx="9">
                  <c:v>4176</c:v>
                </c:pt>
                <c:pt idx="12">
                  <c:v>4102</c:v>
                </c:pt>
              </c:numCache>
            </c:numRef>
          </c:val>
          <c:extLst>
            <c:ext xmlns:c16="http://schemas.microsoft.com/office/drawing/2014/chart" uri="{C3380CC4-5D6E-409C-BE32-E72D297353CC}">
              <c16:uniqueId val="{00000006-4F99-4A45-8623-1439FF607269}"/>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193</c:v>
                </c:pt>
                <c:pt idx="3">
                  <c:v>167</c:v>
                </c:pt>
                <c:pt idx="6">
                  <c:v>147</c:v>
                </c:pt>
                <c:pt idx="9">
                  <c:v>134</c:v>
                </c:pt>
                <c:pt idx="12">
                  <c:v>121</c:v>
                </c:pt>
              </c:numCache>
            </c:numRef>
          </c:val>
          <c:extLst>
            <c:ext xmlns:c16="http://schemas.microsoft.com/office/drawing/2014/chart" uri="{C3380CC4-5D6E-409C-BE32-E72D297353CC}">
              <c16:uniqueId val="{00000007-4F99-4A45-8623-1439FF607269}"/>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3210</c:v>
                </c:pt>
                <c:pt idx="3">
                  <c:v>3080</c:v>
                </c:pt>
                <c:pt idx="6">
                  <c:v>2332</c:v>
                </c:pt>
                <c:pt idx="9">
                  <c:v>1808</c:v>
                </c:pt>
                <c:pt idx="12">
                  <c:v>1166</c:v>
                </c:pt>
              </c:numCache>
            </c:numRef>
          </c:val>
          <c:extLst>
            <c:ext xmlns:c16="http://schemas.microsoft.com/office/drawing/2014/chart" uri="{C3380CC4-5D6E-409C-BE32-E72D297353CC}">
              <c16:uniqueId val="{00000008-4F99-4A45-8623-1439FF607269}"/>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83</c:v>
                </c:pt>
                <c:pt idx="3">
                  <c:v>53</c:v>
                </c:pt>
                <c:pt idx="6">
                  <c:v>22</c:v>
                </c:pt>
                <c:pt idx="9">
                  <c:v>1</c:v>
                </c:pt>
                <c:pt idx="12">
                  <c:v>53</c:v>
                </c:pt>
              </c:numCache>
            </c:numRef>
          </c:val>
          <c:extLst>
            <c:ext xmlns:c16="http://schemas.microsoft.com/office/drawing/2014/chart" uri="{C3380CC4-5D6E-409C-BE32-E72D297353CC}">
              <c16:uniqueId val="{00000009-4F99-4A45-8623-1439FF607269}"/>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19503</c:v>
                </c:pt>
                <c:pt idx="3">
                  <c:v>19341</c:v>
                </c:pt>
                <c:pt idx="6">
                  <c:v>18950</c:v>
                </c:pt>
                <c:pt idx="9">
                  <c:v>18427</c:v>
                </c:pt>
                <c:pt idx="12">
                  <c:v>17806</c:v>
                </c:pt>
              </c:numCache>
            </c:numRef>
          </c:val>
          <c:extLst>
            <c:ext xmlns:c16="http://schemas.microsoft.com/office/drawing/2014/chart" uri="{C3380CC4-5D6E-409C-BE32-E72D297353CC}">
              <c16:uniqueId val="{0000000A-4F99-4A45-8623-1439FF607269}"/>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2029</c:v>
                </c:pt>
                <c:pt idx="2">
                  <c:v>#N/A</c:v>
                </c:pt>
                <c:pt idx="3">
                  <c:v>#N/A</c:v>
                </c:pt>
                <c:pt idx="4">
                  <c:v>1439</c:v>
                </c:pt>
                <c:pt idx="5">
                  <c:v>#N/A</c:v>
                </c:pt>
                <c:pt idx="6">
                  <c:v>#N/A</c:v>
                </c:pt>
                <c:pt idx="7">
                  <c:v>952</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F99-4A45-8623-1439FF60726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1767</c:v>
                </c:pt>
                <c:pt idx="1">
                  <c:v>2005</c:v>
                </c:pt>
                <c:pt idx="2">
                  <c:v>2251</c:v>
                </c:pt>
              </c:numCache>
            </c:numRef>
          </c:val>
          <c:extLst>
            <c:ext xmlns:c16="http://schemas.microsoft.com/office/drawing/2014/chart" uri="{C3380CC4-5D6E-409C-BE32-E72D297353CC}">
              <c16:uniqueId val="{00000000-8197-4002-93EA-E959349AD472}"/>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8197-4002-93EA-E959349AD472}"/>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2945</c:v>
                </c:pt>
                <c:pt idx="1">
                  <c:v>3547</c:v>
                </c:pt>
                <c:pt idx="2">
                  <c:v>4430</c:v>
                </c:pt>
              </c:numCache>
            </c:numRef>
          </c:val>
          <c:extLst>
            <c:ext xmlns:c16="http://schemas.microsoft.com/office/drawing/2014/chart" uri="{C3380CC4-5D6E-409C-BE32-E72D297353CC}">
              <c16:uniqueId val="{00000002-8197-4002-93EA-E959349AD472}"/>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DC63-4185-BE47-12725191D8A4}"/>
              </c:ext>
            </c:extLst>
          </c:dPt>
          <c:dPt>
            <c:idx val="1"/>
            <c:bubble3D val="0"/>
            <c:extLst>
              <c:ext xmlns:c16="http://schemas.microsoft.com/office/drawing/2014/chart" uri="{C3380CC4-5D6E-409C-BE32-E72D297353CC}">
                <c16:uniqueId val="{00000001-DC63-4185-BE47-12725191D8A4}"/>
              </c:ext>
            </c:extLst>
          </c:dPt>
          <c:dPt>
            <c:idx val="2"/>
            <c:bubble3D val="0"/>
            <c:extLst>
              <c:ext xmlns:c16="http://schemas.microsoft.com/office/drawing/2014/chart" uri="{C3380CC4-5D6E-409C-BE32-E72D297353CC}">
                <c16:uniqueId val="{00000002-DC63-4185-BE47-12725191D8A4}"/>
              </c:ext>
            </c:extLst>
          </c:dPt>
          <c:dPt>
            <c:idx val="3"/>
            <c:bubble3D val="0"/>
            <c:extLst>
              <c:ext xmlns:c16="http://schemas.microsoft.com/office/drawing/2014/chart" uri="{C3380CC4-5D6E-409C-BE32-E72D297353CC}">
                <c16:uniqueId val="{00000003-DC63-4185-BE47-12725191D8A4}"/>
              </c:ext>
            </c:extLst>
          </c:dPt>
          <c:dPt>
            <c:idx val="4"/>
            <c:bubble3D val="0"/>
            <c:extLst>
              <c:ext xmlns:c16="http://schemas.microsoft.com/office/drawing/2014/chart" uri="{C3380CC4-5D6E-409C-BE32-E72D297353CC}">
                <c16:uniqueId val="{00000004-DC63-4185-BE47-12725191D8A4}"/>
              </c:ext>
            </c:extLst>
          </c:dPt>
          <c:dPt>
            <c:idx val="8"/>
            <c:bubble3D val="0"/>
            <c:extLst>
              <c:ext xmlns:c16="http://schemas.microsoft.com/office/drawing/2014/chart" uri="{C3380CC4-5D6E-409C-BE32-E72D297353CC}">
                <c16:uniqueId val="{00000005-DC63-4185-BE47-12725191D8A4}"/>
              </c:ext>
            </c:extLst>
          </c:dPt>
          <c:dPt>
            <c:idx val="16"/>
            <c:bubble3D val="0"/>
            <c:extLst>
              <c:ext xmlns:c16="http://schemas.microsoft.com/office/drawing/2014/chart" uri="{C3380CC4-5D6E-409C-BE32-E72D297353CC}">
                <c16:uniqueId val="{00000006-DC63-4185-BE47-12725191D8A4}"/>
              </c:ext>
            </c:extLst>
          </c:dPt>
          <c:dPt>
            <c:idx val="24"/>
            <c:bubble3D val="0"/>
            <c:extLst>
              <c:ext xmlns:c16="http://schemas.microsoft.com/office/drawing/2014/chart" uri="{C3380CC4-5D6E-409C-BE32-E72D297353CC}">
                <c16:uniqueId val="{00000007-DC63-4185-BE47-12725191D8A4}"/>
              </c:ext>
            </c:extLst>
          </c:dPt>
          <c:dPt>
            <c:idx val="32"/>
            <c:bubble3D val="0"/>
            <c:extLst>
              <c:ext xmlns:c16="http://schemas.microsoft.com/office/drawing/2014/chart" uri="{C3380CC4-5D6E-409C-BE32-E72D297353CC}">
                <c16:uniqueId val="{00000008-DC63-4185-BE47-12725191D8A4}"/>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63-4185-BE47-12725191D8A4}"/>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1-DC63-4185-BE47-12725191D8A4}"/>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2-DC63-4185-BE47-12725191D8A4}"/>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3-DC63-4185-BE47-12725191D8A4}"/>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4-DC63-4185-BE47-12725191D8A4}"/>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63-4185-BE47-12725191D8A4}"/>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63-4185-BE47-12725191D8A4}"/>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63-4185-BE47-12725191D8A4}"/>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63-4185-BE47-12725191D8A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53.5</c:v>
                </c:pt>
                <c:pt idx="8">
                  <c:v>54.8</c:v>
                </c:pt>
                <c:pt idx="16">
                  <c:v>55.1</c:v>
                </c:pt>
                <c:pt idx="24">
                  <c:v>56.1</c:v>
                </c:pt>
                <c:pt idx="32">
                  <c:v>57</c:v>
                </c:pt>
              </c:numCache>
            </c:numRef>
          </c:xVal>
          <c:yVal>
            <c:numRef>
              <c:f>公会計指標分析・財政指標組合せ分析表!$BP$51:$DC$51</c:f>
              <c:numCache>
                <c:formatCode>#,##0.0;"▲ "#,##0.0</c:formatCode>
                <c:ptCount val="40"/>
                <c:pt idx="0">
                  <c:v>14.3</c:v>
                </c:pt>
                <c:pt idx="8">
                  <c:v>10.1</c:v>
                </c:pt>
                <c:pt idx="16">
                  <c:v>6.3</c:v>
                </c:pt>
              </c:numCache>
            </c:numRef>
          </c:yVal>
          <c:smooth val="0"/>
          <c:extLst>
            <c:ext xmlns:c16="http://schemas.microsoft.com/office/drawing/2014/chart" uri="{C3380CC4-5D6E-409C-BE32-E72D297353CC}">
              <c16:uniqueId val="{00000009-DC63-4185-BE47-12725191D8A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DC63-4185-BE47-12725191D8A4}"/>
              </c:ext>
            </c:extLst>
          </c:dPt>
          <c:dPt>
            <c:idx val="1"/>
            <c:bubble3D val="0"/>
            <c:extLst>
              <c:ext xmlns:c16="http://schemas.microsoft.com/office/drawing/2014/chart" uri="{C3380CC4-5D6E-409C-BE32-E72D297353CC}">
                <c16:uniqueId val="{0000000B-DC63-4185-BE47-12725191D8A4}"/>
              </c:ext>
            </c:extLst>
          </c:dPt>
          <c:dPt>
            <c:idx val="2"/>
            <c:bubble3D val="0"/>
            <c:extLst>
              <c:ext xmlns:c16="http://schemas.microsoft.com/office/drawing/2014/chart" uri="{C3380CC4-5D6E-409C-BE32-E72D297353CC}">
                <c16:uniqueId val="{0000000C-DC63-4185-BE47-12725191D8A4}"/>
              </c:ext>
            </c:extLst>
          </c:dPt>
          <c:dPt>
            <c:idx val="3"/>
            <c:bubble3D val="0"/>
            <c:extLst>
              <c:ext xmlns:c16="http://schemas.microsoft.com/office/drawing/2014/chart" uri="{C3380CC4-5D6E-409C-BE32-E72D297353CC}">
                <c16:uniqueId val="{0000000D-DC63-4185-BE47-12725191D8A4}"/>
              </c:ext>
            </c:extLst>
          </c:dPt>
          <c:dPt>
            <c:idx val="4"/>
            <c:bubble3D val="0"/>
            <c:extLst>
              <c:ext xmlns:c16="http://schemas.microsoft.com/office/drawing/2014/chart" uri="{C3380CC4-5D6E-409C-BE32-E72D297353CC}">
                <c16:uniqueId val="{0000000E-DC63-4185-BE47-12725191D8A4}"/>
              </c:ext>
            </c:extLst>
          </c:dPt>
          <c:dPt>
            <c:idx val="8"/>
            <c:bubble3D val="0"/>
            <c:extLst>
              <c:ext xmlns:c16="http://schemas.microsoft.com/office/drawing/2014/chart" uri="{C3380CC4-5D6E-409C-BE32-E72D297353CC}">
                <c16:uniqueId val="{0000000F-DC63-4185-BE47-12725191D8A4}"/>
              </c:ext>
            </c:extLst>
          </c:dPt>
          <c:dPt>
            <c:idx val="16"/>
            <c:bubble3D val="0"/>
            <c:extLst>
              <c:ext xmlns:c16="http://schemas.microsoft.com/office/drawing/2014/chart" uri="{C3380CC4-5D6E-409C-BE32-E72D297353CC}">
                <c16:uniqueId val="{00000010-DC63-4185-BE47-12725191D8A4}"/>
              </c:ext>
            </c:extLst>
          </c:dPt>
          <c:dPt>
            <c:idx val="24"/>
            <c:bubble3D val="0"/>
            <c:extLst>
              <c:ext xmlns:c16="http://schemas.microsoft.com/office/drawing/2014/chart" uri="{C3380CC4-5D6E-409C-BE32-E72D297353CC}">
                <c16:uniqueId val="{00000011-DC63-4185-BE47-12725191D8A4}"/>
              </c:ext>
            </c:extLst>
          </c:dPt>
          <c:dPt>
            <c:idx val="32"/>
            <c:bubble3D val="0"/>
            <c:extLst>
              <c:ext xmlns:c16="http://schemas.microsoft.com/office/drawing/2014/chart" uri="{C3380CC4-5D6E-409C-BE32-E72D297353CC}">
                <c16:uniqueId val="{00000012-DC63-4185-BE47-12725191D8A4}"/>
              </c:ext>
            </c:extLst>
          </c:dPt>
          <c:dLbls>
            <c:dLbl>
              <c:idx val="0"/>
              <c:layout>
                <c:manualLayout>
                  <c:x val="0"/>
                  <c:y val="9.1507461090671149E-4"/>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63-4185-BE47-12725191D8A4}"/>
                </c:ext>
              </c:extLst>
            </c:dLbl>
            <c:dLbl>
              <c:idx val="1"/>
              <c:delete val="1"/>
              <c:extLst>
                <c:ext xmlns:c15="http://schemas.microsoft.com/office/drawing/2012/chart" uri="{CE6537A1-D6FC-4f65-9D91-7224C49458BB}"/>
                <c:ext xmlns:c16="http://schemas.microsoft.com/office/drawing/2014/chart" uri="{C3380CC4-5D6E-409C-BE32-E72D297353CC}">
                  <c16:uniqueId val="{0000000B-DC63-4185-BE47-12725191D8A4}"/>
                </c:ext>
              </c:extLst>
            </c:dLbl>
            <c:dLbl>
              <c:idx val="2"/>
              <c:delete val="1"/>
              <c:extLst>
                <c:ext xmlns:c15="http://schemas.microsoft.com/office/drawing/2012/chart" uri="{CE6537A1-D6FC-4f65-9D91-7224C49458BB}"/>
                <c:ext xmlns:c16="http://schemas.microsoft.com/office/drawing/2014/chart" uri="{C3380CC4-5D6E-409C-BE32-E72D297353CC}">
                  <c16:uniqueId val="{0000000C-DC63-4185-BE47-12725191D8A4}"/>
                </c:ext>
              </c:extLst>
            </c:dLbl>
            <c:dLbl>
              <c:idx val="3"/>
              <c:delete val="1"/>
              <c:extLst>
                <c:ext xmlns:c15="http://schemas.microsoft.com/office/drawing/2012/chart" uri="{CE6537A1-D6FC-4f65-9D91-7224C49458BB}"/>
                <c:ext xmlns:c16="http://schemas.microsoft.com/office/drawing/2014/chart" uri="{C3380CC4-5D6E-409C-BE32-E72D297353CC}">
                  <c16:uniqueId val="{0000000D-DC63-4185-BE47-12725191D8A4}"/>
                </c:ext>
              </c:extLst>
            </c:dLbl>
            <c:dLbl>
              <c:idx val="4"/>
              <c:delete val="1"/>
              <c:extLst>
                <c:ext xmlns:c15="http://schemas.microsoft.com/office/drawing/2012/chart" uri="{CE6537A1-D6FC-4f65-9D91-7224C49458BB}"/>
                <c:ext xmlns:c16="http://schemas.microsoft.com/office/drawing/2014/chart" uri="{C3380CC4-5D6E-409C-BE32-E72D297353CC}">
                  <c16:uniqueId val="{0000000E-DC63-4185-BE47-12725191D8A4}"/>
                </c:ext>
              </c:extLst>
            </c:dLbl>
            <c:dLbl>
              <c:idx val="8"/>
              <c:layout>
                <c:manualLayout>
                  <c:x val="0"/>
                  <c:y val="-9.1507461090687694E-4"/>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63-4185-BE47-12725191D8A4}"/>
                </c:ext>
              </c:extLst>
            </c:dLbl>
            <c:dLbl>
              <c:idx val="16"/>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63-4185-BE47-12725191D8A4}"/>
                </c:ext>
              </c:extLst>
            </c:dLbl>
            <c:dLbl>
              <c:idx val="24"/>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63-4185-BE47-12725191D8A4}"/>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63-4185-BE47-12725191D8A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63.7</c:v>
                </c:pt>
                <c:pt idx="32">
                  <c:v>64.099999999999994</c:v>
                </c:pt>
              </c:numCache>
            </c:numRef>
          </c:xVal>
          <c:yVal>
            <c:numRef>
              <c:f>公会計指標分析・財政指標組合せ分析表!$BP$55:$DC$55</c:f>
              <c:numCache>
                <c:formatCode>#,##0.0;"▲ "#,##0.0</c:formatCode>
                <c:ptCount val="40"/>
                <c:pt idx="0">
                  <c:v>25.4</c:v>
                </c:pt>
                <c:pt idx="8">
                  <c:v>23</c:v>
                </c:pt>
                <c:pt idx="16">
                  <c:v>28</c:v>
                </c:pt>
                <c:pt idx="24">
                  <c:v>11.2</c:v>
                </c:pt>
                <c:pt idx="32">
                  <c:v>4.5999999999999996</c:v>
                </c:pt>
              </c:numCache>
            </c:numRef>
          </c:yVal>
          <c:smooth val="0"/>
          <c:extLst>
            <c:ext xmlns:c16="http://schemas.microsoft.com/office/drawing/2014/chart" uri="{C3380CC4-5D6E-409C-BE32-E72D297353CC}">
              <c16:uniqueId val="{00000013-DC63-4185-BE47-12725191D8A4}"/>
            </c:ext>
          </c:extLst>
        </c:ser>
        <c:dLbls>
          <c:showLegendKey val="0"/>
          <c:showVal val="1"/>
          <c:showCatName val="0"/>
          <c:showSerName val="0"/>
          <c:showPercent val="0"/>
          <c:showBubbleSize val="0"/>
        </c:dLbls>
        <c:axId val="3"/>
        <c:axId val="2"/>
      </c:scatterChart>
      <c:valAx>
        <c:axId val="3"/>
        <c:scaling>
          <c:orientation val="maxMin"/>
          <c:max val="70"/>
          <c:min val="5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26384789234"/>
              <c:y val="0.90792935670776997"/>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4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331899013134E-2"/>
              <c:y val="0.25088136978160747"/>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9AF4-4BA1-9314-26623E28D32C}"/>
              </c:ext>
            </c:extLst>
          </c:dPt>
          <c:dPt>
            <c:idx val="1"/>
            <c:bubble3D val="0"/>
            <c:extLst>
              <c:ext xmlns:c16="http://schemas.microsoft.com/office/drawing/2014/chart" uri="{C3380CC4-5D6E-409C-BE32-E72D297353CC}">
                <c16:uniqueId val="{00000001-9AF4-4BA1-9314-26623E28D32C}"/>
              </c:ext>
            </c:extLst>
          </c:dPt>
          <c:dPt>
            <c:idx val="2"/>
            <c:bubble3D val="0"/>
            <c:extLst>
              <c:ext xmlns:c16="http://schemas.microsoft.com/office/drawing/2014/chart" uri="{C3380CC4-5D6E-409C-BE32-E72D297353CC}">
                <c16:uniqueId val="{00000002-9AF4-4BA1-9314-26623E28D32C}"/>
              </c:ext>
            </c:extLst>
          </c:dPt>
          <c:dPt>
            <c:idx val="3"/>
            <c:bubble3D val="0"/>
            <c:extLst>
              <c:ext xmlns:c16="http://schemas.microsoft.com/office/drawing/2014/chart" uri="{C3380CC4-5D6E-409C-BE32-E72D297353CC}">
                <c16:uniqueId val="{00000003-9AF4-4BA1-9314-26623E28D32C}"/>
              </c:ext>
            </c:extLst>
          </c:dPt>
          <c:dPt>
            <c:idx val="4"/>
            <c:bubble3D val="0"/>
            <c:extLst>
              <c:ext xmlns:c16="http://schemas.microsoft.com/office/drawing/2014/chart" uri="{C3380CC4-5D6E-409C-BE32-E72D297353CC}">
                <c16:uniqueId val="{00000004-9AF4-4BA1-9314-26623E28D32C}"/>
              </c:ext>
            </c:extLst>
          </c:dPt>
          <c:dPt>
            <c:idx val="8"/>
            <c:bubble3D val="0"/>
            <c:extLst>
              <c:ext xmlns:c16="http://schemas.microsoft.com/office/drawing/2014/chart" uri="{C3380CC4-5D6E-409C-BE32-E72D297353CC}">
                <c16:uniqueId val="{00000005-9AF4-4BA1-9314-26623E28D32C}"/>
              </c:ext>
            </c:extLst>
          </c:dPt>
          <c:dPt>
            <c:idx val="16"/>
            <c:bubble3D val="0"/>
            <c:extLst>
              <c:ext xmlns:c16="http://schemas.microsoft.com/office/drawing/2014/chart" uri="{C3380CC4-5D6E-409C-BE32-E72D297353CC}">
                <c16:uniqueId val="{00000006-9AF4-4BA1-9314-26623E28D32C}"/>
              </c:ext>
            </c:extLst>
          </c:dPt>
          <c:dPt>
            <c:idx val="24"/>
            <c:bubble3D val="0"/>
            <c:extLst>
              <c:ext xmlns:c16="http://schemas.microsoft.com/office/drawing/2014/chart" uri="{C3380CC4-5D6E-409C-BE32-E72D297353CC}">
                <c16:uniqueId val="{00000007-9AF4-4BA1-9314-26623E28D32C}"/>
              </c:ext>
            </c:extLst>
          </c:dPt>
          <c:dPt>
            <c:idx val="32"/>
            <c:bubble3D val="0"/>
            <c:extLst>
              <c:ext xmlns:c16="http://schemas.microsoft.com/office/drawing/2014/chart" uri="{C3380CC4-5D6E-409C-BE32-E72D297353CC}">
                <c16:uniqueId val="{00000008-9AF4-4BA1-9314-26623E28D32C}"/>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F4-4BA1-9314-26623E28D32C}"/>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F4-4BA1-9314-26623E28D32C}"/>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F4-4BA1-9314-26623E28D32C}"/>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F4-4BA1-9314-26623E28D32C}"/>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F4-4BA1-9314-26623E28D32C}"/>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F4-4BA1-9314-26623E28D32C}"/>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F4-4BA1-9314-26623E28D32C}"/>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F4-4BA1-9314-26623E28D32C}"/>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F4-4BA1-9314-26623E28D32C}"/>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c:v>
                </c:pt>
                <c:pt idx="8">
                  <c:v>1.9</c:v>
                </c:pt>
                <c:pt idx="16">
                  <c:v>1.7</c:v>
                </c:pt>
                <c:pt idx="24">
                  <c:v>1.4</c:v>
                </c:pt>
                <c:pt idx="32">
                  <c:v>1.1000000000000001</c:v>
                </c:pt>
              </c:numCache>
            </c:numRef>
          </c:xVal>
          <c:yVal>
            <c:numRef>
              <c:f>公会計指標分析・財政指標組合せ分析表!$BP$73:$DC$73</c:f>
              <c:numCache>
                <c:formatCode>#,##0.0;"▲ "#,##0.0</c:formatCode>
                <c:ptCount val="40"/>
                <c:pt idx="0">
                  <c:v>14.3</c:v>
                </c:pt>
                <c:pt idx="8">
                  <c:v>10.1</c:v>
                </c:pt>
                <c:pt idx="16">
                  <c:v>6.3</c:v>
                </c:pt>
              </c:numCache>
            </c:numRef>
          </c:yVal>
          <c:smooth val="0"/>
          <c:extLst>
            <c:ext xmlns:c16="http://schemas.microsoft.com/office/drawing/2014/chart" uri="{C3380CC4-5D6E-409C-BE32-E72D297353CC}">
              <c16:uniqueId val="{00000009-9AF4-4BA1-9314-26623E28D32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9AF4-4BA1-9314-26623E28D32C}"/>
              </c:ext>
            </c:extLst>
          </c:dPt>
          <c:dPt>
            <c:idx val="1"/>
            <c:bubble3D val="0"/>
            <c:extLst>
              <c:ext xmlns:c16="http://schemas.microsoft.com/office/drawing/2014/chart" uri="{C3380CC4-5D6E-409C-BE32-E72D297353CC}">
                <c16:uniqueId val="{0000000B-9AF4-4BA1-9314-26623E28D32C}"/>
              </c:ext>
            </c:extLst>
          </c:dPt>
          <c:dPt>
            <c:idx val="2"/>
            <c:bubble3D val="0"/>
            <c:extLst>
              <c:ext xmlns:c16="http://schemas.microsoft.com/office/drawing/2014/chart" uri="{C3380CC4-5D6E-409C-BE32-E72D297353CC}">
                <c16:uniqueId val="{0000000C-9AF4-4BA1-9314-26623E28D32C}"/>
              </c:ext>
            </c:extLst>
          </c:dPt>
          <c:dPt>
            <c:idx val="3"/>
            <c:bubble3D val="0"/>
            <c:extLst>
              <c:ext xmlns:c16="http://schemas.microsoft.com/office/drawing/2014/chart" uri="{C3380CC4-5D6E-409C-BE32-E72D297353CC}">
                <c16:uniqueId val="{0000000D-9AF4-4BA1-9314-26623E28D32C}"/>
              </c:ext>
            </c:extLst>
          </c:dPt>
          <c:dPt>
            <c:idx val="4"/>
            <c:bubble3D val="0"/>
            <c:extLst>
              <c:ext xmlns:c16="http://schemas.microsoft.com/office/drawing/2014/chart" uri="{C3380CC4-5D6E-409C-BE32-E72D297353CC}">
                <c16:uniqueId val="{0000000E-9AF4-4BA1-9314-26623E28D32C}"/>
              </c:ext>
            </c:extLst>
          </c:dPt>
          <c:dPt>
            <c:idx val="8"/>
            <c:bubble3D val="0"/>
            <c:extLst>
              <c:ext xmlns:c16="http://schemas.microsoft.com/office/drawing/2014/chart" uri="{C3380CC4-5D6E-409C-BE32-E72D297353CC}">
                <c16:uniqueId val="{0000000F-9AF4-4BA1-9314-26623E28D32C}"/>
              </c:ext>
            </c:extLst>
          </c:dPt>
          <c:dPt>
            <c:idx val="16"/>
            <c:bubble3D val="0"/>
            <c:extLst>
              <c:ext xmlns:c16="http://schemas.microsoft.com/office/drawing/2014/chart" uri="{C3380CC4-5D6E-409C-BE32-E72D297353CC}">
                <c16:uniqueId val="{00000010-9AF4-4BA1-9314-26623E28D32C}"/>
              </c:ext>
            </c:extLst>
          </c:dPt>
          <c:dPt>
            <c:idx val="24"/>
            <c:bubble3D val="0"/>
            <c:extLst>
              <c:ext xmlns:c16="http://schemas.microsoft.com/office/drawing/2014/chart" uri="{C3380CC4-5D6E-409C-BE32-E72D297353CC}">
                <c16:uniqueId val="{00000011-9AF4-4BA1-9314-26623E28D32C}"/>
              </c:ext>
            </c:extLst>
          </c:dPt>
          <c:dPt>
            <c:idx val="32"/>
            <c:bubble3D val="0"/>
            <c:extLst>
              <c:ext xmlns:c16="http://schemas.microsoft.com/office/drawing/2014/chart" uri="{C3380CC4-5D6E-409C-BE32-E72D297353CC}">
                <c16:uniqueId val="{00000012-9AF4-4BA1-9314-26623E28D32C}"/>
              </c:ext>
            </c:extLst>
          </c:dPt>
          <c:dLbls>
            <c:dLbl>
              <c:idx val="0"/>
              <c:layout>
                <c:manualLayout>
                  <c:x val="-3.9799460572142731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F4-4BA1-9314-26623E28D32C}"/>
                </c:ext>
              </c:extLst>
            </c:dLbl>
            <c:dLbl>
              <c:idx val="1"/>
              <c:delete val="1"/>
              <c:extLst>
                <c:ext xmlns:c15="http://schemas.microsoft.com/office/drawing/2012/chart" uri="{CE6537A1-D6FC-4f65-9D91-7224C49458BB}"/>
                <c:ext xmlns:c16="http://schemas.microsoft.com/office/drawing/2014/chart" uri="{C3380CC4-5D6E-409C-BE32-E72D297353CC}">
                  <c16:uniqueId val="{0000000B-9AF4-4BA1-9314-26623E28D32C}"/>
                </c:ext>
              </c:extLst>
            </c:dLbl>
            <c:dLbl>
              <c:idx val="2"/>
              <c:delete val="1"/>
              <c:extLst>
                <c:ext xmlns:c15="http://schemas.microsoft.com/office/drawing/2012/chart" uri="{CE6537A1-D6FC-4f65-9D91-7224C49458BB}"/>
                <c:ext xmlns:c16="http://schemas.microsoft.com/office/drawing/2014/chart" uri="{C3380CC4-5D6E-409C-BE32-E72D297353CC}">
                  <c16:uniqueId val="{0000000C-9AF4-4BA1-9314-26623E28D32C}"/>
                </c:ext>
              </c:extLst>
            </c:dLbl>
            <c:dLbl>
              <c:idx val="3"/>
              <c:delete val="1"/>
              <c:extLst>
                <c:ext xmlns:c15="http://schemas.microsoft.com/office/drawing/2012/chart" uri="{CE6537A1-D6FC-4f65-9D91-7224C49458BB}"/>
                <c:ext xmlns:c16="http://schemas.microsoft.com/office/drawing/2014/chart" uri="{C3380CC4-5D6E-409C-BE32-E72D297353CC}">
                  <c16:uniqueId val="{0000000D-9AF4-4BA1-9314-26623E28D32C}"/>
                </c:ext>
              </c:extLst>
            </c:dLbl>
            <c:dLbl>
              <c:idx val="4"/>
              <c:delete val="1"/>
              <c:extLst>
                <c:ext xmlns:c15="http://schemas.microsoft.com/office/drawing/2012/chart" uri="{CE6537A1-D6FC-4f65-9D91-7224C49458BB}"/>
                <c:ext xmlns:c16="http://schemas.microsoft.com/office/drawing/2014/chart" uri="{C3380CC4-5D6E-409C-BE32-E72D297353CC}">
                  <c16:uniqueId val="{0000000E-9AF4-4BA1-9314-26623E28D32C}"/>
                </c:ext>
              </c:extLst>
            </c:dLbl>
            <c:dLbl>
              <c:idx val="8"/>
              <c:layout>
                <c:manualLayout>
                  <c:x val="-2.3468873772043486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F4-4BA1-9314-26623E28D32C}"/>
                </c:ext>
              </c:extLst>
            </c:dLbl>
            <c:dLbl>
              <c:idx val="16"/>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F4-4BA1-9314-26623E28D32C}"/>
                </c:ext>
              </c:extLst>
            </c:dLbl>
            <c:dLbl>
              <c:idx val="24"/>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F4-4BA1-9314-26623E28D32C}"/>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F4-4BA1-9314-26623E28D32C}"/>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5.7</c:v>
                </c:pt>
                <c:pt idx="32">
                  <c:v>5.8</c:v>
                </c:pt>
              </c:numCache>
            </c:numRef>
          </c:xVal>
          <c:yVal>
            <c:numRef>
              <c:f>公会計指標分析・財政指標組合せ分析表!$BP$77:$DC$77</c:f>
              <c:numCache>
                <c:formatCode>#,##0.0;"▲ "#,##0.0</c:formatCode>
                <c:ptCount val="40"/>
                <c:pt idx="0">
                  <c:v>25.4</c:v>
                </c:pt>
                <c:pt idx="8">
                  <c:v>23</c:v>
                </c:pt>
                <c:pt idx="16">
                  <c:v>28</c:v>
                </c:pt>
                <c:pt idx="24">
                  <c:v>11.2</c:v>
                </c:pt>
                <c:pt idx="32">
                  <c:v>4.5999999999999996</c:v>
                </c:pt>
              </c:numCache>
            </c:numRef>
          </c:yVal>
          <c:smooth val="0"/>
          <c:extLst>
            <c:ext xmlns:c16="http://schemas.microsoft.com/office/drawing/2014/chart" uri="{C3380CC4-5D6E-409C-BE32-E72D297353CC}">
              <c16:uniqueId val="{00000013-9AF4-4BA1-9314-26623E28D32C}"/>
            </c:ext>
          </c:extLst>
        </c:ser>
        <c:dLbls>
          <c:showLegendKey val="0"/>
          <c:showVal val="1"/>
          <c:showCatName val="0"/>
          <c:showSerName val="0"/>
          <c:showPercent val="0"/>
          <c:showBubbleSize val="0"/>
        </c:dLbls>
        <c:axId val="3"/>
        <c:axId val="2"/>
      </c:scatterChart>
      <c:valAx>
        <c:axId val="3"/>
        <c:scaling>
          <c:orientation val="maxMin"/>
          <c:max val="9"/>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3283955705"/>
              <c:y val="0.89957024734095026"/>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4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5936088974792E-2"/>
              <c:y val="0.25115599160583285"/>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337935" y="4591050"/>
          <a:ext cx="29908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391525" y="5886450"/>
          <a:ext cx="12573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7814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963150" y="190500"/>
          <a:ext cx="228092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634595" y="190500"/>
          <a:ext cx="34226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65455" y="7591425"/>
          <a:ext cx="682879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13804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13804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13804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13804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13804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13804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13804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13804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13804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9997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2024995" y="7600315"/>
          <a:ext cx="404177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2024995" y="7591425"/>
          <a:ext cx="80835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3032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56515</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2148820" y="7934325"/>
          <a:ext cx="377444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元金償還金は抑制により4,176万６千円の減となっており、公営企業債の元利償還金に対する繰入金や算入公債費等は横ばいとなったため、実質公債費率の分子は減となった。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65455" y="12411075"/>
          <a:ext cx="682879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2024995" y="12420600"/>
          <a:ext cx="40690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2049760" y="12411075"/>
          <a:ext cx="73723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2129770" y="12630785"/>
          <a:ext cx="386207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912600" y="7572375"/>
          <a:ext cx="428117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971655" y="7604125"/>
          <a:ext cx="227584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9649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9649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9649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9649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9649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9649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9649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9649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9649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9649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9649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42506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343535</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78100"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47534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589915</xdr:colOff>
      <xdr:row>1</xdr:row>
      <xdr:rowOff>47625</xdr:rowOff>
    </xdr:from>
    <xdr:to>
      <xdr:col>13</xdr:col>
      <xdr:colOff>629285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946005" y="238125"/>
          <a:ext cx="232029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14</xdr:col>
      <xdr:colOff>172085</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693650" y="238125"/>
          <a:ext cx="350012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65455" y="7591425"/>
          <a:ext cx="546925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866140</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79755" y="705485"/>
          <a:ext cx="163639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2027535" y="7962900"/>
          <a:ext cx="4051935"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起債の発行抑制のため、地方債の現在高が620,815千円減少（△3.4％）し、公営企業債等繰入見込額が641,648千円減少（△35.5％）となっている。</a:t>
          </a:r>
          <a:endParaRPr kumimoji="1" lang="ja-JP" altLang="en-US" sz="1400">
            <a:latin typeface="ＭＳ ゴシック"/>
            <a:ea typeface="ＭＳ ゴシック"/>
          </a:endParaRPr>
        </a:p>
        <a:p>
          <a:r>
            <a:rPr kumimoji="1" lang="ja-JP" altLang="en-US" sz="1200">
              <a:latin typeface="ＭＳ ゴシック"/>
              <a:ea typeface="ＭＳ ゴシック"/>
            </a:rPr>
            <a:t>　債務負担行為に基づく支出予定額が51,595千円の増（＋4,144.2％）、基金の積立により充当可能財源等が1,328,123千円の増（＋22.0％）となり、中期財政計画に基づく、起債の発行額抑制及び計画的な基金への積み増しの結果、将来負担比率の分子は大幅に減となった。</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73430" y="12411075"/>
          <a:ext cx="695960"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199390</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73430" y="13754100"/>
          <a:ext cx="695960"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138430</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29804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74040" y="11934825"/>
          <a:ext cx="6634480" cy="371475"/>
        </a:xfrm>
        <a:prstGeom prst="line">
          <a:avLst/>
        </a:prstGeom>
        <a:noFill/>
        <a:ln w="19050">
          <a:solidFill>
            <a:srgbClr val="000000"/>
          </a:solidFill>
          <a:round/>
          <a:headEnd/>
          <a:tailEnd/>
        </a:ln>
      </xdr:spPr>
    </xdr:sp>
    <xdr:clientData/>
  </xdr:twoCellAnchor>
  <xdr:twoCellAnchor>
    <xdr:from>
      <xdr:col>8</xdr:col>
      <xdr:colOff>339090</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622530" y="165100"/>
          <a:ext cx="36607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4</a:t>
          </a:r>
          <a:r>
            <a:rPr lang="ja-JP" altLang="en-US" sz="1800" b="1">
              <a:solidFill>
                <a:schemeClr val="tx1"/>
              </a:solidFill>
              <a:latin typeface="ＭＳ ゴシック"/>
              <a:ea typeface="ＭＳ ゴシック"/>
            </a:rPr>
            <a:t>年度</a:t>
          </a:r>
        </a:p>
      </xdr:txBody>
    </xdr:sp>
    <xdr:clientData/>
  </xdr:twoCellAnchor>
  <xdr:twoCellAnchor>
    <xdr:from>
      <xdr:col>10</xdr:col>
      <xdr:colOff>560705</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476345" y="165100"/>
          <a:ext cx="67856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東京都狛江市</a:t>
          </a:r>
        </a:p>
      </xdr:txBody>
    </xdr:sp>
    <xdr:clientData/>
  </xdr:twoCellAnchor>
  <xdr:twoCellAnchor>
    <xdr:from>
      <xdr:col>0</xdr:col>
      <xdr:colOff>533400</xdr:colOff>
      <xdr:row>4</xdr:row>
      <xdr:rowOff>119380</xdr:rowOff>
    </xdr:from>
    <xdr:to>
      <xdr:col>2</xdr:col>
      <xdr:colOff>1009650</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907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199390</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73430" y="13087985"/>
          <a:ext cx="695960"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339090</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622530" y="806450"/>
          <a:ext cx="10639425" cy="4331335"/>
        </a:xfrm>
        <a:prstGeom prst="rect">
          <a:avLst/>
        </a:prstGeom>
        <a:noFill/>
        <a:ln w="19050">
          <a:solidFill>
            <a:srgbClr val="000000"/>
          </a:solidFill>
          <a:miter lim="800000"/>
          <a:headEnd/>
          <a:tailEnd/>
        </a:ln>
      </xdr:spPr>
    </xdr:sp>
    <xdr:clientData/>
  </xdr:twoCellAnchor>
  <xdr:twoCellAnchor>
    <xdr:from>
      <xdr:col>8</xdr:col>
      <xdr:colOff>339090</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622530" y="1297305"/>
          <a:ext cx="10638155"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令和３年度の実質収支額は2,308百万円となった。令和４年度は財政調整基金に649百万円、特定目的基金を加えた基金合計では1,733百万円を積み立て、実質収支額（決算剰余金）の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以上の積み立てを行ったことから、全体として基金残高は増となった。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地方財政法（昭和</a:t>
          </a:r>
          <a:r>
            <a:rPr kumimoji="1" lang="en-US" altLang="ja-JP" sz="1300">
              <a:solidFill>
                <a:schemeClr val="dk1"/>
              </a:solidFill>
              <a:effectLst/>
              <a:latin typeface="ＭＳ ゴシック"/>
              <a:ea typeface="ＭＳ ゴシック"/>
              <a:cs typeface="+mn-cs"/>
            </a:rPr>
            <a:t>23 </a:t>
          </a:r>
          <a:r>
            <a:rPr kumimoji="1" lang="ja-JP" altLang="en-US" sz="1300">
              <a:solidFill>
                <a:schemeClr val="dk1"/>
              </a:solidFill>
              <a:effectLst/>
              <a:latin typeface="ＭＳ ゴシック"/>
              <a:ea typeface="ＭＳ ゴシック"/>
              <a:cs typeface="+mn-cs"/>
            </a:rPr>
            <a:t>年法律第</a:t>
          </a:r>
          <a:r>
            <a:rPr kumimoji="1" lang="en-US" altLang="ja-JP" sz="1300">
              <a:solidFill>
                <a:schemeClr val="dk1"/>
              </a:solidFill>
              <a:effectLst/>
              <a:latin typeface="ＭＳ ゴシック"/>
              <a:ea typeface="ＭＳ ゴシック"/>
              <a:cs typeface="+mn-cs"/>
            </a:rPr>
            <a:t>109 </a:t>
          </a:r>
          <a:r>
            <a:rPr kumimoji="1" lang="ja-JP" altLang="en-US" sz="1300">
              <a:solidFill>
                <a:schemeClr val="dk1"/>
              </a:solidFill>
              <a:effectLst/>
              <a:latin typeface="ＭＳ ゴシック"/>
              <a:ea typeface="ＭＳ ゴシック"/>
              <a:cs typeface="+mn-cs"/>
            </a:rPr>
            <a:t>号）第７条において「地方公共団体は、各会計年度において歳入歳出の決算上剰余金を生じた場合においては、当該剰余金のうち</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を下らない金額は、これを剰余金を生じた翌翌年度までに、積み立て、又は償還期限を繰り上げて行なう地方債の償還の財源に充てなければならない。」と規定されているが、狛江市においては、中期財政計画に基づき、一般会計決算の実質収支額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以上を翌年度までに基金に積み立てるように努める。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424180</xdr:colOff>
      <xdr:row>4</xdr:row>
      <xdr:rowOff>73025</xdr:rowOff>
    </xdr:from>
    <xdr:to>
      <xdr:col>8</xdr:col>
      <xdr:colOff>1679575</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707620" y="911225"/>
          <a:ext cx="125539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339090</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622530" y="12463145"/>
          <a:ext cx="10639425" cy="5424805"/>
        </a:xfrm>
        <a:prstGeom prst="rect">
          <a:avLst/>
        </a:prstGeom>
        <a:noFill/>
        <a:ln w="19050">
          <a:solidFill>
            <a:srgbClr val="000000"/>
          </a:solidFill>
          <a:miter lim="800000"/>
          <a:headEnd/>
          <a:tailEnd/>
        </a:ln>
      </xdr:spPr>
    </xdr:sp>
    <xdr:clientData/>
  </xdr:twoCellAnchor>
  <xdr:twoCellAnchor>
    <xdr:from>
      <xdr:col>8</xdr:col>
      <xdr:colOff>339090</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622530" y="12928600"/>
          <a:ext cx="10638155"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p>
        <a:p>
          <a:r>
            <a:rPr kumimoji="1" lang="ja-JP" altLang="en-US" sz="1200">
              <a:solidFill>
                <a:schemeClr val="dk1"/>
              </a:solidFill>
              <a:effectLst/>
              <a:latin typeface="ＭＳ ゴシック"/>
              <a:ea typeface="ＭＳ ゴシック"/>
              <a:cs typeface="+mn-cs"/>
            </a:rPr>
            <a:t>　公共施設修繕基金：公用又は公共用に供する施設の修繕に係る資金に充てるもの</a:t>
          </a:r>
        </a:p>
        <a:p>
          <a:r>
            <a:rPr kumimoji="1" lang="ja-JP" altLang="en-US" sz="1200">
              <a:solidFill>
                <a:schemeClr val="dk1"/>
              </a:solidFill>
              <a:effectLst/>
              <a:latin typeface="ＭＳ ゴシック"/>
              <a:ea typeface="ＭＳ ゴシック"/>
              <a:cs typeface="+mn-cs"/>
            </a:rPr>
            <a:t>　公共施設整備基金：公用又は公共用に供する施設の整備（増改築を含む。）に係る資金に充てるもの</a:t>
          </a:r>
        </a:p>
        <a:p>
          <a:r>
            <a:rPr kumimoji="1" lang="ja-JP" altLang="en-US" sz="1200">
              <a:solidFill>
                <a:schemeClr val="dk1"/>
              </a:solidFill>
              <a:effectLst/>
              <a:latin typeface="ＭＳ ゴシック"/>
              <a:ea typeface="ＭＳ ゴシック"/>
              <a:cs typeface="+mn-cs"/>
            </a:rPr>
            <a:t>　清掃施設整備基金：清掃施設の建設及び修繕に係る資金に充てるもの</a:t>
          </a:r>
        </a:p>
        <a:p>
          <a:r>
            <a:rPr kumimoji="1" lang="ja-JP" altLang="en-US" sz="1200">
              <a:solidFill>
                <a:schemeClr val="dk1"/>
              </a:solidFill>
              <a:effectLst/>
              <a:latin typeface="ＭＳ ゴシック"/>
              <a:ea typeface="ＭＳ ゴシック"/>
              <a:cs typeface="+mn-cs"/>
            </a:rPr>
            <a:t>　都市計画事業基金：土地区画整理事業の資金に充てるもの</a:t>
          </a:r>
        </a:p>
        <a:p>
          <a:r>
            <a:rPr kumimoji="1" lang="ja-JP" altLang="en-US" sz="1200">
              <a:solidFill>
                <a:schemeClr val="dk1"/>
              </a:solidFill>
              <a:effectLst/>
              <a:latin typeface="ＭＳ ゴシック"/>
              <a:ea typeface="ＭＳ ゴシック"/>
              <a:cs typeface="+mn-cs"/>
            </a:rPr>
            <a:t>　緑化基金	　　　：みどりの保護、育成及び緑地確保等の緑化事業の推進を図るための資金に充てるもの</a:t>
          </a:r>
        </a:p>
        <a:p>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　</a:t>
          </a:r>
        </a:p>
        <a:p>
          <a:r>
            <a:rPr kumimoji="1" lang="ja-JP" altLang="en-US" sz="1200">
              <a:solidFill>
                <a:schemeClr val="dk1"/>
              </a:solidFill>
              <a:effectLst/>
              <a:latin typeface="ＭＳ ゴシック"/>
              <a:ea typeface="ＭＳ ゴシック"/>
              <a:cs typeface="+mn-cs"/>
            </a:rPr>
            <a:t>　都市計画事業基金：都市計画税を原資として３億５千円の積立を行ったことによる増。</a:t>
          </a:r>
        </a:p>
        <a:p>
          <a:r>
            <a:rPr kumimoji="1" lang="ja-JP" altLang="en-US" sz="1200">
              <a:solidFill>
                <a:schemeClr val="dk1"/>
              </a:solidFill>
              <a:effectLst/>
              <a:latin typeface="ＭＳ ゴシック"/>
              <a:ea typeface="ＭＳ ゴシック"/>
              <a:cs typeface="+mn-cs"/>
            </a:rPr>
            <a:t>　公共施設整備基金：今後の学校等の公共施設の建替えや、新図書館の新築に備え、３億円の積立を行ったことによる増。</a:t>
          </a:r>
        </a:p>
        <a:p>
          <a:r>
            <a:rPr kumimoji="1" lang="ja-JP" altLang="en-US" sz="1200">
              <a:solidFill>
                <a:schemeClr val="dk1"/>
              </a:solidFill>
              <a:effectLst/>
              <a:latin typeface="ＭＳ ゴシック"/>
              <a:ea typeface="ＭＳ ゴシック"/>
              <a:cs typeface="+mn-cs"/>
            </a:rPr>
            <a:t>　公共施設修繕基金：今後の学校等の公共施設の大規模改修に備え、２億円を取り崩し、３億７千万円を積み立てたことによる増。</a:t>
          </a:r>
        </a:p>
        <a:p>
          <a:r>
            <a:rPr kumimoji="1" lang="ja-JP" altLang="en-US" sz="12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p>
        <a:p>
          <a:r>
            <a:rPr kumimoji="1" lang="ja-JP" altLang="en-US" sz="1200">
              <a:solidFill>
                <a:schemeClr val="dk1"/>
              </a:solidFill>
              <a:effectLst/>
              <a:latin typeface="ＭＳ ゴシック"/>
              <a:ea typeface="ＭＳ ゴシック"/>
              <a:cs typeface="+mn-cs"/>
            </a:rPr>
            <a:t>　公共施設修繕基金：積立目標額の設定にあたっては、貸借対照表における建物の減価償却累計額を必要となる公共施設の更新費用とし、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このうち特定財源を控除した</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％の額を一般財源（</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％）と基金（</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％）で負担することとする。平成</a:t>
          </a:r>
          <a:r>
            <a:rPr kumimoji="1" lang="en-US" altLang="ja-JP" sz="1200">
              <a:solidFill>
                <a:schemeClr val="dk1"/>
              </a:solidFill>
              <a:effectLst/>
              <a:latin typeface="ＭＳ ゴシック"/>
              <a:ea typeface="ＭＳ ゴシック"/>
              <a:cs typeface="+mn-cs"/>
            </a:rPr>
            <a:t>31</a:t>
          </a:r>
          <a:r>
            <a:rPr kumimoji="1" lang="ja-JP" altLang="en-US" sz="1200">
              <a:solidFill>
                <a:schemeClr val="dk1"/>
              </a:solidFill>
              <a:effectLst/>
              <a:latin typeface="ＭＳ ゴシック"/>
              <a:ea typeface="ＭＳ ゴシック"/>
              <a:cs typeface="+mn-cs"/>
            </a:rPr>
            <a:t>年度の建物</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減価償却累計額約</a:t>
          </a:r>
          <a:r>
            <a:rPr kumimoji="1" lang="en-US" altLang="ja-JP" sz="1200">
              <a:solidFill>
                <a:schemeClr val="dk1"/>
              </a:solidFill>
              <a:effectLst/>
              <a:latin typeface="ＭＳ ゴシック"/>
              <a:ea typeface="ＭＳ ゴシック"/>
              <a:cs typeface="+mn-cs"/>
            </a:rPr>
            <a:t>188</a:t>
          </a:r>
          <a:r>
            <a:rPr kumimoji="1" lang="ja-JP" altLang="en-US" sz="1200">
              <a:solidFill>
                <a:schemeClr val="dk1"/>
              </a:solidFill>
              <a:effectLst/>
              <a:latin typeface="ＭＳ ゴシック"/>
              <a:ea typeface="ＭＳ ゴシック"/>
              <a:cs typeface="+mn-cs"/>
            </a:rPr>
            <a:t>億円を今後必要になる更新費用として考え、20億円（約</a:t>
          </a:r>
          <a:r>
            <a:rPr kumimoji="1" lang="en-US" altLang="ja-JP" sz="1200">
              <a:solidFill>
                <a:schemeClr val="dk1"/>
              </a:solidFill>
              <a:effectLst/>
              <a:latin typeface="ＭＳ ゴシック"/>
              <a:ea typeface="ＭＳ ゴシック"/>
              <a:cs typeface="+mn-cs"/>
            </a:rPr>
            <a:t>196</a:t>
          </a:r>
          <a:r>
            <a:rPr kumimoji="1" lang="ja-JP" altLang="en-US" sz="1200">
              <a:solidFill>
                <a:schemeClr val="dk1"/>
              </a:solidFill>
              <a:effectLst/>
              <a:latin typeface="ＭＳ ゴシック"/>
              <a:ea typeface="ＭＳ ゴシック"/>
              <a:cs typeface="+mn-cs"/>
            </a:rPr>
            <a:t>億円</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公共施設整備基金：学校施設の改修費用は改築費用と同程度と考えられるため、公共施設修繕基金と同額の20億円を積立目標額とする。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清掃施設整備基金：多摩川衛生組合の炉の竣工時、建設費負担金は約９億円、その後公債費負担金として毎年度４億円がかかっていたこ</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とから、いずれ訪れる炉の更新に備え、</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億円を積立目標額とする。</a:t>
          </a:r>
        </a:p>
        <a:p>
          <a:r>
            <a:rPr kumimoji="1" lang="ja-JP" altLang="en-US" sz="1200">
              <a:solidFill>
                <a:schemeClr val="dk1"/>
              </a:solidFill>
              <a:effectLst/>
              <a:latin typeface="ＭＳ ゴシック"/>
              <a:ea typeface="ＭＳ ゴシック"/>
              <a:cs typeface="+mn-cs"/>
            </a:rPr>
            <a:t>　都市計画事業基金：主に都市計画税を原資として積立を行うため、積立額が事業によって変わるものの、円滑な事業執行のため、積立に努める。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緑化基金　　　　：事業者の協力により、市が推進する緑のまちづくりに係る施策に活用される緑のまちづくり協力金を積み立て、緑地確保等</a:t>
          </a:r>
        </a:p>
        <a:p>
          <a:r>
            <a:rPr kumimoji="1" lang="ja-JP" altLang="en-US" sz="1200">
              <a:solidFill>
                <a:schemeClr val="dk1"/>
              </a:solidFill>
              <a:effectLst/>
              <a:latin typeface="ＭＳ ゴシック"/>
              <a:ea typeface="ＭＳ ゴシック"/>
              <a:cs typeface="+mn-cs"/>
            </a:rPr>
            <a:t>　　　　　　　　　　の財源として活用する。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424180</xdr:colOff>
      <xdr:row>54</xdr:row>
      <xdr:rowOff>256540</xdr:rowOff>
    </xdr:from>
    <xdr:to>
      <xdr:col>9</xdr:col>
      <xdr:colOff>951230</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707620" y="12562840"/>
          <a:ext cx="234315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339090</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622530" y="5278755"/>
          <a:ext cx="10639425" cy="3450590"/>
        </a:xfrm>
        <a:prstGeom prst="rect">
          <a:avLst/>
        </a:prstGeom>
        <a:noFill/>
        <a:ln w="19050">
          <a:solidFill>
            <a:srgbClr val="000000"/>
          </a:solidFill>
          <a:miter lim="800000"/>
          <a:headEnd/>
          <a:tailEnd/>
        </a:ln>
      </xdr:spPr>
    </xdr:sp>
    <xdr:clientData/>
  </xdr:twoCellAnchor>
  <xdr:twoCellAnchor>
    <xdr:from>
      <xdr:col>8</xdr:col>
      <xdr:colOff>339090</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622530" y="5753100"/>
          <a:ext cx="10638155"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令和４年度末残高は、649百万円の積み立てと403百万円の取崩しにより、2,251百万円、前年度比246百万円（12.3％）増となった。市民一人あたりでは約２万７千円となり、標準財政規模の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％（令和４年度では約</a:t>
          </a:r>
          <a:r>
            <a:rPr kumimoji="1" lang="en-US" altLang="ja-JP" sz="1300">
              <a:solidFill>
                <a:schemeClr val="dk1"/>
              </a:solidFill>
              <a:effectLst/>
              <a:latin typeface="ＭＳ ゴシック"/>
              <a:ea typeface="ＭＳ ゴシック"/>
              <a:cs typeface="+mn-cs"/>
            </a:rPr>
            <a:t>17</a:t>
          </a:r>
          <a:r>
            <a:rPr kumimoji="1" lang="ja-JP" altLang="en-US" sz="1300">
              <a:solidFill>
                <a:schemeClr val="dk1"/>
              </a:solidFill>
              <a:effectLst/>
              <a:latin typeface="ＭＳ ゴシック"/>
              <a:ea typeface="ＭＳ ゴシック"/>
              <a:cs typeface="+mn-cs"/>
            </a:rPr>
            <a:t>億３千万円）以上の残高の確保ができた。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将来を見据えた持続可能な行財政運営を行っていくため、今後の社会保障費の増加等による財源不足を勘案し、近年の財政調整基金の取崩実績を踏まえた積立目標額として常に</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億円を確保できている状態としている。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424180</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707620" y="5372735"/>
          <a:ext cx="188214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339090</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622530" y="8876665"/>
          <a:ext cx="10639425" cy="3448050"/>
        </a:xfrm>
        <a:prstGeom prst="rect">
          <a:avLst/>
        </a:prstGeom>
        <a:noFill/>
        <a:ln w="19050">
          <a:solidFill>
            <a:srgbClr val="000000"/>
          </a:solidFill>
          <a:miter lim="800000"/>
          <a:headEnd/>
          <a:tailEnd/>
        </a:ln>
      </xdr:spPr>
    </xdr:sp>
    <xdr:clientData/>
  </xdr:twoCellAnchor>
  <xdr:twoCellAnchor>
    <xdr:from>
      <xdr:col>8</xdr:col>
      <xdr:colOff>339090</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622530" y="9349740"/>
          <a:ext cx="10638155"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　</a:t>
          </a:r>
        </a:p>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減債基金の運用益以外の積み立ては行っていないため、年度末残高は維持となった。</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公債費のピークはすでに過ぎたことから、減債基金の運用益以外の新たな積み立ては行わず、現状を維持する。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424180</xdr:colOff>
      <xdr:row>42</xdr:row>
      <xdr:rowOff>168275</xdr:rowOff>
    </xdr:from>
    <xdr:to>
      <xdr:col>8</xdr:col>
      <xdr:colOff>1677670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707620" y="8969375"/>
          <a:ext cx="125349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45720</xdr:rowOff>
    </xdr:from>
    <xdr:to>
      <xdr:col>37</xdr:col>
      <xdr:colOff>57150</xdr:colOff>
      <xdr:row>60</xdr:row>
      <xdr:rowOff>114935</xdr:rowOff>
    </xdr:to>
    <xdr:graphicFrame macro="">
      <xdr:nvGraphicFramePr>
        <xdr:cNvPr id="2" name="グラフ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133350</xdr:rowOff>
    </xdr:to>
    <xdr:graphicFrame macro="">
      <xdr:nvGraphicFramePr>
        <xdr:cNvPr id="3" name="グラフ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6161385" y="9109075"/>
          <a:ext cx="1397000" cy="3365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558385" y="9109075"/>
          <a:ext cx="1397000" cy="3365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161385" y="12792075"/>
          <a:ext cx="1397000" cy="3302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7558385" y="12792075"/>
          <a:ext cx="1397000" cy="3302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174625</xdr:colOff>
      <xdr:row>1</xdr:row>
      <xdr:rowOff>156210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355600" y="64135"/>
          <a:ext cx="1161478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15624810" y="189230"/>
          <a:ext cx="36131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215265</xdr:rowOff>
    </xdr:from>
    <xdr:to>
      <xdr:col>107</xdr:col>
      <xdr:colOff>263525</xdr:colOff>
      <xdr:row>1</xdr:row>
      <xdr:rowOff>181610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15637510" y="215265"/>
          <a:ext cx="35814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5659735" y="240665"/>
          <a:ext cx="3527425"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13053060" y="189230"/>
          <a:ext cx="243840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13078460" y="215265"/>
          <a:ext cx="239395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3103860" y="240665"/>
          <a:ext cx="2352675"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445135</xdr:colOff>
      <xdr:row>2</xdr:row>
      <xdr:rowOff>22860</xdr:rowOff>
    </xdr:from>
    <xdr:to>
      <xdr:col>53</xdr:col>
      <xdr:colOff>174625</xdr:colOff>
      <xdr:row>11</xdr:row>
      <xdr:rowOff>100965</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445135" y="889635"/>
          <a:ext cx="9255125" cy="172275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174625</xdr:colOff>
      <xdr:row>11</xdr:row>
      <xdr:rowOff>70485</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68960" y="921385"/>
          <a:ext cx="1273175"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70485</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1791335" y="921385"/>
          <a:ext cx="1222375"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70485</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3013710" y="921385"/>
          <a:ext cx="1397000" cy="16605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4410710" y="940435"/>
          <a:ext cx="1857375"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174625</xdr:colOff>
      <xdr:row>7</xdr:row>
      <xdr:rowOff>3175</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6268085" y="940435"/>
          <a:ext cx="1162050"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15240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7490460" y="953135"/>
          <a:ext cx="587375" cy="9131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125730</xdr:rowOff>
    </xdr:to>
    <xdr:sp macro="" textlink="">
      <xdr:nvSpPr>
        <xdr:cNvPr id="22" name="正方形/長方形 21">
          <a:extLst>
            <a:ext uri="{FF2B5EF4-FFF2-40B4-BE49-F238E27FC236}">
              <a16:creationId xmlns:a16="http://schemas.microsoft.com/office/drawing/2014/main" id="{00000000-0008-0000-0E00-000016000000}"/>
            </a:ext>
          </a:extLst>
        </xdr:cNvPr>
        <xdr:cNvSpPr/>
      </xdr:nvSpPr>
      <xdr:spPr>
        <a:xfrm>
          <a:off x="4410710" y="1694815"/>
          <a:ext cx="1857375"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174625</xdr:colOff>
      <xdr:row>9</xdr:row>
      <xdr:rowOff>125730</xdr:rowOff>
    </xdr:to>
    <xdr:sp macro="" textlink="">
      <xdr:nvSpPr>
        <xdr:cNvPr id="23" name="正方形/長方形 22">
          <a:extLst>
            <a:ext uri="{FF2B5EF4-FFF2-40B4-BE49-F238E27FC236}">
              <a16:creationId xmlns:a16="http://schemas.microsoft.com/office/drawing/2014/main" id="{00000000-0008-0000-0E00-000017000000}"/>
            </a:ext>
          </a:extLst>
        </xdr:cNvPr>
        <xdr:cNvSpPr/>
      </xdr:nvSpPr>
      <xdr:spPr>
        <a:xfrm>
          <a:off x="6331585" y="1694815"/>
          <a:ext cx="3368675"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106680</xdr:rowOff>
    </xdr:to>
    <xdr:sp macro="" textlink="">
      <xdr:nvSpPr>
        <xdr:cNvPr id="24" name="角丸四角形 23">
          <a:extLst>
            <a:ext uri="{FF2B5EF4-FFF2-40B4-BE49-F238E27FC236}">
              <a16:creationId xmlns:a16="http://schemas.microsoft.com/office/drawing/2014/main" id="{00000000-0008-0000-0E00-000018000000}"/>
            </a:ext>
          </a:extLst>
        </xdr:cNvPr>
        <xdr:cNvSpPr/>
      </xdr:nvSpPr>
      <xdr:spPr>
        <a:xfrm>
          <a:off x="10160635" y="889635"/>
          <a:ext cx="1397000" cy="123317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174625</xdr:colOff>
      <xdr:row>2</xdr:row>
      <xdr:rowOff>86360</xdr:rowOff>
    </xdr:from>
    <xdr:to>
      <xdr:col>64</xdr:col>
      <xdr:colOff>174625</xdr:colOff>
      <xdr:row>3</xdr:row>
      <xdr:rowOff>15240</xdr:rowOff>
    </xdr:to>
    <xdr:sp macro="" textlink="">
      <xdr:nvSpPr>
        <xdr:cNvPr id="25" name="正方形/長方形 24">
          <a:extLst>
            <a:ext uri="{FF2B5EF4-FFF2-40B4-BE49-F238E27FC236}">
              <a16:creationId xmlns:a16="http://schemas.microsoft.com/office/drawing/2014/main" id="{00000000-0008-0000-0E00-000019000000}"/>
            </a:ext>
          </a:extLst>
        </xdr:cNvPr>
        <xdr:cNvSpPr/>
      </xdr:nvSpPr>
      <xdr:spPr>
        <a:xfrm>
          <a:off x="10398760" y="953135"/>
          <a:ext cx="1222375"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174625</xdr:colOff>
      <xdr:row>3</xdr:row>
      <xdr:rowOff>27940</xdr:rowOff>
    </xdr:from>
    <xdr:to>
      <xdr:col>64</xdr:col>
      <xdr:colOff>174625</xdr:colOff>
      <xdr:row>6</xdr:row>
      <xdr:rowOff>33655</xdr:rowOff>
    </xdr:to>
    <xdr:sp macro="" textlink="">
      <xdr:nvSpPr>
        <xdr:cNvPr id="26" name="正方形/長方形 25">
          <a:extLst>
            <a:ext uri="{FF2B5EF4-FFF2-40B4-BE49-F238E27FC236}">
              <a16:creationId xmlns:a16="http://schemas.microsoft.com/office/drawing/2014/main" id="{00000000-0008-0000-0E00-00001A000000}"/>
            </a:ext>
          </a:extLst>
        </xdr:cNvPr>
        <xdr:cNvSpPr/>
      </xdr:nvSpPr>
      <xdr:spPr>
        <a:xfrm>
          <a:off x="10398760" y="1218565"/>
          <a:ext cx="1222375" cy="501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174625</xdr:colOff>
      <xdr:row>5</xdr:row>
      <xdr:rowOff>27940</xdr:rowOff>
    </xdr:from>
    <xdr:to>
      <xdr:col>65</xdr:col>
      <xdr:colOff>117475</xdr:colOff>
      <xdr:row>8</xdr:row>
      <xdr:rowOff>156210</xdr:rowOff>
    </xdr:to>
    <xdr:sp macro="" textlink="">
      <xdr:nvSpPr>
        <xdr:cNvPr id="27" name="正方形/長方形 26">
          <a:extLst>
            <a:ext uri="{FF2B5EF4-FFF2-40B4-BE49-F238E27FC236}">
              <a16:creationId xmlns:a16="http://schemas.microsoft.com/office/drawing/2014/main" id="{00000000-0008-0000-0E00-00001B000000}"/>
            </a:ext>
          </a:extLst>
        </xdr:cNvPr>
        <xdr:cNvSpPr/>
      </xdr:nvSpPr>
      <xdr:spPr>
        <a:xfrm>
          <a:off x="10398760" y="1548765"/>
          <a:ext cx="13398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flipH="1">
          <a:off x="10227310" y="104203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9" name="楕円 28">
          <a:extLst>
            <a:ext uri="{FF2B5EF4-FFF2-40B4-BE49-F238E27FC236}">
              <a16:creationId xmlns:a16="http://schemas.microsoft.com/office/drawing/2014/main" id="{00000000-0008-0000-0E00-00001D000000}"/>
            </a:ext>
          </a:extLst>
        </xdr:cNvPr>
        <xdr:cNvSpPr/>
      </xdr:nvSpPr>
      <xdr:spPr>
        <a:xfrm>
          <a:off x="1028128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113030</xdr:rowOff>
    </xdr:from>
    <xdr:to>
      <xdr:col>57</xdr:col>
      <xdr:colOff>158750</xdr:colOff>
      <xdr:row>4</xdr:row>
      <xdr:rowOff>45720</xdr:rowOff>
    </xdr:to>
    <xdr:sp macro="" textlink="">
      <xdr:nvSpPr>
        <xdr:cNvPr id="30" name="フローチャート: 判断 29">
          <a:extLst>
            <a:ext uri="{FF2B5EF4-FFF2-40B4-BE49-F238E27FC236}">
              <a16:creationId xmlns:a16="http://schemas.microsoft.com/office/drawing/2014/main" id="{00000000-0008-0000-0E00-00001E000000}"/>
            </a:ext>
          </a:extLst>
        </xdr:cNvPr>
        <xdr:cNvSpPr/>
      </xdr:nvSpPr>
      <xdr:spPr>
        <a:xfrm>
          <a:off x="10281285" y="1303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27940</xdr:rowOff>
    </xdr:from>
    <xdr:to>
      <xdr:col>57</xdr:col>
      <xdr:colOff>101600</xdr:colOff>
      <xdr:row>5</xdr:row>
      <xdr:rowOff>161925</xdr:rowOff>
    </xdr:to>
    <xdr:cxnSp macro="">
      <xdr:nvCxnSpPr>
        <xdr:cNvPr id="31" name="直線コネクタ 30">
          <a:extLst>
            <a:ext uri="{FF2B5EF4-FFF2-40B4-BE49-F238E27FC236}">
              <a16:creationId xmlns:a16="http://schemas.microsoft.com/office/drawing/2014/main" id="{00000000-0008-0000-0E00-00001F000000}"/>
            </a:ext>
          </a:extLst>
        </xdr:cNvPr>
        <xdr:cNvCxnSpPr/>
      </xdr:nvCxnSpPr>
      <xdr:spPr>
        <a:xfrm>
          <a:off x="10325735" y="1548765"/>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27940</xdr:rowOff>
    </xdr:from>
    <xdr:to>
      <xdr:col>58</xdr:col>
      <xdr:colOff>3175</xdr:colOff>
      <xdr:row>5</xdr:row>
      <xdr:rowOff>27940</xdr:rowOff>
    </xdr:to>
    <xdr:cxnSp macro="">
      <xdr:nvCxnSpPr>
        <xdr:cNvPr id="32" name="直線コネクタ 31">
          <a:extLst>
            <a:ext uri="{FF2B5EF4-FFF2-40B4-BE49-F238E27FC236}">
              <a16:creationId xmlns:a16="http://schemas.microsoft.com/office/drawing/2014/main" id="{00000000-0008-0000-0E00-000020000000}"/>
            </a:ext>
          </a:extLst>
        </xdr:cNvPr>
        <xdr:cNvCxnSpPr/>
      </xdr:nvCxnSpPr>
      <xdr:spPr>
        <a:xfrm>
          <a:off x="10246360" y="15487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92075</xdr:rowOff>
    </xdr:from>
    <xdr:to>
      <xdr:col>57</xdr:col>
      <xdr:colOff>101600</xdr:colOff>
      <xdr:row>7</xdr:row>
      <xdr:rowOff>60960</xdr:rowOff>
    </xdr:to>
    <xdr:cxnSp macro="">
      <xdr:nvCxnSpPr>
        <xdr:cNvPr id="33" name="直線コネクタ 32">
          <a:extLst>
            <a:ext uri="{FF2B5EF4-FFF2-40B4-BE49-F238E27FC236}">
              <a16:creationId xmlns:a16="http://schemas.microsoft.com/office/drawing/2014/main" id="{00000000-0008-0000-0E00-000021000000}"/>
            </a:ext>
          </a:extLst>
        </xdr:cNvPr>
        <xdr:cNvCxnSpPr/>
      </xdr:nvCxnSpPr>
      <xdr:spPr>
        <a:xfrm flipV="1">
          <a:off x="10325735" y="1778000"/>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64135</xdr:rowOff>
    </xdr:from>
    <xdr:to>
      <xdr:col>58</xdr:col>
      <xdr:colOff>3175</xdr:colOff>
      <xdr:row>7</xdr:row>
      <xdr:rowOff>64135</xdr:rowOff>
    </xdr:to>
    <xdr:cxnSp macro="">
      <xdr:nvCxnSpPr>
        <xdr:cNvPr id="34" name="直線コネクタ 33">
          <a:extLst>
            <a:ext uri="{FF2B5EF4-FFF2-40B4-BE49-F238E27FC236}">
              <a16:creationId xmlns:a16="http://schemas.microsoft.com/office/drawing/2014/main" id="{00000000-0008-0000-0E00-000022000000}"/>
            </a:ext>
          </a:extLst>
        </xdr:cNvPr>
        <xdr:cNvCxnSpPr/>
      </xdr:nvCxnSpPr>
      <xdr:spPr>
        <a:xfrm>
          <a:off x="10246360" y="1915160"/>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33655</xdr:rowOff>
    </xdr:from>
    <xdr:ext cx="8894445" cy="249555"/>
    <xdr:sp macro="" textlink="">
      <xdr:nvSpPr>
        <xdr:cNvPr id="35" name="テキスト ボックス 34">
          <a:extLst>
            <a:ext uri="{FF2B5EF4-FFF2-40B4-BE49-F238E27FC236}">
              <a16:creationId xmlns:a16="http://schemas.microsoft.com/office/drawing/2014/main" id="{00000000-0008-0000-0E00-000023000000}"/>
            </a:ext>
          </a:extLst>
        </xdr:cNvPr>
        <xdr:cNvSpPr txBox="1"/>
      </xdr:nvSpPr>
      <xdr:spPr>
        <a:xfrm>
          <a:off x="419100" y="2710180"/>
          <a:ext cx="88944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100965</xdr:rowOff>
    </xdr:from>
    <xdr:ext cx="6044565" cy="249555"/>
    <xdr:sp macro="" textlink="">
      <xdr:nvSpPr>
        <xdr:cNvPr id="36" name="テキスト ボックス 35">
          <a:extLst>
            <a:ext uri="{FF2B5EF4-FFF2-40B4-BE49-F238E27FC236}">
              <a16:creationId xmlns:a16="http://schemas.microsoft.com/office/drawing/2014/main" id="{00000000-0008-0000-0E00-000024000000}"/>
            </a:ext>
          </a:extLst>
        </xdr:cNvPr>
        <xdr:cNvSpPr txBox="1"/>
      </xdr:nvSpPr>
      <xdr:spPr>
        <a:xfrm>
          <a:off x="419100" y="2942590"/>
          <a:ext cx="60445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9600" cy="249555"/>
    <xdr:sp macro="" textlink="">
      <xdr:nvSpPr>
        <xdr:cNvPr id="37" name="テキスト ボックス 36">
          <a:extLst>
            <a:ext uri="{FF2B5EF4-FFF2-40B4-BE49-F238E27FC236}">
              <a16:creationId xmlns:a16="http://schemas.microsoft.com/office/drawing/2014/main" id="{00000000-0008-0000-0E00-000025000000}"/>
            </a:ext>
          </a:extLst>
        </xdr:cNvPr>
        <xdr:cNvSpPr txBox="1"/>
      </xdr:nvSpPr>
      <xdr:spPr>
        <a:xfrm>
          <a:off x="419100" y="3175000"/>
          <a:ext cx="8229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70485</xdr:rowOff>
    </xdr:from>
    <xdr:ext cx="11029950" cy="249555"/>
    <xdr:sp macro="" textlink="">
      <xdr:nvSpPr>
        <xdr:cNvPr id="38" name="テキスト ボックス 37">
          <a:extLst>
            <a:ext uri="{FF2B5EF4-FFF2-40B4-BE49-F238E27FC236}">
              <a16:creationId xmlns:a16="http://schemas.microsoft.com/office/drawing/2014/main" id="{00000000-0008-0000-0E00-000026000000}"/>
            </a:ext>
          </a:extLst>
        </xdr:cNvPr>
        <xdr:cNvSpPr txBox="1"/>
      </xdr:nvSpPr>
      <xdr:spPr>
        <a:xfrm>
          <a:off x="419100" y="3407410"/>
          <a:ext cx="110299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137795</xdr:rowOff>
    </xdr:from>
    <xdr:ext cx="4431665" cy="249555"/>
    <xdr:sp macro="" textlink="">
      <xdr:nvSpPr>
        <xdr:cNvPr id="39" name="テキスト ボックス 38">
          <a:extLst>
            <a:ext uri="{FF2B5EF4-FFF2-40B4-BE49-F238E27FC236}">
              <a16:creationId xmlns:a16="http://schemas.microsoft.com/office/drawing/2014/main" id="{00000000-0008-0000-0E00-000027000000}"/>
            </a:ext>
          </a:extLst>
        </xdr:cNvPr>
        <xdr:cNvSpPr txBox="1"/>
      </xdr:nvSpPr>
      <xdr:spPr>
        <a:xfrm>
          <a:off x="419100" y="3639820"/>
          <a:ext cx="44316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27940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1165860" y="4146550"/>
          <a:ext cx="389255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78105</xdr:rowOff>
    </xdr:from>
    <xdr:to>
      <xdr:col>18</xdr:col>
      <xdr:colOff>4445</xdr:colOff>
      <xdr:row>24</xdr:row>
      <xdr:rowOff>13335</xdr:rowOff>
    </xdr:to>
    <xdr:sp macro="" textlink="">
      <xdr:nvSpPr>
        <xdr:cNvPr id="41" name="正方形/長方形 40">
          <a:extLst>
            <a:ext uri="{FF2B5EF4-FFF2-40B4-BE49-F238E27FC236}">
              <a16:creationId xmlns:a16="http://schemas.microsoft.com/office/drawing/2014/main" id="{00000000-0008-0000-0E00-000029000000}"/>
            </a:ext>
          </a:extLst>
        </xdr:cNvPr>
        <xdr:cNvSpPr/>
      </xdr:nvSpPr>
      <xdr:spPr>
        <a:xfrm>
          <a:off x="1834515" y="4513580"/>
          <a:ext cx="1583690" cy="265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62230</xdr:rowOff>
    </xdr:from>
    <xdr:to>
      <xdr:col>23</xdr:col>
      <xdr:colOff>5080</xdr:colOff>
      <xdr:row>24</xdr:row>
      <xdr:rowOff>29210</xdr:rowOff>
    </xdr:to>
    <xdr:sp macro="" textlink="">
      <xdr:nvSpPr>
        <xdr:cNvPr id="42" name="正方形/長方形 41">
          <a:extLst>
            <a:ext uri="{FF2B5EF4-FFF2-40B4-BE49-F238E27FC236}">
              <a16:creationId xmlns:a16="http://schemas.microsoft.com/office/drawing/2014/main" id="{00000000-0008-0000-0E00-00002A000000}"/>
            </a:ext>
          </a:extLst>
        </xdr:cNvPr>
        <xdr:cNvSpPr/>
      </xdr:nvSpPr>
      <xdr:spPr>
        <a:xfrm>
          <a:off x="3516630" y="4497705"/>
          <a:ext cx="775335" cy="2971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[ 57.0</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88900</xdr:rowOff>
    </xdr:to>
    <xdr:sp macro="" textlink="">
      <xdr:nvSpPr>
        <xdr:cNvPr id="43" name="正方形/長方形 42">
          <a:extLst>
            <a:ext uri="{FF2B5EF4-FFF2-40B4-BE49-F238E27FC236}">
              <a16:creationId xmlns:a16="http://schemas.microsoft.com/office/drawing/2014/main" id="{00000000-0008-0000-0E00-00002B000000}"/>
            </a:ext>
          </a:extLst>
        </xdr:cNvPr>
        <xdr:cNvSpPr/>
      </xdr:nvSpPr>
      <xdr:spPr>
        <a:xfrm>
          <a:off x="5007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27940</xdr:rowOff>
    </xdr:from>
    <xdr:to>
      <xdr:col>35</xdr:col>
      <xdr:colOff>22225</xdr:colOff>
      <xdr:row>23</xdr:row>
      <xdr:rowOff>106680</xdr:rowOff>
    </xdr:to>
    <xdr:sp macro="" textlink="">
      <xdr:nvSpPr>
        <xdr:cNvPr id="44" name="正方形/長方形 43">
          <a:extLst>
            <a:ext uri="{FF2B5EF4-FFF2-40B4-BE49-F238E27FC236}">
              <a16:creationId xmlns:a16="http://schemas.microsoft.com/office/drawing/2014/main" id="{00000000-0008-0000-0E00-00002C000000}"/>
            </a:ext>
          </a:extLst>
        </xdr:cNvPr>
        <xdr:cNvSpPr/>
      </xdr:nvSpPr>
      <xdr:spPr>
        <a:xfrm>
          <a:off x="5007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15/106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88900</xdr:rowOff>
    </xdr:to>
    <xdr:sp macro="" textlink="">
      <xdr:nvSpPr>
        <xdr:cNvPr id="45" name="正方形/長方形 44">
          <a:extLst>
            <a:ext uri="{FF2B5EF4-FFF2-40B4-BE49-F238E27FC236}">
              <a16:creationId xmlns:a16="http://schemas.microsoft.com/office/drawing/2014/main" id="{00000000-0008-0000-0E00-00002D000000}"/>
            </a:ext>
          </a:extLst>
        </xdr:cNvPr>
        <xdr:cNvSpPr/>
      </xdr:nvSpPr>
      <xdr:spPr>
        <a:xfrm>
          <a:off x="6404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27940</xdr:rowOff>
    </xdr:from>
    <xdr:to>
      <xdr:col>43</xdr:col>
      <xdr:colOff>22225</xdr:colOff>
      <xdr:row>23</xdr:row>
      <xdr:rowOff>106680</xdr:rowOff>
    </xdr:to>
    <xdr:sp macro="" textlink="">
      <xdr:nvSpPr>
        <xdr:cNvPr id="46" name="正方形/長方形 45">
          <a:extLst>
            <a:ext uri="{FF2B5EF4-FFF2-40B4-BE49-F238E27FC236}">
              <a16:creationId xmlns:a16="http://schemas.microsoft.com/office/drawing/2014/main" id="{00000000-0008-0000-0E00-00002E000000}"/>
            </a:ext>
          </a:extLst>
        </xdr:cNvPr>
        <xdr:cNvSpPr/>
      </xdr:nvSpPr>
      <xdr:spPr>
        <a:xfrm>
          <a:off x="6404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88900</xdr:rowOff>
    </xdr:to>
    <xdr:sp macro="" textlink="">
      <xdr:nvSpPr>
        <xdr:cNvPr id="47" name="正方形/長方形 46">
          <a:extLst>
            <a:ext uri="{FF2B5EF4-FFF2-40B4-BE49-F238E27FC236}">
              <a16:creationId xmlns:a16="http://schemas.microsoft.com/office/drawing/2014/main" id="{00000000-0008-0000-0E00-00002F000000}"/>
            </a:ext>
          </a:extLst>
        </xdr:cNvPr>
        <xdr:cNvSpPr/>
      </xdr:nvSpPr>
      <xdr:spPr>
        <a:xfrm>
          <a:off x="79286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27940</xdr:rowOff>
    </xdr:from>
    <xdr:to>
      <xdr:col>51</xdr:col>
      <xdr:colOff>149225</xdr:colOff>
      <xdr:row>23</xdr:row>
      <xdr:rowOff>106680</xdr:rowOff>
    </xdr:to>
    <xdr:sp macro="" textlink="">
      <xdr:nvSpPr>
        <xdr:cNvPr id="48" name="正方形/長方形 47">
          <a:extLst>
            <a:ext uri="{FF2B5EF4-FFF2-40B4-BE49-F238E27FC236}">
              <a16:creationId xmlns:a16="http://schemas.microsoft.com/office/drawing/2014/main" id="{00000000-0008-0000-0E00-000030000000}"/>
            </a:ext>
          </a:extLst>
        </xdr:cNvPr>
        <xdr:cNvSpPr/>
      </xdr:nvSpPr>
      <xdr:spPr>
        <a:xfrm>
          <a:off x="79286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64135</xdr:rowOff>
    </xdr:from>
    <xdr:to>
      <xdr:col>27</xdr:col>
      <xdr:colOff>73025</xdr:colOff>
      <xdr:row>36</xdr:row>
      <xdr:rowOff>161925</xdr:rowOff>
    </xdr:to>
    <xdr:sp macro="" textlink="">
      <xdr:nvSpPr>
        <xdr:cNvPr id="49" name="正方形/長方形 48">
          <a:extLst>
            <a:ext uri="{FF2B5EF4-FFF2-40B4-BE49-F238E27FC236}">
              <a16:creationId xmlns:a16="http://schemas.microsoft.com/office/drawing/2014/main" id="{00000000-0008-0000-0E00-000031000000}"/>
            </a:ext>
          </a:extLst>
        </xdr:cNvPr>
        <xdr:cNvSpPr/>
      </xdr:nvSpPr>
      <xdr:spPr>
        <a:xfrm>
          <a:off x="1165860" y="4829810"/>
          <a:ext cx="3892550" cy="20789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64135</xdr:rowOff>
    </xdr:from>
    <xdr:to>
      <xdr:col>53</xdr:col>
      <xdr:colOff>149225</xdr:colOff>
      <xdr:row>36</xdr:row>
      <xdr:rowOff>161925</xdr:rowOff>
    </xdr:to>
    <xdr:sp macro="" textlink="">
      <xdr:nvSpPr>
        <xdr:cNvPr id="50" name="正方形/長方形 49">
          <a:extLst>
            <a:ext uri="{FF2B5EF4-FFF2-40B4-BE49-F238E27FC236}">
              <a16:creationId xmlns:a16="http://schemas.microsoft.com/office/drawing/2014/main" id="{00000000-0008-0000-0E00-000032000000}"/>
            </a:ext>
          </a:extLst>
        </xdr:cNvPr>
        <xdr:cNvSpPr/>
      </xdr:nvSpPr>
      <xdr:spPr>
        <a:xfrm>
          <a:off x="5309235" y="4829810"/>
          <a:ext cx="4365625" cy="20789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125730</xdr:rowOff>
    </xdr:from>
    <xdr:to>
      <xdr:col>52</xdr:col>
      <xdr:colOff>149225</xdr:colOff>
      <xdr:row>26</xdr:row>
      <xdr:rowOff>39370</xdr:rowOff>
    </xdr:to>
    <xdr:sp macro="" textlink="">
      <xdr:nvSpPr>
        <xdr:cNvPr id="51" name="正方形/長方形 50">
          <a:extLst>
            <a:ext uri="{FF2B5EF4-FFF2-40B4-BE49-F238E27FC236}">
              <a16:creationId xmlns:a16="http://schemas.microsoft.com/office/drawing/2014/main" id="{00000000-0008-0000-0E00-000033000000}"/>
            </a:ext>
          </a:extLst>
        </xdr:cNvPr>
        <xdr:cNvSpPr/>
      </xdr:nvSpPr>
      <xdr:spPr>
        <a:xfrm>
          <a:off x="5309235" y="4891405"/>
          <a:ext cx="4191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15240</xdr:rowOff>
    </xdr:from>
    <xdr:to>
      <xdr:col>53</xdr:col>
      <xdr:colOff>22225</xdr:colOff>
      <xdr:row>36</xdr:row>
      <xdr:rowOff>76200</xdr:rowOff>
    </xdr:to>
    <xdr:sp macro="" textlink="" fLocksText="0">
      <xdr:nvSpPr>
        <xdr:cNvPr id="52" name="テキスト ボックス 51">
          <a:extLst>
            <a:ext uri="{FF2B5EF4-FFF2-40B4-BE49-F238E27FC236}">
              <a16:creationId xmlns:a16="http://schemas.microsoft.com/office/drawing/2014/main" id="{00000000-0008-0000-0E00-000034000000}"/>
            </a:ext>
          </a:extLst>
        </xdr:cNvPr>
        <xdr:cNvSpPr txBox="1"/>
      </xdr:nvSpPr>
      <xdr:spPr>
        <a:xfrm>
          <a:off x="5369560" y="5111115"/>
          <a:ext cx="4178300" cy="171196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当市では、</a:t>
          </a:r>
          <a:r>
            <a:rPr kumimoji="1" lang="ja-JP" altLang="en-US" sz="1100">
              <a:solidFill>
                <a:schemeClr val="dk1"/>
              </a:solidFill>
              <a:effectLst/>
              <a:latin typeface="ＭＳ Ｐゴシック"/>
              <a:ea typeface="ＭＳ Ｐゴシック"/>
              <a:cs typeface="+mn-cs"/>
            </a:rPr>
            <a:t>平成</a:t>
          </a:r>
          <a:r>
            <a:rPr kumimoji="1" lang="en-US" altLang="ja-JP" sz="1100">
              <a:solidFill>
                <a:schemeClr val="dk1"/>
              </a:solidFill>
              <a:effectLst/>
              <a:latin typeface="ＭＳ Ｐゴシック"/>
              <a:ea typeface="ＭＳ Ｐゴシック"/>
              <a:cs typeface="+mn-cs"/>
            </a:rPr>
            <a:t>29</a:t>
          </a:r>
          <a:r>
            <a:rPr kumimoji="1" lang="ja-JP" altLang="en-US" sz="1100">
              <a:solidFill>
                <a:schemeClr val="dk1"/>
              </a:solidFill>
              <a:effectLst/>
              <a:latin typeface="ＭＳ Ｐゴシック"/>
              <a:ea typeface="ＭＳ Ｐゴシック"/>
              <a:cs typeface="+mn-cs"/>
            </a:rPr>
            <a:t>年度に策定した狛江市公共施設等総合管理計画（令和３年度更新）の個別施設計画である狛江市公共施設整備計画（令和４年度更新）に基づき、</a:t>
          </a:r>
          <a:r>
            <a:rPr kumimoji="1" lang="ja-JP" altLang="ja-JP" sz="1100">
              <a:solidFill>
                <a:schemeClr val="dk1"/>
              </a:solidFill>
              <a:effectLst/>
              <a:latin typeface="ＭＳ Ｐゴシック"/>
              <a:ea typeface="ＭＳ Ｐゴシック"/>
              <a:cs typeface="+mn-cs"/>
            </a:rPr>
            <a:t>施設の利用形態や老朽化、また、人口の変化、財政状況等を踏まえながら、建替、新設、改修等を行っている。</a:t>
          </a:r>
          <a:endParaRPr lang="ja-JP" altLang="ja-JP">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有形固定資産減価償却率については、平成30年度以降上昇傾向にあるものの、類似団体平均と比較すると７％程度低く、これまでの取組の効果が表れていると考えられる。</a:t>
          </a:r>
          <a:endParaRPr kumimoji="1" lang="ja-JP" altLang="en-US" sz="1100">
            <a:latin typeface="ＭＳ Ｐゴシック"/>
            <a:ea typeface="ＭＳ Ｐゴシック"/>
          </a:endParaRPr>
        </a:p>
      </xdr:txBody>
    </xdr:sp>
    <xdr:clientData/>
  </xdr:twoCellAnchor>
  <xdr:oneCellAnchor>
    <xdr:from>
      <xdr:col>4</xdr:col>
      <xdr:colOff>174625</xdr:colOff>
      <xdr:row>23</xdr:row>
      <xdr:rowOff>45720</xdr:rowOff>
    </xdr:from>
    <xdr:ext cx="349885" cy="217170"/>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1143635" y="464629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161925</xdr:rowOff>
    </xdr:from>
    <xdr:to>
      <xdr:col>27</xdr:col>
      <xdr:colOff>73025</xdr:colOff>
      <xdr:row>36</xdr:row>
      <xdr:rowOff>161925</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1165860" y="690880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71755</xdr:rowOff>
    </xdr:from>
    <xdr:ext cx="408940" cy="217170"/>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739140" y="6818630"/>
          <a:ext cx="4089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35</xdr:row>
      <xdr:rowOff>67310</xdr:rowOff>
    </xdr:from>
    <xdr:to>
      <xdr:col>27</xdr:col>
      <xdr:colOff>73025</xdr:colOff>
      <xdr:row>35</xdr:row>
      <xdr:rowOff>67310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1165860" y="664908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141605</xdr:rowOff>
    </xdr:from>
    <xdr:ext cx="359410" cy="216535"/>
    <xdr:sp macro="" textlink="">
      <xdr:nvSpPr>
        <xdr:cNvPr id="57" name="テキスト ボックス 56">
          <a:extLst>
            <a:ext uri="{FF2B5EF4-FFF2-40B4-BE49-F238E27FC236}">
              <a16:creationId xmlns:a16="http://schemas.microsoft.com/office/drawing/2014/main" id="{00000000-0008-0000-0E00-000039000000}"/>
            </a:ext>
          </a:extLst>
        </xdr:cNvPr>
        <xdr:cNvSpPr txBox="1"/>
      </xdr:nvSpPr>
      <xdr:spPr>
        <a:xfrm>
          <a:off x="790575" y="6558280"/>
          <a:ext cx="359410"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33</xdr:row>
      <xdr:rowOff>137795</xdr:rowOff>
    </xdr:from>
    <xdr:to>
      <xdr:col>27</xdr:col>
      <xdr:colOff>73025</xdr:colOff>
      <xdr:row>33</xdr:row>
      <xdr:rowOff>137795</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a:off x="1165860" y="638937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33</xdr:row>
      <xdr:rowOff>46990</xdr:rowOff>
    </xdr:from>
    <xdr:ext cx="359410" cy="217170"/>
    <xdr:sp macro="" textlink="">
      <xdr:nvSpPr>
        <xdr:cNvPr id="59" name="テキスト ボックス 58">
          <a:extLst>
            <a:ext uri="{FF2B5EF4-FFF2-40B4-BE49-F238E27FC236}">
              <a16:creationId xmlns:a16="http://schemas.microsoft.com/office/drawing/2014/main" id="{00000000-0008-0000-0E00-00003B000000}"/>
            </a:ext>
          </a:extLst>
        </xdr:cNvPr>
        <xdr:cNvSpPr txBox="1"/>
      </xdr:nvSpPr>
      <xdr:spPr>
        <a:xfrm>
          <a:off x="790575" y="629856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42545</xdr:rowOff>
    </xdr:from>
    <xdr:to>
      <xdr:col>27</xdr:col>
      <xdr:colOff>73025</xdr:colOff>
      <xdr:row>32</xdr:row>
      <xdr:rowOff>42545</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1165860" y="612902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117475</xdr:rowOff>
    </xdr:from>
    <xdr:ext cx="359410" cy="215265"/>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790575" y="6038850"/>
          <a:ext cx="359410"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113030</xdr:rowOff>
    </xdr:from>
    <xdr:to>
      <xdr:col>27</xdr:col>
      <xdr:colOff>73025</xdr:colOff>
      <xdr:row>30</xdr:row>
      <xdr:rowOff>113030</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1165860" y="586930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9410" cy="215265"/>
    <xdr:sp macro="" textlink="">
      <xdr:nvSpPr>
        <xdr:cNvPr id="63" name="テキスト ボックス 62">
          <a:extLst>
            <a:ext uri="{FF2B5EF4-FFF2-40B4-BE49-F238E27FC236}">
              <a16:creationId xmlns:a16="http://schemas.microsoft.com/office/drawing/2014/main" id="{00000000-0008-0000-0E00-00003F000000}"/>
            </a:ext>
          </a:extLst>
        </xdr:cNvPr>
        <xdr:cNvSpPr txBox="1"/>
      </xdr:nvSpPr>
      <xdr:spPr>
        <a:xfrm>
          <a:off x="790575" y="5779135"/>
          <a:ext cx="359410"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18415</xdr:rowOff>
    </xdr:from>
    <xdr:to>
      <xdr:col>27</xdr:col>
      <xdr:colOff>73025</xdr:colOff>
      <xdr:row>29</xdr:row>
      <xdr:rowOff>18415</xdr:rowOff>
    </xdr:to>
    <xdr:cxnSp macro="">
      <xdr:nvCxnSpPr>
        <xdr:cNvPr id="64" name="直線コネクタ 63">
          <a:extLst>
            <a:ext uri="{FF2B5EF4-FFF2-40B4-BE49-F238E27FC236}">
              <a16:creationId xmlns:a16="http://schemas.microsoft.com/office/drawing/2014/main" id="{00000000-0008-0000-0E00-000040000000}"/>
            </a:ext>
          </a:extLst>
        </xdr:cNvPr>
        <xdr:cNvCxnSpPr/>
      </xdr:nvCxnSpPr>
      <xdr:spPr>
        <a:xfrm>
          <a:off x="1165860" y="560959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93345</xdr:rowOff>
    </xdr:from>
    <xdr:ext cx="359410" cy="215265"/>
    <xdr:sp macro="" textlink="">
      <xdr:nvSpPr>
        <xdr:cNvPr id="65" name="テキスト ボックス 64">
          <a:extLst>
            <a:ext uri="{FF2B5EF4-FFF2-40B4-BE49-F238E27FC236}">
              <a16:creationId xmlns:a16="http://schemas.microsoft.com/office/drawing/2014/main" id="{00000000-0008-0000-0E00-000041000000}"/>
            </a:ext>
          </a:extLst>
        </xdr:cNvPr>
        <xdr:cNvSpPr txBox="1"/>
      </xdr:nvSpPr>
      <xdr:spPr>
        <a:xfrm>
          <a:off x="790575" y="5519420"/>
          <a:ext cx="359410" cy="2152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27</xdr:row>
      <xdr:rowOff>88900</xdr:rowOff>
    </xdr:from>
    <xdr:to>
      <xdr:col>27</xdr:col>
      <xdr:colOff>73025</xdr:colOff>
      <xdr:row>27</xdr:row>
      <xdr:rowOff>88900</xdr:rowOff>
    </xdr:to>
    <xdr:cxnSp macro="">
      <xdr:nvCxnSpPr>
        <xdr:cNvPr id="66" name="直線コネクタ 65">
          <a:extLst>
            <a:ext uri="{FF2B5EF4-FFF2-40B4-BE49-F238E27FC236}">
              <a16:creationId xmlns:a16="http://schemas.microsoft.com/office/drawing/2014/main" id="{00000000-0008-0000-0E00-000042000000}"/>
            </a:ext>
          </a:extLst>
        </xdr:cNvPr>
        <xdr:cNvCxnSpPr/>
      </xdr:nvCxnSpPr>
      <xdr:spPr>
        <a:xfrm>
          <a:off x="1165860" y="5349875"/>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26</xdr:row>
      <xdr:rowOff>163195</xdr:rowOff>
    </xdr:from>
    <xdr:ext cx="359410" cy="217170"/>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790575" y="5259070"/>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25</xdr:row>
      <xdr:rowOff>159385</xdr:rowOff>
    </xdr:from>
    <xdr:to>
      <xdr:col>27</xdr:col>
      <xdr:colOff>73025</xdr:colOff>
      <xdr:row>25</xdr:row>
      <xdr:rowOff>159385</xdr:rowOff>
    </xdr:to>
    <xdr:cxnSp macro="">
      <xdr:nvCxnSpPr>
        <xdr:cNvPr id="68" name="直線コネクタ 67">
          <a:extLst>
            <a:ext uri="{FF2B5EF4-FFF2-40B4-BE49-F238E27FC236}">
              <a16:creationId xmlns:a16="http://schemas.microsoft.com/office/drawing/2014/main" id="{00000000-0008-0000-0E00-000044000000}"/>
            </a:ext>
          </a:extLst>
        </xdr:cNvPr>
        <xdr:cNvCxnSpPr/>
      </xdr:nvCxnSpPr>
      <xdr:spPr>
        <a:xfrm>
          <a:off x="1165860" y="509016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68580</xdr:rowOff>
    </xdr:from>
    <xdr:ext cx="359410" cy="217170"/>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790575" y="499935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64135</xdr:rowOff>
    </xdr:from>
    <xdr:to>
      <xdr:col>27</xdr:col>
      <xdr:colOff>73025</xdr:colOff>
      <xdr:row>24</xdr:row>
      <xdr:rowOff>64135</xdr:rowOff>
    </xdr:to>
    <xdr:cxnSp macro="">
      <xdr:nvCxnSpPr>
        <xdr:cNvPr id="70" name="直線コネクタ 69">
          <a:extLst>
            <a:ext uri="{FF2B5EF4-FFF2-40B4-BE49-F238E27FC236}">
              <a16:creationId xmlns:a16="http://schemas.microsoft.com/office/drawing/2014/main" id="{00000000-0008-0000-0E00-000046000000}"/>
            </a:ext>
          </a:extLst>
        </xdr:cNvPr>
        <xdr:cNvCxnSpPr/>
      </xdr:nvCxnSpPr>
      <xdr:spPr>
        <a:xfrm>
          <a:off x="1165860" y="4829810"/>
          <a:ext cx="38925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138430</xdr:rowOff>
    </xdr:from>
    <xdr:ext cx="359410" cy="217170"/>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790575" y="4739005"/>
          <a:ext cx="3594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64135</xdr:rowOff>
    </xdr:from>
    <xdr:to>
      <xdr:col>27</xdr:col>
      <xdr:colOff>73025</xdr:colOff>
      <xdr:row>36</xdr:row>
      <xdr:rowOff>161925</xdr:rowOff>
    </xdr:to>
    <xdr:sp macro="" textlink="">
      <xdr:nvSpPr>
        <xdr:cNvPr id="72" name="有形固定資産減価償却率グラフ枠">
          <a:extLst>
            <a:ext uri="{FF2B5EF4-FFF2-40B4-BE49-F238E27FC236}">
              <a16:creationId xmlns:a16="http://schemas.microsoft.com/office/drawing/2014/main" id="{00000000-0008-0000-0E00-000048000000}"/>
            </a:ext>
          </a:extLst>
        </xdr:cNvPr>
        <xdr:cNvSpPr/>
      </xdr:nvSpPr>
      <xdr:spPr>
        <a:xfrm>
          <a:off x="1165860" y="4829810"/>
          <a:ext cx="3892550" cy="20789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134620</xdr:rowOff>
    </xdr:from>
    <xdr:to>
      <xdr:col>23</xdr:col>
      <xdr:colOff>85090</xdr:colOff>
      <xdr:row>34</xdr:row>
      <xdr:rowOff>63500</xdr:rowOff>
    </xdr:to>
    <xdr:cxnSp macro="">
      <xdr:nvCxnSpPr>
        <xdr:cNvPr id="73" name="直線コネクタ 72">
          <a:extLst>
            <a:ext uri="{FF2B5EF4-FFF2-40B4-BE49-F238E27FC236}">
              <a16:creationId xmlns:a16="http://schemas.microsoft.com/office/drawing/2014/main" id="{00000000-0008-0000-0E00-000049000000}"/>
            </a:ext>
          </a:extLst>
        </xdr:cNvPr>
        <xdr:cNvCxnSpPr/>
      </xdr:nvCxnSpPr>
      <xdr:spPr>
        <a:xfrm flipV="1">
          <a:off x="4370705" y="5230495"/>
          <a:ext cx="127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67310</xdr:rowOff>
    </xdr:from>
    <xdr:ext cx="405130" cy="249555"/>
    <xdr:sp macro="" textlink="">
      <xdr:nvSpPr>
        <xdr:cNvPr id="74" name="有形固定資産減価償却率最小値テキスト">
          <a:extLst>
            <a:ext uri="{FF2B5EF4-FFF2-40B4-BE49-F238E27FC236}">
              <a16:creationId xmlns:a16="http://schemas.microsoft.com/office/drawing/2014/main" id="{00000000-0008-0000-0E00-00004A000000}"/>
            </a:ext>
          </a:extLst>
        </xdr:cNvPr>
        <xdr:cNvSpPr txBox="1"/>
      </xdr:nvSpPr>
      <xdr:spPr>
        <a:xfrm>
          <a:off x="4423410" y="64839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83.5</a:t>
          </a:r>
          <a:endParaRPr kumimoji="1" lang="ja-JP" altLang="en-US" sz="1000" b="1">
            <a:latin typeface="ＭＳ Ｐゴシック"/>
            <a:ea typeface="ＭＳ Ｐゴシック"/>
          </a:endParaRPr>
        </a:p>
      </xdr:txBody>
    </xdr:sp>
    <xdr:clientData/>
  </xdr:oneCellAnchor>
  <xdr:twoCellAnchor>
    <xdr:from>
      <xdr:col>22</xdr:col>
      <xdr:colOff>174625</xdr:colOff>
      <xdr:row>34</xdr:row>
      <xdr:rowOff>63500</xdr:rowOff>
    </xdr:from>
    <xdr:to>
      <xdr:col>23</xdr:col>
      <xdr:colOff>174625</xdr:colOff>
      <xdr:row>34</xdr:row>
      <xdr:rowOff>63500</xdr:rowOff>
    </xdr:to>
    <xdr:cxnSp macro="">
      <xdr:nvCxnSpPr>
        <xdr:cNvPr id="75" name="直線コネクタ 74">
          <a:extLst>
            <a:ext uri="{FF2B5EF4-FFF2-40B4-BE49-F238E27FC236}">
              <a16:creationId xmlns:a16="http://schemas.microsoft.com/office/drawing/2014/main" id="{00000000-0008-0000-0E00-00004B000000}"/>
            </a:ext>
          </a:extLst>
        </xdr:cNvPr>
        <xdr:cNvCxnSpPr/>
      </xdr:nvCxnSpPr>
      <xdr:spPr>
        <a:xfrm>
          <a:off x="4286885" y="6480175"/>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83185</xdr:rowOff>
    </xdr:from>
    <xdr:ext cx="405130" cy="247650"/>
    <xdr:sp macro="" textlink="">
      <xdr:nvSpPr>
        <xdr:cNvPr id="76" name="有形固定資産減価償却率最大値テキスト">
          <a:extLst>
            <a:ext uri="{FF2B5EF4-FFF2-40B4-BE49-F238E27FC236}">
              <a16:creationId xmlns:a16="http://schemas.microsoft.com/office/drawing/2014/main" id="{00000000-0008-0000-0E00-00004C000000}"/>
            </a:ext>
          </a:extLst>
        </xdr:cNvPr>
        <xdr:cNvSpPr txBox="1"/>
      </xdr:nvSpPr>
      <xdr:spPr>
        <a:xfrm>
          <a:off x="4423410" y="501396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35.4</a:t>
          </a:r>
          <a:endParaRPr kumimoji="1" lang="ja-JP" altLang="en-US" sz="1000" b="1">
            <a:latin typeface="ＭＳ Ｐゴシック"/>
            <a:ea typeface="ＭＳ Ｐゴシック"/>
          </a:endParaRPr>
        </a:p>
      </xdr:txBody>
    </xdr:sp>
    <xdr:clientData/>
  </xdr:oneCellAnchor>
  <xdr:twoCellAnchor>
    <xdr:from>
      <xdr:col>22</xdr:col>
      <xdr:colOff>174625</xdr:colOff>
      <xdr:row>26</xdr:row>
      <xdr:rowOff>134620</xdr:rowOff>
    </xdr:from>
    <xdr:to>
      <xdr:col>23</xdr:col>
      <xdr:colOff>174625</xdr:colOff>
      <xdr:row>26</xdr:row>
      <xdr:rowOff>134620</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4286885" y="5230495"/>
          <a:ext cx="1746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149860</xdr:rowOff>
    </xdr:from>
    <xdr:ext cx="405130" cy="247650"/>
    <xdr:sp macro="" textlink="">
      <xdr:nvSpPr>
        <xdr:cNvPr id="78" name="有形固定資産減価償却率平均値テキスト">
          <a:extLst>
            <a:ext uri="{FF2B5EF4-FFF2-40B4-BE49-F238E27FC236}">
              <a16:creationId xmlns:a16="http://schemas.microsoft.com/office/drawing/2014/main" id="{00000000-0008-0000-0E00-00004E000000}"/>
            </a:ext>
          </a:extLst>
        </xdr:cNvPr>
        <xdr:cNvSpPr txBox="1"/>
      </xdr:nvSpPr>
      <xdr:spPr>
        <a:xfrm>
          <a:off x="4423410" y="5906135"/>
          <a:ext cx="40513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31</xdr:row>
      <xdr:rowOff>5715</xdr:rowOff>
    </xdr:from>
    <xdr:to>
      <xdr:col>23</xdr:col>
      <xdr:colOff>136525</xdr:colOff>
      <xdr:row>31</xdr:row>
      <xdr:rowOff>103505</xdr:rowOff>
    </xdr:to>
    <xdr:sp macro="" textlink="">
      <xdr:nvSpPr>
        <xdr:cNvPr id="79" name="フローチャート: 判断 78">
          <a:extLst>
            <a:ext uri="{FF2B5EF4-FFF2-40B4-BE49-F238E27FC236}">
              <a16:creationId xmlns:a16="http://schemas.microsoft.com/office/drawing/2014/main" id="{00000000-0008-0000-0E00-00004F000000}"/>
            </a:ext>
          </a:extLst>
        </xdr:cNvPr>
        <xdr:cNvSpPr/>
      </xdr:nvSpPr>
      <xdr:spPr>
        <a:xfrm>
          <a:off x="4321810" y="5927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160020</xdr:rowOff>
    </xdr:from>
    <xdr:to>
      <xdr:col>19</xdr:col>
      <xdr:colOff>174625</xdr:colOff>
      <xdr:row>31</xdr:row>
      <xdr:rowOff>93345</xdr:rowOff>
    </xdr:to>
    <xdr:sp macro="" textlink="">
      <xdr:nvSpPr>
        <xdr:cNvPr id="80" name="フローチャート: 判断 79">
          <a:extLst>
            <a:ext uri="{FF2B5EF4-FFF2-40B4-BE49-F238E27FC236}">
              <a16:creationId xmlns:a16="http://schemas.microsoft.com/office/drawing/2014/main" id="{00000000-0008-0000-0E00-000050000000}"/>
            </a:ext>
          </a:extLst>
        </xdr:cNvPr>
        <xdr:cNvSpPr/>
      </xdr:nvSpPr>
      <xdr:spPr>
        <a:xfrm>
          <a:off x="3674110" y="5916295"/>
          <a:ext cx="889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124460</xdr:rowOff>
    </xdr:from>
    <xdr:to>
      <xdr:col>15</xdr:col>
      <xdr:colOff>174625</xdr:colOff>
      <xdr:row>31</xdr:row>
      <xdr:rowOff>57150</xdr:rowOff>
    </xdr:to>
    <xdr:sp macro="" textlink="">
      <xdr:nvSpPr>
        <xdr:cNvPr id="81" name="フローチャート: 判断 80">
          <a:extLst>
            <a:ext uri="{FF2B5EF4-FFF2-40B4-BE49-F238E27FC236}">
              <a16:creationId xmlns:a16="http://schemas.microsoft.com/office/drawing/2014/main" id="{00000000-0008-0000-0E00-000051000000}"/>
            </a:ext>
          </a:extLst>
        </xdr:cNvPr>
        <xdr:cNvSpPr/>
      </xdr:nvSpPr>
      <xdr:spPr>
        <a:xfrm>
          <a:off x="2975610" y="5880735"/>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79375</xdr:rowOff>
    </xdr:from>
    <xdr:to>
      <xdr:col>11</xdr:col>
      <xdr:colOff>174625</xdr:colOff>
      <xdr:row>31</xdr:row>
      <xdr:rowOff>12065</xdr:rowOff>
    </xdr:to>
    <xdr:sp macro="" textlink="">
      <xdr:nvSpPr>
        <xdr:cNvPr id="82" name="フローチャート: 判断 81">
          <a:extLst>
            <a:ext uri="{FF2B5EF4-FFF2-40B4-BE49-F238E27FC236}">
              <a16:creationId xmlns:a16="http://schemas.microsoft.com/office/drawing/2014/main" id="{00000000-0008-0000-0E00-000052000000}"/>
            </a:ext>
          </a:extLst>
        </xdr:cNvPr>
        <xdr:cNvSpPr/>
      </xdr:nvSpPr>
      <xdr:spPr>
        <a:xfrm>
          <a:off x="2277110" y="5835650"/>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64135</xdr:rowOff>
    </xdr:from>
    <xdr:to>
      <xdr:col>7</xdr:col>
      <xdr:colOff>174625</xdr:colOff>
      <xdr:row>30</xdr:row>
      <xdr:rowOff>161925</xdr:rowOff>
    </xdr:to>
    <xdr:sp macro="" textlink="">
      <xdr:nvSpPr>
        <xdr:cNvPr id="83" name="フローチャート: 判断 82">
          <a:extLst>
            <a:ext uri="{FF2B5EF4-FFF2-40B4-BE49-F238E27FC236}">
              <a16:creationId xmlns:a16="http://schemas.microsoft.com/office/drawing/2014/main" id="{00000000-0008-0000-0E00-000053000000}"/>
            </a:ext>
          </a:extLst>
        </xdr:cNvPr>
        <xdr:cNvSpPr/>
      </xdr:nvSpPr>
      <xdr:spPr>
        <a:xfrm>
          <a:off x="1578610" y="5820410"/>
          <a:ext cx="889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40640</xdr:rowOff>
    </xdr:from>
    <xdr:ext cx="762000" cy="217170"/>
    <xdr:sp macro="" textlink="">
      <xdr:nvSpPr>
        <xdr:cNvPr id="84" name="テキスト ボックス 83">
          <a:extLst>
            <a:ext uri="{FF2B5EF4-FFF2-40B4-BE49-F238E27FC236}">
              <a16:creationId xmlns:a16="http://schemas.microsoft.com/office/drawing/2014/main" id="{00000000-0008-0000-0E00-000054000000}"/>
            </a:ext>
          </a:extLst>
        </xdr:cNvPr>
        <xdr:cNvSpPr txBox="1"/>
      </xdr:nvSpPr>
      <xdr:spPr>
        <a:xfrm>
          <a:off x="4210685" y="6952615"/>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40640</xdr:rowOff>
    </xdr:from>
    <xdr:ext cx="760095" cy="217170"/>
    <xdr:sp macro="" textlink="">
      <xdr:nvSpPr>
        <xdr:cNvPr id="85" name="テキスト ボックス 84">
          <a:extLst>
            <a:ext uri="{FF2B5EF4-FFF2-40B4-BE49-F238E27FC236}">
              <a16:creationId xmlns:a16="http://schemas.microsoft.com/office/drawing/2014/main" id="{00000000-0008-0000-0E00-000055000000}"/>
            </a:ext>
          </a:extLst>
        </xdr:cNvPr>
        <xdr:cNvSpPr txBox="1"/>
      </xdr:nvSpPr>
      <xdr:spPr>
        <a:xfrm>
          <a:off x="3562985"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40640</xdr:rowOff>
    </xdr:from>
    <xdr:ext cx="760095" cy="217170"/>
    <xdr:sp macro="" textlink="">
      <xdr:nvSpPr>
        <xdr:cNvPr id="86" name="テキスト ボックス 85">
          <a:extLst>
            <a:ext uri="{FF2B5EF4-FFF2-40B4-BE49-F238E27FC236}">
              <a16:creationId xmlns:a16="http://schemas.microsoft.com/office/drawing/2014/main" id="{00000000-0008-0000-0E00-000056000000}"/>
            </a:ext>
          </a:extLst>
        </xdr:cNvPr>
        <xdr:cNvSpPr txBox="1"/>
      </xdr:nvSpPr>
      <xdr:spPr>
        <a:xfrm>
          <a:off x="2864485"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40640</xdr:rowOff>
    </xdr:from>
    <xdr:ext cx="760095" cy="217170"/>
    <xdr:sp macro="" textlink="">
      <xdr:nvSpPr>
        <xdr:cNvPr id="87" name="テキスト ボックス 86">
          <a:extLst>
            <a:ext uri="{FF2B5EF4-FFF2-40B4-BE49-F238E27FC236}">
              <a16:creationId xmlns:a16="http://schemas.microsoft.com/office/drawing/2014/main" id="{00000000-0008-0000-0E00-000057000000}"/>
            </a:ext>
          </a:extLst>
        </xdr:cNvPr>
        <xdr:cNvSpPr txBox="1"/>
      </xdr:nvSpPr>
      <xdr:spPr>
        <a:xfrm>
          <a:off x="2165985"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xdr:col>
      <xdr:colOff>149225</xdr:colOff>
      <xdr:row>37</xdr:row>
      <xdr:rowOff>40640</xdr:rowOff>
    </xdr:from>
    <xdr:ext cx="760095" cy="217170"/>
    <xdr:sp macro="" textlink="">
      <xdr:nvSpPr>
        <xdr:cNvPr id="88" name="テキスト ボックス 87">
          <a:extLst>
            <a:ext uri="{FF2B5EF4-FFF2-40B4-BE49-F238E27FC236}">
              <a16:creationId xmlns:a16="http://schemas.microsoft.com/office/drawing/2014/main" id="{00000000-0008-0000-0E00-000058000000}"/>
            </a:ext>
          </a:extLst>
        </xdr:cNvPr>
        <xdr:cNvSpPr txBox="1"/>
      </xdr:nvSpPr>
      <xdr:spPr>
        <a:xfrm>
          <a:off x="1467485"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dr:col>23</xdr:col>
      <xdr:colOff>34925</xdr:colOff>
      <xdr:row>29</xdr:row>
      <xdr:rowOff>151765</xdr:rowOff>
    </xdr:from>
    <xdr:to>
      <xdr:col>23</xdr:col>
      <xdr:colOff>136525</xdr:colOff>
      <xdr:row>30</xdr:row>
      <xdr:rowOff>84455</xdr:rowOff>
    </xdr:to>
    <xdr:sp macro="" textlink="">
      <xdr:nvSpPr>
        <xdr:cNvPr id="89" name="楕円 88">
          <a:extLst>
            <a:ext uri="{FF2B5EF4-FFF2-40B4-BE49-F238E27FC236}">
              <a16:creationId xmlns:a16="http://schemas.microsoft.com/office/drawing/2014/main" id="{00000000-0008-0000-0E00-000059000000}"/>
            </a:ext>
          </a:extLst>
        </xdr:cNvPr>
        <xdr:cNvSpPr/>
      </xdr:nvSpPr>
      <xdr:spPr>
        <a:xfrm>
          <a:off x="4321810" y="5742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8255</xdr:rowOff>
    </xdr:from>
    <xdr:ext cx="405130" cy="249555"/>
    <xdr:sp macro="" textlink="">
      <xdr:nvSpPr>
        <xdr:cNvPr id="90" name="有形固定資産減価償却率該当値テキスト">
          <a:extLst>
            <a:ext uri="{FF2B5EF4-FFF2-40B4-BE49-F238E27FC236}">
              <a16:creationId xmlns:a16="http://schemas.microsoft.com/office/drawing/2014/main" id="{00000000-0008-0000-0E00-00005A000000}"/>
            </a:ext>
          </a:extLst>
        </xdr:cNvPr>
        <xdr:cNvSpPr txBox="1"/>
      </xdr:nvSpPr>
      <xdr:spPr>
        <a:xfrm>
          <a:off x="4423410" y="55994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29</xdr:row>
      <xdr:rowOff>127635</xdr:rowOff>
    </xdr:from>
    <xdr:to>
      <xdr:col>19</xdr:col>
      <xdr:colOff>174625</xdr:colOff>
      <xdr:row>30</xdr:row>
      <xdr:rowOff>60960</xdr:rowOff>
    </xdr:to>
    <xdr:sp macro="" textlink="">
      <xdr:nvSpPr>
        <xdr:cNvPr id="91" name="楕円 90">
          <a:extLst>
            <a:ext uri="{FF2B5EF4-FFF2-40B4-BE49-F238E27FC236}">
              <a16:creationId xmlns:a16="http://schemas.microsoft.com/office/drawing/2014/main" id="{00000000-0008-0000-0E00-00005B000000}"/>
            </a:ext>
          </a:extLst>
        </xdr:cNvPr>
        <xdr:cNvSpPr/>
      </xdr:nvSpPr>
      <xdr:spPr>
        <a:xfrm>
          <a:off x="3674110" y="5718810"/>
          <a:ext cx="889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11430</xdr:rowOff>
    </xdr:from>
    <xdr:to>
      <xdr:col>23</xdr:col>
      <xdr:colOff>85725</xdr:colOff>
      <xdr:row>30</xdr:row>
      <xdr:rowOff>35560</xdr:rowOff>
    </xdr:to>
    <xdr:cxnSp macro="">
      <xdr:nvCxnSpPr>
        <xdr:cNvPr id="92" name="直線コネクタ 91">
          <a:extLst>
            <a:ext uri="{FF2B5EF4-FFF2-40B4-BE49-F238E27FC236}">
              <a16:creationId xmlns:a16="http://schemas.microsoft.com/office/drawing/2014/main" id="{00000000-0008-0000-0E00-00005C000000}"/>
            </a:ext>
          </a:extLst>
        </xdr:cNvPr>
        <xdr:cNvCxnSpPr/>
      </xdr:nvCxnSpPr>
      <xdr:spPr>
        <a:xfrm>
          <a:off x="3724910" y="5767705"/>
          <a:ext cx="6477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102235</xdr:rowOff>
    </xdr:from>
    <xdr:to>
      <xdr:col>15</xdr:col>
      <xdr:colOff>174625</xdr:colOff>
      <xdr:row>30</xdr:row>
      <xdr:rowOff>34925</xdr:rowOff>
    </xdr:to>
    <xdr:sp macro="" textlink="">
      <xdr:nvSpPr>
        <xdr:cNvPr id="93" name="楕円 92">
          <a:extLst>
            <a:ext uri="{FF2B5EF4-FFF2-40B4-BE49-F238E27FC236}">
              <a16:creationId xmlns:a16="http://schemas.microsoft.com/office/drawing/2014/main" id="{00000000-0008-0000-0E00-00005D000000}"/>
            </a:ext>
          </a:extLst>
        </xdr:cNvPr>
        <xdr:cNvSpPr/>
      </xdr:nvSpPr>
      <xdr:spPr>
        <a:xfrm>
          <a:off x="2975610" y="5693410"/>
          <a:ext cx="889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151130</xdr:rowOff>
    </xdr:from>
    <xdr:to>
      <xdr:col>19</xdr:col>
      <xdr:colOff>136525</xdr:colOff>
      <xdr:row>30</xdr:row>
      <xdr:rowOff>11430</xdr:rowOff>
    </xdr:to>
    <xdr:cxnSp macro="">
      <xdr:nvCxnSpPr>
        <xdr:cNvPr id="94" name="直線コネクタ 93">
          <a:extLst>
            <a:ext uri="{FF2B5EF4-FFF2-40B4-BE49-F238E27FC236}">
              <a16:creationId xmlns:a16="http://schemas.microsoft.com/office/drawing/2014/main" id="{00000000-0008-0000-0E00-00005E000000}"/>
            </a:ext>
          </a:extLst>
        </xdr:cNvPr>
        <xdr:cNvCxnSpPr/>
      </xdr:nvCxnSpPr>
      <xdr:spPr>
        <a:xfrm>
          <a:off x="3026410" y="5742305"/>
          <a:ext cx="6985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93980</xdr:rowOff>
    </xdr:from>
    <xdr:to>
      <xdr:col>11</xdr:col>
      <xdr:colOff>174625</xdr:colOff>
      <xdr:row>30</xdr:row>
      <xdr:rowOff>27305</xdr:rowOff>
    </xdr:to>
    <xdr:sp macro="" textlink="">
      <xdr:nvSpPr>
        <xdr:cNvPr id="95" name="楕円 94">
          <a:extLst>
            <a:ext uri="{FF2B5EF4-FFF2-40B4-BE49-F238E27FC236}">
              <a16:creationId xmlns:a16="http://schemas.microsoft.com/office/drawing/2014/main" id="{00000000-0008-0000-0E00-00005F000000}"/>
            </a:ext>
          </a:extLst>
        </xdr:cNvPr>
        <xdr:cNvSpPr/>
      </xdr:nvSpPr>
      <xdr:spPr>
        <a:xfrm>
          <a:off x="2277110" y="5685155"/>
          <a:ext cx="889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142875</xdr:rowOff>
    </xdr:from>
    <xdr:to>
      <xdr:col>15</xdr:col>
      <xdr:colOff>136525</xdr:colOff>
      <xdr:row>29</xdr:row>
      <xdr:rowOff>151130</xdr:rowOff>
    </xdr:to>
    <xdr:cxnSp macro="">
      <xdr:nvCxnSpPr>
        <xdr:cNvPr id="96" name="直線コネクタ 95">
          <a:extLst>
            <a:ext uri="{FF2B5EF4-FFF2-40B4-BE49-F238E27FC236}">
              <a16:creationId xmlns:a16="http://schemas.microsoft.com/office/drawing/2014/main" id="{00000000-0008-0000-0E00-000060000000}"/>
            </a:ext>
          </a:extLst>
        </xdr:cNvPr>
        <xdr:cNvCxnSpPr/>
      </xdr:nvCxnSpPr>
      <xdr:spPr>
        <a:xfrm>
          <a:off x="2327910" y="5734050"/>
          <a:ext cx="6985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60960</xdr:rowOff>
    </xdr:from>
    <xdr:to>
      <xdr:col>7</xdr:col>
      <xdr:colOff>174625</xdr:colOff>
      <xdr:row>29</xdr:row>
      <xdr:rowOff>158750</xdr:rowOff>
    </xdr:to>
    <xdr:sp macro="" textlink="">
      <xdr:nvSpPr>
        <xdr:cNvPr id="97" name="楕円 96">
          <a:extLst>
            <a:ext uri="{FF2B5EF4-FFF2-40B4-BE49-F238E27FC236}">
              <a16:creationId xmlns:a16="http://schemas.microsoft.com/office/drawing/2014/main" id="{00000000-0008-0000-0E00-000061000000}"/>
            </a:ext>
          </a:extLst>
        </xdr:cNvPr>
        <xdr:cNvSpPr/>
      </xdr:nvSpPr>
      <xdr:spPr>
        <a:xfrm>
          <a:off x="1578610" y="5652135"/>
          <a:ext cx="889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109220</xdr:rowOff>
    </xdr:from>
    <xdr:to>
      <xdr:col>11</xdr:col>
      <xdr:colOff>136525</xdr:colOff>
      <xdr:row>29</xdr:row>
      <xdr:rowOff>142875</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1629410" y="5700395"/>
          <a:ext cx="6985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31</xdr:row>
      <xdr:rowOff>84455</xdr:rowOff>
    </xdr:from>
    <xdr:ext cx="405130" cy="247650"/>
    <xdr:sp macro="" textlink="">
      <xdr:nvSpPr>
        <xdr:cNvPr id="99" name="n_1aveValue有形固定資産減価償却率">
          <a:extLst>
            <a:ext uri="{FF2B5EF4-FFF2-40B4-BE49-F238E27FC236}">
              <a16:creationId xmlns:a16="http://schemas.microsoft.com/office/drawing/2014/main" id="{00000000-0008-0000-0E00-000063000000}"/>
            </a:ext>
          </a:extLst>
        </xdr:cNvPr>
        <xdr:cNvSpPr txBox="1"/>
      </xdr:nvSpPr>
      <xdr:spPr>
        <a:xfrm>
          <a:off x="3525520" y="600583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31</xdr:row>
      <xdr:rowOff>48260</xdr:rowOff>
    </xdr:from>
    <xdr:ext cx="403225" cy="249555"/>
    <xdr:sp macro="" textlink="">
      <xdr:nvSpPr>
        <xdr:cNvPr id="100" name="n_2aveValue有形固定資産減価償却率">
          <a:extLst>
            <a:ext uri="{FF2B5EF4-FFF2-40B4-BE49-F238E27FC236}">
              <a16:creationId xmlns:a16="http://schemas.microsoft.com/office/drawing/2014/main" id="{00000000-0008-0000-0E00-000064000000}"/>
            </a:ext>
          </a:extLst>
        </xdr:cNvPr>
        <xdr:cNvSpPr txBox="1"/>
      </xdr:nvSpPr>
      <xdr:spPr>
        <a:xfrm>
          <a:off x="2839720" y="596963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31</xdr:row>
      <xdr:rowOff>4445</xdr:rowOff>
    </xdr:from>
    <xdr:ext cx="403225" cy="249555"/>
    <xdr:sp macro="" textlink="">
      <xdr:nvSpPr>
        <xdr:cNvPr id="101" name="n_3aveValue有形固定資産減価償却率">
          <a:extLst>
            <a:ext uri="{FF2B5EF4-FFF2-40B4-BE49-F238E27FC236}">
              <a16:creationId xmlns:a16="http://schemas.microsoft.com/office/drawing/2014/main" id="{00000000-0008-0000-0E00-000065000000}"/>
            </a:ext>
          </a:extLst>
        </xdr:cNvPr>
        <xdr:cNvSpPr txBox="1"/>
      </xdr:nvSpPr>
      <xdr:spPr>
        <a:xfrm>
          <a:off x="2141220" y="59258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30</xdr:row>
      <xdr:rowOff>153670</xdr:rowOff>
    </xdr:from>
    <xdr:ext cx="403225" cy="247015"/>
    <xdr:sp macro="" textlink="">
      <xdr:nvSpPr>
        <xdr:cNvPr id="102" name="n_4aveValue有形固定資産減価償却率">
          <a:extLst>
            <a:ext uri="{FF2B5EF4-FFF2-40B4-BE49-F238E27FC236}">
              <a16:creationId xmlns:a16="http://schemas.microsoft.com/office/drawing/2014/main" id="{00000000-0008-0000-0E00-000066000000}"/>
            </a:ext>
          </a:extLst>
        </xdr:cNvPr>
        <xdr:cNvSpPr txBox="1"/>
      </xdr:nvSpPr>
      <xdr:spPr>
        <a:xfrm>
          <a:off x="1442720" y="5909945"/>
          <a:ext cx="4032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28</xdr:row>
      <xdr:rowOff>76200</xdr:rowOff>
    </xdr:from>
    <xdr:ext cx="405130" cy="248920"/>
    <xdr:sp macro="" textlink="">
      <xdr:nvSpPr>
        <xdr:cNvPr id="103" name="n_1mainValue有形固定資産減価償却率">
          <a:extLst>
            <a:ext uri="{FF2B5EF4-FFF2-40B4-BE49-F238E27FC236}">
              <a16:creationId xmlns:a16="http://schemas.microsoft.com/office/drawing/2014/main" id="{00000000-0008-0000-0E00-000067000000}"/>
            </a:ext>
          </a:extLst>
        </xdr:cNvPr>
        <xdr:cNvSpPr txBox="1"/>
      </xdr:nvSpPr>
      <xdr:spPr>
        <a:xfrm>
          <a:off x="3525520" y="550227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28</xdr:row>
      <xdr:rowOff>50800</xdr:rowOff>
    </xdr:from>
    <xdr:ext cx="403225" cy="247650"/>
    <xdr:sp macro="" textlink="">
      <xdr:nvSpPr>
        <xdr:cNvPr id="104" name="n_2mainValue有形固定資産減価償却率">
          <a:extLst>
            <a:ext uri="{FF2B5EF4-FFF2-40B4-BE49-F238E27FC236}">
              <a16:creationId xmlns:a16="http://schemas.microsoft.com/office/drawing/2014/main" id="{00000000-0008-0000-0E00-000068000000}"/>
            </a:ext>
          </a:extLst>
        </xdr:cNvPr>
        <xdr:cNvSpPr txBox="1"/>
      </xdr:nvSpPr>
      <xdr:spPr>
        <a:xfrm>
          <a:off x="2839720" y="547687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28</xdr:row>
      <xdr:rowOff>42545</xdr:rowOff>
    </xdr:from>
    <xdr:ext cx="403225" cy="249555"/>
    <xdr:sp macro="" textlink="">
      <xdr:nvSpPr>
        <xdr:cNvPr id="105" name="n_3mainValue有形固定資産減価償却率">
          <a:extLst>
            <a:ext uri="{FF2B5EF4-FFF2-40B4-BE49-F238E27FC236}">
              <a16:creationId xmlns:a16="http://schemas.microsoft.com/office/drawing/2014/main" id="{00000000-0008-0000-0E00-000069000000}"/>
            </a:ext>
          </a:extLst>
        </xdr:cNvPr>
        <xdr:cNvSpPr txBox="1"/>
      </xdr:nvSpPr>
      <xdr:spPr>
        <a:xfrm>
          <a:off x="2141220" y="54686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28</xdr:row>
      <xdr:rowOff>8890</xdr:rowOff>
    </xdr:from>
    <xdr:ext cx="403225" cy="249555"/>
    <xdr:sp macro="" textlink="">
      <xdr:nvSpPr>
        <xdr:cNvPr id="106" name="n_4mainValue有形固定資産減価償却率">
          <a:extLst>
            <a:ext uri="{FF2B5EF4-FFF2-40B4-BE49-F238E27FC236}">
              <a16:creationId xmlns:a16="http://schemas.microsoft.com/office/drawing/2014/main" id="{00000000-0008-0000-0E00-00006A000000}"/>
            </a:ext>
          </a:extLst>
        </xdr:cNvPr>
        <xdr:cNvSpPr txBox="1"/>
      </xdr:nvSpPr>
      <xdr:spPr>
        <a:xfrm>
          <a:off x="1442720" y="5434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27940</xdr:rowOff>
    </xdr:to>
    <xdr:sp macro="" textlink="">
      <xdr:nvSpPr>
        <xdr:cNvPr id="107" name="正方形/長方形 106">
          <a:extLst>
            <a:ext uri="{FF2B5EF4-FFF2-40B4-BE49-F238E27FC236}">
              <a16:creationId xmlns:a16="http://schemas.microsoft.com/office/drawing/2014/main" id="{00000000-0008-0000-0E00-00006B000000}"/>
            </a:ext>
          </a:extLst>
        </xdr:cNvPr>
        <xdr:cNvSpPr/>
      </xdr:nvSpPr>
      <xdr:spPr>
        <a:xfrm>
          <a:off x="10373360" y="4146550"/>
          <a:ext cx="3876675"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78105</xdr:rowOff>
    </xdr:from>
    <xdr:to>
      <xdr:col>68</xdr:col>
      <xdr:colOff>158750</xdr:colOff>
      <xdr:row>24</xdr:row>
      <xdr:rowOff>13335</xdr:rowOff>
    </xdr:to>
    <xdr:sp macro="" textlink="">
      <xdr:nvSpPr>
        <xdr:cNvPr id="108" name="正方形/長方形 107">
          <a:extLst>
            <a:ext uri="{FF2B5EF4-FFF2-40B4-BE49-F238E27FC236}">
              <a16:creationId xmlns:a16="http://schemas.microsoft.com/office/drawing/2014/main" id="{00000000-0008-0000-0E00-00006C000000}"/>
            </a:ext>
          </a:extLst>
        </xdr:cNvPr>
        <xdr:cNvSpPr/>
      </xdr:nvSpPr>
      <xdr:spPr>
        <a:xfrm>
          <a:off x="11348085" y="4513580"/>
          <a:ext cx="955675" cy="265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174625</xdr:colOff>
      <xdr:row>22</xdr:row>
      <xdr:rowOff>62230</xdr:rowOff>
    </xdr:from>
    <xdr:to>
      <xdr:col>75</xdr:col>
      <xdr:colOff>173990</xdr:colOff>
      <xdr:row>24</xdr:row>
      <xdr:rowOff>29210</xdr:rowOff>
    </xdr:to>
    <xdr:sp macro="" textlink="">
      <xdr:nvSpPr>
        <xdr:cNvPr id="109" name="正方形/長方形 108">
          <a:extLst>
            <a:ext uri="{FF2B5EF4-FFF2-40B4-BE49-F238E27FC236}">
              <a16:creationId xmlns:a16="http://schemas.microsoft.com/office/drawing/2014/main" id="{00000000-0008-0000-0E00-00006D000000}"/>
            </a:ext>
          </a:extLst>
        </xdr:cNvPr>
        <xdr:cNvSpPr/>
      </xdr:nvSpPr>
      <xdr:spPr>
        <a:xfrm>
          <a:off x="12668885" y="4497705"/>
          <a:ext cx="872490" cy="2971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[ 322.2</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88900</xdr:rowOff>
    </xdr:to>
    <xdr:sp macro="" textlink="">
      <xdr:nvSpPr>
        <xdr:cNvPr id="110" name="正方形/長方形 109">
          <a:extLst>
            <a:ext uri="{FF2B5EF4-FFF2-40B4-BE49-F238E27FC236}">
              <a16:creationId xmlns:a16="http://schemas.microsoft.com/office/drawing/2014/main" id="{00000000-0008-0000-0E00-00006E000000}"/>
            </a:ext>
          </a:extLst>
        </xdr:cNvPr>
        <xdr:cNvSpPr/>
      </xdr:nvSpPr>
      <xdr:spPr>
        <a:xfrm>
          <a:off x="142151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27940</xdr:rowOff>
    </xdr:from>
    <xdr:to>
      <xdr:col>87</xdr:col>
      <xdr:colOff>149225</xdr:colOff>
      <xdr:row>23</xdr:row>
      <xdr:rowOff>106680</xdr:rowOff>
    </xdr:to>
    <xdr:sp macro="" textlink="">
      <xdr:nvSpPr>
        <xdr:cNvPr id="111" name="正方形/長方形 110">
          <a:extLst>
            <a:ext uri="{FF2B5EF4-FFF2-40B4-BE49-F238E27FC236}">
              <a16:creationId xmlns:a16="http://schemas.microsoft.com/office/drawing/2014/main" id="{00000000-0008-0000-0E00-00006F000000}"/>
            </a:ext>
          </a:extLst>
        </xdr:cNvPr>
        <xdr:cNvSpPr/>
      </xdr:nvSpPr>
      <xdr:spPr>
        <a:xfrm>
          <a:off x="142151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20/108</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88900</xdr:rowOff>
    </xdr:to>
    <xdr:sp macro="" textlink="">
      <xdr:nvSpPr>
        <xdr:cNvPr id="112" name="正方形/長方形 111">
          <a:extLst>
            <a:ext uri="{FF2B5EF4-FFF2-40B4-BE49-F238E27FC236}">
              <a16:creationId xmlns:a16="http://schemas.microsoft.com/office/drawing/2014/main" id="{00000000-0008-0000-0E00-000070000000}"/>
            </a:ext>
          </a:extLst>
        </xdr:cNvPr>
        <xdr:cNvSpPr/>
      </xdr:nvSpPr>
      <xdr:spPr>
        <a:xfrm>
          <a:off x="15612110"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27940</xdr:rowOff>
    </xdr:from>
    <xdr:to>
      <xdr:col>95</xdr:col>
      <xdr:colOff>149225</xdr:colOff>
      <xdr:row>23</xdr:row>
      <xdr:rowOff>106680</xdr:rowOff>
    </xdr:to>
    <xdr:sp macro="" textlink="">
      <xdr:nvSpPr>
        <xdr:cNvPr id="113" name="正方形/長方形 112">
          <a:extLst>
            <a:ext uri="{FF2B5EF4-FFF2-40B4-BE49-F238E27FC236}">
              <a16:creationId xmlns:a16="http://schemas.microsoft.com/office/drawing/2014/main" id="{00000000-0008-0000-0E00-000071000000}"/>
            </a:ext>
          </a:extLst>
        </xdr:cNvPr>
        <xdr:cNvSpPr/>
      </xdr:nvSpPr>
      <xdr:spPr>
        <a:xfrm>
          <a:off x="15612110"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88900</xdr:rowOff>
    </xdr:to>
    <xdr:sp macro="" textlink="">
      <xdr:nvSpPr>
        <xdr:cNvPr id="114" name="正方形/長方形 113">
          <a:extLst>
            <a:ext uri="{FF2B5EF4-FFF2-40B4-BE49-F238E27FC236}">
              <a16:creationId xmlns:a16="http://schemas.microsoft.com/office/drawing/2014/main" id="{00000000-0008-0000-0E00-000072000000}"/>
            </a:ext>
          </a:extLst>
        </xdr:cNvPr>
        <xdr:cNvSpPr/>
      </xdr:nvSpPr>
      <xdr:spPr>
        <a:xfrm>
          <a:off x="17120235" y="4274185"/>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27940</xdr:rowOff>
    </xdr:from>
    <xdr:to>
      <xdr:col>104</xdr:col>
      <xdr:colOff>85725</xdr:colOff>
      <xdr:row>23</xdr:row>
      <xdr:rowOff>106680</xdr:rowOff>
    </xdr:to>
    <xdr:sp macro="" textlink="">
      <xdr:nvSpPr>
        <xdr:cNvPr id="115" name="正方形/長方形 114">
          <a:extLst>
            <a:ext uri="{FF2B5EF4-FFF2-40B4-BE49-F238E27FC236}">
              <a16:creationId xmlns:a16="http://schemas.microsoft.com/office/drawing/2014/main" id="{00000000-0008-0000-0E00-000073000000}"/>
            </a:ext>
          </a:extLst>
        </xdr:cNvPr>
        <xdr:cNvSpPr/>
      </xdr:nvSpPr>
      <xdr:spPr>
        <a:xfrm>
          <a:off x="17120235" y="4463415"/>
          <a:ext cx="1397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64135</xdr:rowOff>
    </xdr:from>
    <xdr:to>
      <xdr:col>80</xdr:col>
      <xdr:colOff>9525</xdr:colOff>
      <xdr:row>36</xdr:row>
      <xdr:rowOff>161925</xdr:rowOff>
    </xdr:to>
    <xdr:sp macro="" textlink="">
      <xdr:nvSpPr>
        <xdr:cNvPr id="116" name="正方形/長方形 115">
          <a:extLst>
            <a:ext uri="{FF2B5EF4-FFF2-40B4-BE49-F238E27FC236}">
              <a16:creationId xmlns:a16="http://schemas.microsoft.com/office/drawing/2014/main" id="{00000000-0008-0000-0E00-000074000000}"/>
            </a:ext>
          </a:extLst>
        </xdr:cNvPr>
        <xdr:cNvSpPr/>
      </xdr:nvSpPr>
      <xdr:spPr>
        <a:xfrm>
          <a:off x="10373360" y="4829810"/>
          <a:ext cx="3876675" cy="20789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64135</xdr:rowOff>
    </xdr:from>
    <xdr:to>
      <xdr:col>106</xdr:col>
      <xdr:colOff>85725</xdr:colOff>
      <xdr:row>36</xdr:row>
      <xdr:rowOff>161925</xdr:rowOff>
    </xdr:to>
    <xdr:sp macro="" textlink="">
      <xdr:nvSpPr>
        <xdr:cNvPr id="117" name="正方形/長方形 116">
          <a:extLst>
            <a:ext uri="{FF2B5EF4-FFF2-40B4-BE49-F238E27FC236}">
              <a16:creationId xmlns:a16="http://schemas.microsoft.com/office/drawing/2014/main" id="{00000000-0008-0000-0E00-000075000000}"/>
            </a:ext>
          </a:extLst>
        </xdr:cNvPr>
        <xdr:cNvSpPr/>
      </xdr:nvSpPr>
      <xdr:spPr>
        <a:xfrm>
          <a:off x="14500860" y="4829810"/>
          <a:ext cx="4365625" cy="20789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125730</xdr:rowOff>
    </xdr:from>
    <xdr:to>
      <xdr:col>105</xdr:col>
      <xdr:colOff>85725</xdr:colOff>
      <xdr:row>26</xdr:row>
      <xdr:rowOff>39370</xdr:rowOff>
    </xdr:to>
    <xdr:sp macro="" textlink="">
      <xdr:nvSpPr>
        <xdr:cNvPr id="118" name="正方形/長方形 117">
          <a:extLst>
            <a:ext uri="{FF2B5EF4-FFF2-40B4-BE49-F238E27FC236}">
              <a16:creationId xmlns:a16="http://schemas.microsoft.com/office/drawing/2014/main" id="{00000000-0008-0000-0E00-000076000000}"/>
            </a:ext>
          </a:extLst>
        </xdr:cNvPr>
        <xdr:cNvSpPr/>
      </xdr:nvSpPr>
      <xdr:spPr>
        <a:xfrm>
          <a:off x="14500860" y="4891405"/>
          <a:ext cx="419100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15240</xdr:rowOff>
    </xdr:from>
    <xdr:to>
      <xdr:col>105</xdr:col>
      <xdr:colOff>149225</xdr:colOff>
      <xdr:row>36</xdr:row>
      <xdr:rowOff>76200</xdr:rowOff>
    </xdr:to>
    <xdr:sp macro="" textlink="" fLocksText="0">
      <xdr:nvSpPr>
        <xdr:cNvPr id="119" name="テキスト ボックス 118">
          <a:extLst>
            <a:ext uri="{FF2B5EF4-FFF2-40B4-BE49-F238E27FC236}">
              <a16:creationId xmlns:a16="http://schemas.microsoft.com/office/drawing/2014/main" id="{00000000-0008-0000-0E00-000077000000}"/>
            </a:ext>
          </a:extLst>
        </xdr:cNvPr>
        <xdr:cNvSpPr txBox="1"/>
      </xdr:nvSpPr>
      <xdr:spPr>
        <a:xfrm>
          <a:off x="14577060" y="5111115"/>
          <a:ext cx="4178300" cy="171196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債務償還比率は、類似団体平均、全国平均ともに下回っている。</a:t>
          </a:r>
          <a:endParaRPr kumimoji="1" lang="ja-JP" altLang="en-US" sz="1100">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主な要因としては、地方債の新規発行を抑制してきたこと</a:t>
          </a:r>
          <a:r>
            <a:rPr kumimoji="1" lang="ja-JP" altLang="en-US" sz="1100">
              <a:solidFill>
                <a:schemeClr val="dk1"/>
              </a:solidFill>
              <a:effectLst/>
              <a:latin typeface="ＭＳ Ｐゴシック"/>
              <a:ea typeface="ＭＳ Ｐゴシック"/>
              <a:cs typeface="+mn-cs"/>
            </a:rPr>
            <a:t>により、地方債現在高が減となっていること</a:t>
          </a:r>
          <a:r>
            <a:rPr kumimoji="1" lang="ja-JP" altLang="ja-JP" sz="1100">
              <a:solidFill>
                <a:schemeClr val="dk1"/>
              </a:solidFill>
              <a:effectLst/>
              <a:latin typeface="ＭＳ Ｐゴシック"/>
              <a:ea typeface="ＭＳ Ｐゴシック"/>
              <a:cs typeface="+mn-cs"/>
            </a:rPr>
            <a:t>、そして充当可能一般財源について</a:t>
          </a:r>
          <a:r>
            <a:rPr kumimoji="1" lang="ja-JP" altLang="en-US" sz="1100">
              <a:solidFill>
                <a:schemeClr val="dk1"/>
              </a:solidFill>
              <a:effectLst/>
              <a:latin typeface="ＭＳ Ｐゴシック"/>
              <a:ea typeface="ＭＳ Ｐゴシック"/>
              <a:cs typeface="+mn-cs"/>
            </a:rPr>
            <a:t>、基金の積立により増となったこと</a:t>
          </a:r>
          <a:r>
            <a:rPr kumimoji="1" lang="ja-JP" altLang="ja-JP" sz="1100">
              <a:solidFill>
                <a:schemeClr val="dk1"/>
              </a:solidFill>
              <a:effectLst/>
              <a:latin typeface="ＭＳ Ｐゴシック"/>
              <a:ea typeface="ＭＳ Ｐゴシック"/>
              <a:cs typeface="+mn-cs"/>
            </a:rPr>
            <a:t>が考えられる</a:t>
          </a:r>
          <a:r>
            <a:rPr kumimoji="1" lang="ja-JP" altLang="en-US" sz="1100">
              <a:solidFill>
                <a:schemeClr val="dk1"/>
              </a:solidFill>
              <a:effectLst/>
              <a:latin typeface="ＭＳ Ｐゴシック"/>
              <a:ea typeface="ＭＳ Ｐゴシック"/>
              <a:cs typeface="+mn-cs"/>
            </a:rPr>
            <a:t>。</a:t>
          </a:r>
          <a:endParaRPr kumimoji="1" lang="ja-JP" altLang="en-US" sz="1100">
            <a:latin typeface="ＭＳ Ｐゴシック"/>
            <a:ea typeface="ＭＳ Ｐゴシック"/>
          </a:endParaRPr>
        </a:p>
      </xdr:txBody>
    </xdr:sp>
    <xdr:clientData/>
  </xdr:twoCellAnchor>
  <xdr:oneCellAnchor>
    <xdr:from>
      <xdr:col>57</xdr:col>
      <xdr:colOff>111125</xdr:colOff>
      <xdr:row>23</xdr:row>
      <xdr:rowOff>45720</xdr:rowOff>
    </xdr:from>
    <xdr:ext cx="349885" cy="217170"/>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10335260" y="464629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161925</xdr:rowOff>
    </xdr:from>
    <xdr:to>
      <xdr:col>80</xdr:col>
      <xdr:colOff>9525</xdr:colOff>
      <xdr:row>36</xdr:row>
      <xdr:rowOff>161925</xdr:rowOff>
    </xdr:to>
    <xdr:cxnSp macro="">
      <xdr:nvCxnSpPr>
        <xdr:cNvPr id="121" name="直線コネクタ 120">
          <a:extLst>
            <a:ext uri="{FF2B5EF4-FFF2-40B4-BE49-F238E27FC236}">
              <a16:creationId xmlns:a16="http://schemas.microsoft.com/office/drawing/2014/main" id="{00000000-0008-0000-0E00-000079000000}"/>
            </a:ext>
          </a:extLst>
        </xdr:cNvPr>
        <xdr:cNvCxnSpPr/>
      </xdr:nvCxnSpPr>
      <xdr:spPr>
        <a:xfrm>
          <a:off x="10373360" y="690880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174625</xdr:colOff>
      <xdr:row>36</xdr:row>
      <xdr:rowOff>71755</xdr:rowOff>
    </xdr:from>
    <xdr:ext cx="482600" cy="217170"/>
    <xdr:sp macro="" textlink="">
      <xdr:nvSpPr>
        <xdr:cNvPr id="122" name="テキスト ボックス 121">
          <a:extLst>
            <a:ext uri="{FF2B5EF4-FFF2-40B4-BE49-F238E27FC236}">
              <a16:creationId xmlns:a16="http://schemas.microsoft.com/office/drawing/2014/main" id="{00000000-0008-0000-0E00-00007A000000}"/>
            </a:ext>
          </a:extLst>
        </xdr:cNvPr>
        <xdr:cNvSpPr txBox="1"/>
      </xdr:nvSpPr>
      <xdr:spPr>
        <a:xfrm>
          <a:off x="9874885" y="6818630"/>
          <a:ext cx="4826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29845</xdr:rowOff>
    </xdr:from>
    <xdr:to>
      <xdr:col>80</xdr:col>
      <xdr:colOff>9525</xdr:colOff>
      <xdr:row>35</xdr:row>
      <xdr:rowOff>29845</xdr:rowOff>
    </xdr:to>
    <xdr:cxnSp macro="">
      <xdr:nvCxnSpPr>
        <xdr:cNvPr id="123" name="直線コネクタ 122">
          <a:extLst>
            <a:ext uri="{FF2B5EF4-FFF2-40B4-BE49-F238E27FC236}">
              <a16:creationId xmlns:a16="http://schemas.microsoft.com/office/drawing/2014/main" id="{00000000-0008-0000-0E00-00007B000000}"/>
            </a:ext>
          </a:extLst>
        </xdr:cNvPr>
        <xdr:cNvCxnSpPr/>
      </xdr:nvCxnSpPr>
      <xdr:spPr>
        <a:xfrm>
          <a:off x="10373360" y="661162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174625</xdr:colOff>
      <xdr:row>34</xdr:row>
      <xdr:rowOff>104775</xdr:rowOff>
    </xdr:from>
    <xdr:ext cx="482600" cy="217170"/>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874885" y="6521450"/>
          <a:ext cx="4826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63500</xdr:rowOff>
    </xdr:from>
    <xdr:to>
      <xdr:col>80</xdr:col>
      <xdr:colOff>9525</xdr:colOff>
      <xdr:row>33</xdr:row>
      <xdr:rowOff>63500</xdr:rowOff>
    </xdr:to>
    <xdr:cxnSp macro="">
      <xdr:nvCxnSpPr>
        <xdr:cNvPr id="125" name="直線コネクタ 124">
          <a:extLst>
            <a:ext uri="{FF2B5EF4-FFF2-40B4-BE49-F238E27FC236}">
              <a16:creationId xmlns:a16="http://schemas.microsoft.com/office/drawing/2014/main" id="{00000000-0008-0000-0E00-00007D000000}"/>
            </a:ext>
          </a:extLst>
        </xdr:cNvPr>
        <xdr:cNvCxnSpPr/>
      </xdr:nvCxnSpPr>
      <xdr:spPr>
        <a:xfrm>
          <a:off x="10373360" y="631507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137795</xdr:rowOff>
    </xdr:from>
    <xdr:ext cx="408940" cy="217170"/>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930765" y="6224270"/>
          <a:ext cx="4089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96520</xdr:rowOff>
    </xdr:from>
    <xdr:to>
      <xdr:col>80</xdr:col>
      <xdr:colOff>9525</xdr:colOff>
      <xdr:row>31</xdr:row>
      <xdr:rowOff>96520</xdr:rowOff>
    </xdr:to>
    <xdr:cxnSp macro="">
      <xdr:nvCxnSpPr>
        <xdr:cNvPr id="127" name="直線コネクタ 126">
          <a:extLst>
            <a:ext uri="{FF2B5EF4-FFF2-40B4-BE49-F238E27FC236}">
              <a16:creationId xmlns:a16="http://schemas.microsoft.com/office/drawing/2014/main" id="{00000000-0008-0000-0E00-00007F000000}"/>
            </a:ext>
          </a:extLst>
        </xdr:cNvPr>
        <xdr:cNvCxnSpPr/>
      </xdr:nvCxnSpPr>
      <xdr:spPr>
        <a:xfrm>
          <a:off x="10373360" y="601789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5715</xdr:rowOff>
    </xdr:from>
    <xdr:ext cx="408940" cy="217170"/>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930765" y="5927090"/>
          <a:ext cx="4089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129540</xdr:rowOff>
    </xdr:from>
    <xdr:to>
      <xdr:col>80</xdr:col>
      <xdr:colOff>9525</xdr:colOff>
      <xdr:row>29</xdr:row>
      <xdr:rowOff>129540</xdr:rowOff>
    </xdr:to>
    <xdr:cxnSp macro="">
      <xdr:nvCxnSpPr>
        <xdr:cNvPr id="129" name="直線コネクタ 128">
          <a:extLst>
            <a:ext uri="{FF2B5EF4-FFF2-40B4-BE49-F238E27FC236}">
              <a16:creationId xmlns:a16="http://schemas.microsoft.com/office/drawing/2014/main" id="{00000000-0008-0000-0E00-000081000000}"/>
            </a:ext>
          </a:extLst>
        </xdr:cNvPr>
        <xdr:cNvCxnSpPr/>
      </xdr:nvCxnSpPr>
      <xdr:spPr>
        <a:xfrm>
          <a:off x="10373360" y="572071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38735</xdr:rowOff>
    </xdr:from>
    <xdr:ext cx="408940" cy="217170"/>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9930765" y="5629910"/>
          <a:ext cx="4089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162560</xdr:rowOff>
    </xdr:from>
    <xdr:to>
      <xdr:col>80</xdr:col>
      <xdr:colOff>9525</xdr:colOff>
      <xdr:row>27</xdr:row>
      <xdr:rowOff>162560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a:off x="10373360" y="5423535"/>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72390</xdr:rowOff>
    </xdr:from>
    <xdr:ext cx="408940" cy="217170"/>
    <xdr:sp macro="" textlink="">
      <xdr:nvSpPr>
        <xdr:cNvPr id="132" name="テキスト ボックス 131">
          <a:extLst>
            <a:ext uri="{FF2B5EF4-FFF2-40B4-BE49-F238E27FC236}">
              <a16:creationId xmlns:a16="http://schemas.microsoft.com/office/drawing/2014/main" id="{00000000-0008-0000-0E00-000084000000}"/>
            </a:ext>
          </a:extLst>
        </xdr:cNvPr>
        <xdr:cNvSpPr txBox="1"/>
      </xdr:nvSpPr>
      <xdr:spPr>
        <a:xfrm>
          <a:off x="9930765" y="5333365"/>
          <a:ext cx="40894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31115</xdr:rowOff>
    </xdr:from>
    <xdr:to>
      <xdr:col>80</xdr:col>
      <xdr:colOff>9525</xdr:colOff>
      <xdr:row>26</xdr:row>
      <xdr:rowOff>31115</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10373360" y="512699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105410</xdr:rowOff>
    </xdr:from>
    <xdr:ext cx="307975" cy="217170"/>
    <xdr:sp macro="" textlink="">
      <xdr:nvSpPr>
        <xdr:cNvPr id="134" name="テキスト ボックス 133">
          <a:extLst>
            <a:ext uri="{FF2B5EF4-FFF2-40B4-BE49-F238E27FC236}">
              <a16:creationId xmlns:a16="http://schemas.microsoft.com/office/drawing/2014/main" id="{00000000-0008-0000-0E00-000086000000}"/>
            </a:ext>
          </a:extLst>
        </xdr:cNvPr>
        <xdr:cNvSpPr txBox="1"/>
      </xdr:nvSpPr>
      <xdr:spPr>
        <a:xfrm>
          <a:off x="10033635" y="5036185"/>
          <a:ext cx="30797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64135</xdr:rowOff>
    </xdr:from>
    <xdr:to>
      <xdr:col>80</xdr:col>
      <xdr:colOff>9525</xdr:colOff>
      <xdr:row>24</xdr:row>
      <xdr:rowOff>64135</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10373360" y="4829810"/>
          <a:ext cx="38766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64135</xdr:rowOff>
    </xdr:from>
    <xdr:to>
      <xdr:col>80</xdr:col>
      <xdr:colOff>9525</xdr:colOff>
      <xdr:row>36</xdr:row>
      <xdr:rowOff>161925</xdr:rowOff>
    </xdr:to>
    <xdr:sp macro="" textlink="">
      <xdr:nvSpPr>
        <xdr:cNvPr id="136" name="債務償還比率グラフ枠">
          <a:extLst>
            <a:ext uri="{FF2B5EF4-FFF2-40B4-BE49-F238E27FC236}">
              <a16:creationId xmlns:a16="http://schemas.microsoft.com/office/drawing/2014/main" id="{00000000-0008-0000-0E00-000088000000}"/>
            </a:ext>
          </a:extLst>
        </xdr:cNvPr>
        <xdr:cNvSpPr/>
      </xdr:nvSpPr>
      <xdr:spPr>
        <a:xfrm>
          <a:off x="10373360" y="4829810"/>
          <a:ext cx="3876675" cy="20789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31115</xdr:rowOff>
    </xdr:from>
    <xdr:to>
      <xdr:col>76</xdr:col>
      <xdr:colOff>21590</xdr:colOff>
      <xdr:row>34</xdr:row>
      <xdr:rowOff>156210</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13562330" y="5126990"/>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160020</xdr:rowOff>
    </xdr:from>
    <xdr:ext cx="469900" cy="247650"/>
    <xdr:sp macro="" textlink="">
      <xdr:nvSpPr>
        <xdr:cNvPr id="138" name="債務償還比率最小値テキスト">
          <a:extLst>
            <a:ext uri="{FF2B5EF4-FFF2-40B4-BE49-F238E27FC236}">
              <a16:creationId xmlns:a16="http://schemas.microsoft.com/office/drawing/2014/main" id="{00000000-0008-0000-0E00-00008A000000}"/>
            </a:ext>
          </a:extLst>
        </xdr:cNvPr>
        <xdr:cNvSpPr txBox="1"/>
      </xdr:nvSpPr>
      <xdr:spPr>
        <a:xfrm>
          <a:off x="13615035" y="657669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973.7</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156210</xdr:rowOff>
    </xdr:from>
    <xdr:to>
      <xdr:col>76</xdr:col>
      <xdr:colOff>111125</xdr:colOff>
      <xdr:row>34</xdr:row>
      <xdr:rowOff>156210</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13491210" y="65728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144780</xdr:rowOff>
    </xdr:from>
    <xdr:ext cx="340360" cy="249555"/>
    <xdr:sp macro="" textlink="">
      <xdr:nvSpPr>
        <xdr:cNvPr id="140" name="債務償還比率最大値テキスト">
          <a:extLst>
            <a:ext uri="{FF2B5EF4-FFF2-40B4-BE49-F238E27FC236}">
              <a16:creationId xmlns:a16="http://schemas.microsoft.com/office/drawing/2014/main" id="{00000000-0008-0000-0E00-00008C000000}"/>
            </a:ext>
          </a:extLst>
        </xdr:cNvPr>
        <xdr:cNvSpPr txBox="1"/>
      </xdr:nvSpPr>
      <xdr:spPr>
        <a:xfrm>
          <a:off x="13615035" y="4910455"/>
          <a:ext cx="340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31115</xdr:rowOff>
    </xdr:from>
    <xdr:to>
      <xdr:col>76</xdr:col>
      <xdr:colOff>111125</xdr:colOff>
      <xdr:row>26</xdr:row>
      <xdr:rowOff>31115</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a:off x="13491210" y="512699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41910</xdr:rowOff>
    </xdr:from>
    <xdr:ext cx="469900" cy="249555"/>
    <xdr:sp macro="" textlink="">
      <xdr:nvSpPr>
        <xdr:cNvPr id="142" name="債務償還比率平均値テキスト">
          <a:extLst>
            <a:ext uri="{FF2B5EF4-FFF2-40B4-BE49-F238E27FC236}">
              <a16:creationId xmlns:a16="http://schemas.microsoft.com/office/drawing/2014/main" id="{00000000-0008-0000-0E00-00008E000000}"/>
            </a:ext>
          </a:extLst>
        </xdr:cNvPr>
        <xdr:cNvSpPr txBox="1"/>
      </xdr:nvSpPr>
      <xdr:spPr>
        <a:xfrm>
          <a:off x="13615035" y="579818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499.2</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62865</xdr:rowOff>
    </xdr:from>
    <xdr:to>
      <xdr:col>76</xdr:col>
      <xdr:colOff>73025</xdr:colOff>
      <xdr:row>30</xdr:row>
      <xdr:rowOff>160655</xdr:rowOff>
    </xdr:to>
    <xdr:sp macro="" textlink="">
      <xdr:nvSpPr>
        <xdr:cNvPr id="143" name="フローチャート: 判断 142">
          <a:extLst>
            <a:ext uri="{FF2B5EF4-FFF2-40B4-BE49-F238E27FC236}">
              <a16:creationId xmlns:a16="http://schemas.microsoft.com/office/drawing/2014/main" id="{00000000-0008-0000-0E00-00008F000000}"/>
            </a:ext>
          </a:extLst>
        </xdr:cNvPr>
        <xdr:cNvSpPr/>
      </xdr:nvSpPr>
      <xdr:spPr>
        <a:xfrm>
          <a:off x="13529310" y="581914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161925</xdr:rowOff>
    </xdr:from>
    <xdr:to>
      <xdr:col>72</xdr:col>
      <xdr:colOff>123825</xdr:colOff>
      <xdr:row>30</xdr:row>
      <xdr:rowOff>94615</xdr:rowOff>
    </xdr:to>
    <xdr:sp macro="" textlink="">
      <xdr:nvSpPr>
        <xdr:cNvPr id="144" name="フローチャート: 判断 143">
          <a:extLst>
            <a:ext uri="{FF2B5EF4-FFF2-40B4-BE49-F238E27FC236}">
              <a16:creationId xmlns:a16="http://schemas.microsoft.com/office/drawing/2014/main" id="{00000000-0008-0000-0E00-000090000000}"/>
            </a:ext>
          </a:extLst>
        </xdr:cNvPr>
        <xdr:cNvSpPr/>
      </xdr:nvSpPr>
      <xdr:spPr>
        <a:xfrm>
          <a:off x="12865735" y="5753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108585</xdr:rowOff>
    </xdr:from>
    <xdr:to>
      <xdr:col>68</xdr:col>
      <xdr:colOff>123825</xdr:colOff>
      <xdr:row>32</xdr:row>
      <xdr:rowOff>41275</xdr:rowOff>
    </xdr:to>
    <xdr:sp macro="" textlink="">
      <xdr:nvSpPr>
        <xdr:cNvPr id="145" name="フローチャート: 判断 144">
          <a:extLst>
            <a:ext uri="{FF2B5EF4-FFF2-40B4-BE49-F238E27FC236}">
              <a16:creationId xmlns:a16="http://schemas.microsoft.com/office/drawing/2014/main" id="{00000000-0008-0000-0E00-000091000000}"/>
            </a:ext>
          </a:extLst>
        </xdr:cNvPr>
        <xdr:cNvSpPr/>
      </xdr:nvSpPr>
      <xdr:spPr>
        <a:xfrm>
          <a:off x="12167235" y="6029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110490</xdr:rowOff>
    </xdr:from>
    <xdr:to>
      <xdr:col>64</xdr:col>
      <xdr:colOff>123825</xdr:colOff>
      <xdr:row>32</xdr:row>
      <xdr:rowOff>43180</xdr:rowOff>
    </xdr:to>
    <xdr:sp macro="" textlink="">
      <xdr:nvSpPr>
        <xdr:cNvPr id="146" name="フローチャート: 判断 145">
          <a:extLst>
            <a:ext uri="{FF2B5EF4-FFF2-40B4-BE49-F238E27FC236}">
              <a16:creationId xmlns:a16="http://schemas.microsoft.com/office/drawing/2014/main" id="{00000000-0008-0000-0E00-000092000000}"/>
            </a:ext>
          </a:extLst>
        </xdr:cNvPr>
        <xdr:cNvSpPr/>
      </xdr:nvSpPr>
      <xdr:spPr>
        <a:xfrm>
          <a:off x="11468735"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110490</xdr:rowOff>
    </xdr:from>
    <xdr:to>
      <xdr:col>60</xdr:col>
      <xdr:colOff>123825</xdr:colOff>
      <xdr:row>32</xdr:row>
      <xdr:rowOff>43180</xdr:rowOff>
    </xdr:to>
    <xdr:sp macro="" textlink="">
      <xdr:nvSpPr>
        <xdr:cNvPr id="147" name="フローチャート: 判断 146">
          <a:extLst>
            <a:ext uri="{FF2B5EF4-FFF2-40B4-BE49-F238E27FC236}">
              <a16:creationId xmlns:a16="http://schemas.microsoft.com/office/drawing/2014/main" id="{00000000-0008-0000-0E00-000093000000}"/>
            </a:ext>
          </a:extLst>
        </xdr:cNvPr>
        <xdr:cNvSpPr/>
      </xdr:nvSpPr>
      <xdr:spPr>
        <a:xfrm>
          <a:off x="10770235"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40640</xdr:rowOff>
    </xdr:from>
    <xdr:ext cx="762000" cy="217170"/>
    <xdr:sp macro="" textlink="">
      <xdr:nvSpPr>
        <xdr:cNvPr id="148" name="テキスト ボックス 147">
          <a:extLst>
            <a:ext uri="{FF2B5EF4-FFF2-40B4-BE49-F238E27FC236}">
              <a16:creationId xmlns:a16="http://schemas.microsoft.com/office/drawing/2014/main" id="{00000000-0008-0000-0E00-000094000000}"/>
            </a:ext>
          </a:extLst>
        </xdr:cNvPr>
        <xdr:cNvSpPr txBox="1"/>
      </xdr:nvSpPr>
      <xdr:spPr>
        <a:xfrm>
          <a:off x="13402310" y="6952615"/>
          <a:ext cx="76200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71</xdr:col>
      <xdr:colOff>85725</xdr:colOff>
      <xdr:row>37</xdr:row>
      <xdr:rowOff>40640</xdr:rowOff>
    </xdr:from>
    <xdr:ext cx="760095" cy="217170"/>
    <xdr:sp macro="" textlink="">
      <xdr:nvSpPr>
        <xdr:cNvPr id="149" name="テキスト ボックス 148">
          <a:extLst>
            <a:ext uri="{FF2B5EF4-FFF2-40B4-BE49-F238E27FC236}">
              <a16:creationId xmlns:a16="http://schemas.microsoft.com/office/drawing/2014/main" id="{00000000-0008-0000-0E00-000095000000}"/>
            </a:ext>
          </a:extLst>
        </xdr:cNvPr>
        <xdr:cNvSpPr txBox="1"/>
      </xdr:nvSpPr>
      <xdr:spPr>
        <a:xfrm>
          <a:off x="12754610"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67</xdr:col>
      <xdr:colOff>85725</xdr:colOff>
      <xdr:row>37</xdr:row>
      <xdr:rowOff>40640</xdr:rowOff>
    </xdr:from>
    <xdr:ext cx="760095" cy="217170"/>
    <xdr:sp macro="" textlink="">
      <xdr:nvSpPr>
        <xdr:cNvPr id="150" name="テキスト ボックス 149">
          <a:extLst>
            <a:ext uri="{FF2B5EF4-FFF2-40B4-BE49-F238E27FC236}">
              <a16:creationId xmlns:a16="http://schemas.microsoft.com/office/drawing/2014/main" id="{00000000-0008-0000-0E00-000096000000}"/>
            </a:ext>
          </a:extLst>
        </xdr:cNvPr>
        <xdr:cNvSpPr txBox="1"/>
      </xdr:nvSpPr>
      <xdr:spPr>
        <a:xfrm>
          <a:off x="12056110"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63</xdr:col>
      <xdr:colOff>85725</xdr:colOff>
      <xdr:row>37</xdr:row>
      <xdr:rowOff>40640</xdr:rowOff>
    </xdr:from>
    <xdr:ext cx="760095" cy="217170"/>
    <xdr:sp macro="" textlink="">
      <xdr:nvSpPr>
        <xdr:cNvPr id="151" name="テキスト ボックス 150">
          <a:extLst>
            <a:ext uri="{FF2B5EF4-FFF2-40B4-BE49-F238E27FC236}">
              <a16:creationId xmlns:a16="http://schemas.microsoft.com/office/drawing/2014/main" id="{00000000-0008-0000-0E00-000097000000}"/>
            </a:ext>
          </a:extLst>
        </xdr:cNvPr>
        <xdr:cNvSpPr txBox="1"/>
      </xdr:nvSpPr>
      <xdr:spPr>
        <a:xfrm>
          <a:off x="11357610"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59</xdr:col>
      <xdr:colOff>85725</xdr:colOff>
      <xdr:row>37</xdr:row>
      <xdr:rowOff>40640</xdr:rowOff>
    </xdr:from>
    <xdr:ext cx="760095" cy="217170"/>
    <xdr:sp macro="" textlink="">
      <xdr:nvSpPr>
        <xdr:cNvPr id="152" name="テキスト ボックス 151">
          <a:extLst>
            <a:ext uri="{FF2B5EF4-FFF2-40B4-BE49-F238E27FC236}">
              <a16:creationId xmlns:a16="http://schemas.microsoft.com/office/drawing/2014/main" id="{00000000-0008-0000-0E00-000098000000}"/>
            </a:ext>
          </a:extLst>
        </xdr:cNvPr>
        <xdr:cNvSpPr txBox="1"/>
      </xdr:nvSpPr>
      <xdr:spPr>
        <a:xfrm>
          <a:off x="10659110" y="6952615"/>
          <a:ext cx="76009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dr:col>75</xdr:col>
      <xdr:colOff>161925</xdr:colOff>
      <xdr:row>28</xdr:row>
      <xdr:rowOff>130175</xdr:rowOff>
    </xdr:from>
    <xdr:to>
      <xdr:col>76</xdr:col>
      <xdr:colOff>73025</xdr:colOff>
      <xdr:row>29</xdr:row>
      <xdr:rowOff>62865</xdr:rowOff>
    </xdr:to>
    <xdr:sp macro="" textlink="">
      <xdr:nvSpPr>
        <xdr:cNvPr id="153" name="楕円 152">
          <a:extLst>
            <a:ext uri="{FF2B5EF4-FFF2-40B4-BE49-F238E27FC236}">
              <a16:creationId xmlns:a16="http://schemas.microsoft.com/office/drawing/2014/main" id="{00000000-0008-0000-0E00-000099000000}"/>
            </a:ext>
          </a:extLst>
        </xdr:cNvPr>
        <xdr:cNvSpPr/>
      </xdr:nvSpPr>
      <xdr:spPr>
        <a:xfrm>
          <a:off x="13529310" y="55562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152400</xdr:rowOff>
    </xdr:from>
    <xdr:ext cx="469900" cy="247650"/>
    <xdr:sp macro="" textlink="">
      <xdr:nvSpPr>
        <xdr:cNvPr id="154" name="債務償還比率該当値テキスト">
          <a:extLst>
            <a:ext uri="{FF2B5EF4-FFF2-40B4-BE49-F238E27FC236}">
              <a16:creationId xmlns:a16="http://schemas.microsoft.com/office/drawing/2014/main" id="{00000000-0008-0000-0E00-00009A000000}"/>
            </a:ext>
          </a:extLst>
        </xdr:cNvPr>
        <xdr:cNvSpPr txBox="1"/>
      </xdr:nvSpPr>
      <xdr:spPr>
        <a:xfrm>
          <a:off x="13615035" y="541337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322.2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28</xdr:row>
      <xdr:rowOff>142875</xdr:rowOff>
    </xdr:from>
    <xdr:to>
      <xdr:col>72</xdr:col>
      <xdr:colOff>123825</xdr:colOff>
      <xdr:row>29</xdr:row>
      <xdr:rowOff>75565</xdr:rowOff>
    </xdr:to>
    <xdr:sp macro="" textlink="">
      <xdr:nvSpPr>
        <xdr:cNvPr id="155" name="楕円 154">
          <a:extLst>
            <a:ext uri="{FF2B5EF4-FFF2-40B4-BE49-F238E27FC236}">
              <a16:creationId xmlns:a16="http://schemas.microsoft.com/office/drawing/2014/main" id="{00000000-0008-0000-0E00-00009B000000}"/>
            </a:ext>
          </a:extLst>
        </xdr:cNvPr>
        <xdr:cNvSpPr/>
      </xdr:nvSpPr>
      <xdr:spPr>
        <a:xfrm>
          <a:off x="12865735" y="5568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13970</xdr:rowOff>
    </xdr:from>
    <xdr:to>
      <xdr:col>76</xdr:col>
      <xdr:colOff>22225</xdr:colOff>
      <xdr:row>29</xdr:row>
      <xdr:rowOff>27305</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flipV="1">
          <a:off x="12916535" y="5605145"/>
          <a:ext cx="6477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62865</xdr:rowOff>
    </xdr:from>
    <xdr:to>
      <xdr:col>68</xdr:col>
      <xdr:colOff>123825</xdr:colOff>
      <xdr:row>30</xdr:row>
      <xdr:rowOff>160655</xdr:rowOff>
    </xdr:to>
    <xdr:sp macro="" textlink="">
      <xdr:nvSpPr>
        <xdr:cNvPr id="157" name="楕円 156">
          <a:extLst>
            <a:ext uri="{FF2B5EF4-FFF2-40B4-BE49-F238E27FC236}">
              <a16:creationId xmlns:a16="http://schemas.microsoft.com/office/drawing/2014/main" id="{00000000-0008-0000-0E00-00009D000000}"/>
            </a:ext>
          </a:extLst>
        </xdr:cNvPr>
        <xdr:cNvSpPr/>
      </xdr:nvSpPr>
      <xdr:spPr>
        <a:xfrm>
          <a:off x="12167235" y="5819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27305</xdr:rowOff>
    </xdr:from>
    <xdr:to>
      <xdr:col>72</xdr:col>
      <xdr:colOff>73025</xdr:colOff>
      <xdr:row>30</xdr:row>
      <xdr:rowOff>111760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flipV="1">
          <a:off x="12218035" y="5618480"/>
          <a:ext cx="698500" cy="249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152400</xdr:rowOff>
    </xdr:from>
    <xdr:to>
      <xdr:col>64</xdr:col>
      <xdr:colOff>123825</xdr:colOff>
      <xdr:row>31</xdr:row>
      <xdr:rowOff>85090</xdr:rowOff>
    </xdr:to>
    <xdr:sp macro="" textlink="">
      <xdr:nvSpPr>
        <xdr:cNvPr id="159" name="楕円 158">
          <a:extLst>
            <a:ext uri="{FF2B5EF4-FFF2-40B4-BE49-F238E27FC236}">
              <a16:creationId xmlns:a16="http://schemas.microsoft.com/office/drawing/2014/main" id="{00000000-0008-0000-0E00-00009F000000}"/>
            </a:ext>
          </a:extLst>
        </xdr:cNvPr>
        <xdr:cNvSpPr/>
      </xdr:nvSpPr>
      <xdr:spPr>
        <a:xfrm>
          <a:off x="11468735" y="59086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111760</xdr:rowOff>
    </xdr:from>
    <xdr:to>
      <xdr:col>68</xdr:col>
      <xdr:colOff>73025</xdr:colOff>
      <xdr:row>31</xdr:row>
      <xdr:rowOff>36195</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flipV="1">
          <a:off x="11519535" y="5868035"/>
          <a:ext cx="6985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84455</xdr:rowOff>
    </xdr:from>
    <xdr:to>
      <xdr:col>60</xdr:col>
      <xdr:colOff>123825</xdr:colOff>
      <xdr:row>31</xdr:row>
      <xdr:rowOff>17145</xdr:rowOff>
    </xdr:to>
    <xdr:sp macro="" textlink="">
      <xdr:nvSpPr>
        <xdr:cNvPr id="161" name="楕円 160">
          <a:extLst>
            <a:ext uri="{FF2B5EF4-FFF2-40B4-BE49-F238E27FC236}">
              <a16:creationId xmlns:a16="http://schemas.microsoft.com/office/drawing/2014/main" id="{00000000-0008-0000-0E00-0000A1000000}"/>
            </a:ext>
          </a:extLst>
        </xdr:cNvPr>
        <xdr:cNvSpPr/>
      </xdr:nvSpPr>
      <xdr:spPr>
        <a:xfrm>
          <a:off x="10770235" y="5840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133350</xdr:rowOff>
    </xdr:from>
    <xdr:to>
      <xdr:col>64</xdr:col>
      <xdr:colOff>73025</xdr:colOff>
      <xdr:row>31</xdr:row>
      <xdr:rowOff>36195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10821035" y="5889625"/>
          <a:ext cx="6985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30</xdr:row>
      <xdr:rowOff>86360</xdr:rowOff>
    </xdr:from>
    <xdr:ext cx="469900" cy="247650"/>
    <xdr:sp macro="" textlink="">
      <xdr:nvSpPr>
        <xdr:cNvPr id="163" name="n_1aveValue債務償還比率">
          <a:extLst>
            <a:ext uri="{FF2B5EF4-FFF2-40B4-BE49-F238E27FC236}">
              <a16:creationId xmlns:a16="http://schemas.microsoft.com/office/drawing/2014/main" id="{00000000-0008-0000-0E00-0000A3000000}"/>
            </a:ext>
          </a:extLst>
        </xdr:cNvPr>
        <xdr:cNvSpPr txBox="1"/>
      </xdr:nvSpPr>
      <xdr:spPr>
        <a:xfrm>
          <a:off x="12684760" y="584263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32</xdr:row>
      <xdr:rowOff>33020</xdr:rowOff>
    </xdr:from>
    <xdr:ext cx="467995" cy="249555"/>
    <xdr:sp macro="" textlink="">
      <xdr:nvSpPr>
        <xdr:cNvPr id="164" name="n_2aveValue債務償還比率">
          <a:extLst>
            <a:ext uri="{FF2B5EF4-FFF2-40B4-BE49-F238E27FC236}">
              <a16:creationId xmlns:a16="http://schemas.microsoft.com/office/drawing/2014/main" id="{00000000-0008-0000-0E00-0000A4000000}"/>
            </a:ext>
          </a:extLst>
        </xdr:cNvPr>
        <xdr:cNvSpPr txBox="1"/>
      </xdr:nvSpPr>
      <xdr:spPr>
        <a:xfrm>
          <a:off x="11998960" y="61194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641.1</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32</xdr:row>
      <xdr:rowOff>34925</xdr:rowOff>
    </xdr:from>
    <xdr:ext cx="467995" cy="249555"/>
    <xdr:sp macro="" textlink="">
      <xdr:nvSpPr>
        <xdr:cNvPr id="165" name="n_3aveValue債務償還比率">
          <a:extLst>
            <a:ext uri="{FF2B5EF4-FFF2-40B4-BE49-F238E27FC236}">
              <a16:creationId xmlns:a16="http://schemas.microsoft.com/office/drawing/2014/main" id="{00000000-0008-0000-0E00-0000A5000000}"/>
            </a:ext>
          </a:extLst>
        </xdr:cNvPr>
        <xdr:cNvSpPr txBox="1"/>
      </xdr:nvSpPr>
      <xdr:spPr>
        <a:xfrm>
          <a:off x="11300460" y="612140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642.5</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32</xdr:row>
      <xdr:rowOff>34925</xdr:rowOff>
    </xdr:from>
    <xdr:ext cx="467995" cy="249555"/>
    <xdr:sp macro="" textlink="">
      <xdr:nvSpPr>
        <xdr:cNvPr id="166" name="n_4aveValue債務償還比率">
          <a:extLst>
            <a:ext uri="{FF2B5EF4-FFF2-40B4-BE49-F238E27FC236}">
              <a16:creationId xmlns:a16="http://schemas.microsoft.com/office/drawing/2014/main" id="{00000000-0008-0000-0E00-0000A6000000}"/>
            </a:ext>
          </a:extLst>
        </xdr:cNvPr>
        <xdr:cNvSpPr txBox="1"/>
      </xdr:nvSpPr>
      <xdr:spPr>
        <a:xfrm>
          <a:off x="10601960" y="612140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642.4</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27</xdr:row>
      <xdr:rowOff>92075</xdr:rowOff>
    </xdr:from>
    <xdr:ext cx="469900" cy="247650"/>
    <xdr:sp macro="" textlink="">
      <xdr:nvSpPr>
        <xdr:cNvPr id="167" name="n_1mainValue債務償還比率">
          <a:extLst>
            <a:ext uri="{FF2B5EF4-FFF2-40B4-BE49-F238E27FC236}">
              <a16:creationId xmlns:a16="http://schemas.microsoft.com/office/drawing/2014/main" id="{00000000-0008-0000-0E00-0000A7000000}"/>
            </a:ext>
          </a:extLst>
        </xdr:cNvPr>
        <xdr:cNvSpPr txBox="1"/>
      </xdr:nvSpPr>
      <xdr:spPr>
        <a:xfrm>
          <a:off x="12684760" y="535305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330.6</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29</xdr:row>
      <xdr:rowOff>11430</xdr:rowOff>
    </xdr:from>
    <xdr:ext cx="467995" cy="249555"/>
    <xdr:sp macro="" textlink="">
      <xdr:nvSpPr>
        <xdr:cNvPr id="168" name="n_2mainValue債務償還比率">
          <a:extLst>
            <a:ext uri="{FF2B5EF4-FFF2-40B4-BE49-F238E27FC236}">
              <a16:creationId xmlns:a16="http://schemas.microsoft.com/office/drawing/2014/main" id="{00000000-0008-0000-0E00-0000A8000000}"/>
            </a:ext>
          </a:extLst>
        </xdr:cNvPr>
        <xdr:cNvSpPr txBox="1"/>
      </xdr:nvSpPr>
      <xdr:spPr>
        <a:xfrm>
          <a:off x="11998960" y="560260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499.3</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29</xdr:row>
      <xdr:rowOff>100965</xdr:rowOff>
    </xdr:from>
    <xdr:ext cx="467995" cy="249555"/>
    <xdr:sp macro="" textlink="">
      <xdr:nvSpPr>
        <xdr:cNvPr id="169" name="n_3mainValue債務償還比率">
          <a:extLst>
            <a:ext uri="{FF2B5EF4-FFF2-40B4-BE49-F238E27FC236}">
              <a16:creationId xmlns:a16="http://schemas.microsoft.com/office/drawing/2014/main" id="{00000000-0008-0000-0E00-0000A9000000}"/>
            </a:ext>
          </a:extLst>
        </xdr:cNvPr>
        <xdr:cNvSpPr txBox="1"/>
      </xdr:nvSpPr>
      <xdr:spPr>
        <a:xfrm>
          <a:off x="11300460" y="569214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559.3</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29</xdr:row>
      <xdr:rowOff>33020</xdr:rowOff>
    </xdr:from>
    <xdr:ext cx="467995" cy="249555"/>
    <xdr:sp macro="" textlink="">
      <xdr:nvSpPr>
        <xdr:cNvPr id="170" name="n_4mainValue債務償還比率">
          <a:extLst>
            <a:ext uri="{FF2B5EF4-FFF2-40B4-BE49-F238E27FC236}">
              <a16:creationId xmlns:a16="http://schemas.microsoft.com/office/drawing/2014/main" id="{00000000-0008-0000-0E00-0000AA000000}"/>
            </a:ext>
          </a:extLst>
        </xdr:cNvPr>
        <xdr:cNvSpPr txBox="1"/>
      </xdr:nvSpPr>
      <xdr:spPr>
        <a:xfrm>
          <a:off x="10601960" y="56241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146685</xdr:rowOff>
    </xdr:from>
    <xdr:to>
      <xdr:col>36</xdr:col>
      <xdr:colOff>22225</xdr:colOff>
      <xdr:row>43</xdr:row>
      <xdr:rowOff>146685</xdr:rowOff>
    </xdr:to>
    <xdr:sp macro="" textlink="">
      <xdr:nvSpPr>
        <xdr:cNvPr id="171" name="正方形/長方形 170">
          <a:extLst>
            <a:ext uri="{FF2B5EF4-FFF2-40B4-BE49-F238E27FC236}">
              <a16:creationId xmlns:a16="http://schemas.microsoft.com/office/drawing/2014/main" id="{00000000-0008-0000-0E00-0000AB000000}"/>
            </a:ext>
          </a:extLst>
        </xdr:cNvPr>
        <xdr:cNvSpPr/>
      </xdr:nvSpPr>
      <xdr:spPr>
        <a:xfrm>
          <a:off x="1165860" y="7763510"/>
          <a:ext cx="5413375"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137795</xdr:rowOff>
    </xdr:from>
    <xdr:to>
      <xdr:col>36</xdr:col>
      <xdr:colOff>22225</xdr:colOff>
      <xdr:row>65</xdr:row>
      <xdr:rowOff>137795</xdr:rowOff>
    </xdr:to>
    <xdr:sp macro="" textlink="">
      <xdr:nvSpPr>
        <xdr:cNvPr id="172" name="正方形/長方形 171">
          <a:extLst>
            <a:ext uri="{FF2B5EF4-FFF2-40B4-BE49-F238E27FC236}">
              <a16:creationId xmlns:a16="http://schemas.microsoft.com/office/drawing/2014/main" id="{00000000-0008-0000-0E00-0000AC000000}"/>
            </a:ext>
          </a:extLst>
        </xdr:cNvPr>
        <xdr:cNvSpPr/>
      </xdr:nvSpPr>
      <xdr:spPr>
        <a:xfrm>
          <a:off x="1165860" y="11443970"/>
          <a:ext cx="5413375"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60960</xdr:rowOff>
    </xdr:from>
    <xdr:ext cx="370205" cy="231775"/>
    <xdr:sp macro="" textlink="">
      <xdr:nvSpPr>
        <xdr:cNvPr id="173" name="テキスト ボックス 172">
          <a:extLst>
            <a:ext uri="{FF2B5EF4-FFF2-40B4-BE49-F238E27FC236}">
              <a16:creationId xmlns:a16="http://schemas.microsoft.com/office/drawing/2014/main" id="{00000000-0008-0000-0E00-0000AD000000}"/>
            </a:ext>
          </a:extLst>
        </xdr:cNvPr>
        <xdr:cNvSpPr txBox="1"/>
      </xdr:nvSpPr>
      <xdr:spPr>
        <a:xfrm>
          <a:off x="842010" y="8014335"/>
          <a:ext cx="370205" cy="2317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153035</xdr:rowOff>
    </xdr:from>
    <xdr:ext cx="368300" cy="231775"/>
    <xdr:sp macro="" textlink="">
      <xdr:nvSpPr>
        <xdr:cNvPr id="174" name="テキスト ボックス 173">
          <a:extLst>
            <a:ext uri="{FF2B5EF4-FFF2-40B4-BE49-F238E27FC236}">
              <a16:creationId xmlns:a16="http://schemas.microsoft.com/office/drawing/2014/main" id="{00000000-0008-0000-0E00-0000AE000000}"/>
            </a:ext>
          </a:extLst>
        </xdr:cNvPr>
        <xdr:cNvSpPr txBox="1"/>
      </xdr:nvSpPr>
      <xdr:spPr>
        <a:xfrm>
          <a:off x="6404610" y="10589260"/>
          <a:ext cx="368300" cy="2317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27940</xdr:rowOff>
    </xdr:from>
    <xdr:ext cx="370205" cy="231775"/>
    <xdr:sp macro="" textlink="">
      <xdr:nvSpPr>
        <xdr:cNvPr id="175" name="テキスト ボックス 174">
          <a:extLst>
            <a:ext uri="{FF2B5EF4-FFF2-40B4-BE49-F238E27FC236}">
              <a16:creationId xmlns:a16="http://schemas.microsoft.com/office/drawing/2014/main" id="{00000000-0008-0000-0E00-0000AF000000}"/>
            </a:ext>
          </a:extLst>
        </xdr:cNvPr>
        <xdr:cNvSpPr txBox="1"/>
      </xdr:nvSpPr>
      <xdr:spPr>
        <a:xfrm>
          <a:off x="842010" y="11664315"/>
          <a:ext cx="370205" cy="2317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39370</xdr:rowOff>
    </xdr:from>
    <xdr:ext cx="368300" cy="231775"/>
    <xdr:sp macro="" textlink="">
      <xdr:nvSpPr>
        <xdr:cNvPr id="176" name="テキスト ボックス 175">
          <a:extLst>
            <a:ext uri="{FF2B5EF4-FFF2-40B4-BE49-F238E27FC236}">
              <a16:creationId xmlns:a16="http://schemas.microsoft.com/office/drawing/2014/main" id="{00000000-0008-0000-0E00-0000B0000000}"/>
            </a:ext>
          </a:extLst>
        </xdr:cNvPr>
        <xdr:cNvSpPr txBox="1"/>
      </xdr:nvSpPr>
      <xdr:spPr>
        <a:xfrm>
          <a:off x="6404610" y="14317345"/>
          <a:ext cx="368300" cy="2317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60960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462500" y="189865"/>
          <a:ext cx="36449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127000</xdr:colOff>
      <xdr:row>4</xdr:row>
      <xdr:rowOff>36830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481550" y="213995"/>
          <a:ext cx="36004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506950" y="238760"/>
          <a:ext cx="35433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18</xdr:col>
      <xdr:colOff>127000</xdr:colOff>
      <xdr:row>15</xdr:row>
      <xdr:rowOff>60960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47875" y="892810"/>
          <a:ext cx="122237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116205</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588125" y="1657350"/>
          <a:ext cx="33655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12</xdr:row>
      <xdr:rowOff>97790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0153650" y="862330"/>
          <a:ext cx="1397000" cy="122301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398125" y="923925"/>
          <a:ext cx="122237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97790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398125" y="1180465"/>
          <a:ext cx="122237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12065</xdr:rowOff>
    </xdr:from>
    <xdr:to>
      <xdr:col>59</xdr:col>
      <xdr:colOff>127000</xdr:colOff>
      <xdr:row>6</xdr:row>
      <xdr:rowOff>12065</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236200" y="100901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128270</xdr:rowOff>
    </xdr:from>
    <xdr:to>
      <xdr:col>59</xdr:col>
      <xdr:colOff>73025</xdr:colOff>
      <xdr:row>6</xdr:row>
      <xdr:rowOff>60960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290175" y="9601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55245</xdr:rowOff>
    </xdr:from>
    <xdr:to>
      <xdr:col>59</xdr:col>
      <xdr:colOff>73025</xdr:colOff>
      <xdr:row>7</xdr:row>
      <xdr:rowOff>153035</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290175" y="12172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146685</xdr:rowOff>
    </xdr:from>
    <xdr:to>
      <xdr:col>59</xdr:col>
      <xdr:colOff>15875</xdr:colOff>
      <xdr:row>9</xdr:row>
      <xdr:rowOff>116205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318750"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45720</xdr:rowOff>
    </xdr:from>
    <xdr:to>
      <xdr:col>59</xdr:col>
      <xdr:colOff>15875</xdr:colOff>
      <xdr:row>11</xdr:row>
      <xdr:rowOff>15240</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318750"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48895</xdr:rowOff>
    </xdr:from>
    <xdr:ext cx="8896350" cy="24955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50875" y="269684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47650"/>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50875" y="3002915"/>
          <a:ext cx="60464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4955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50875" y="3308350"/>
          <a:ext cx="82315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140335</xdr:rowOff>
    </xdr:from>
    <xdr:ext cx="4433570" cy="24955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50875" y="3613785"/>
          <a:ext cx="44335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73025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985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48895</xdr:rowOff>
    </xdr:from>
    <xdr:to>
      <xdr:col>12</xdr:col>
      <xdr:colOff>127000</xdr:colOff>
      <xdr:row>29</xdr:row>
      <xdr:rowOff>128270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25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79375</xdr:rowOff>
    </xdr:from>
    <xdr:to>
      <xdr:col>12</xdr:col>
      <xdr:colOff>127000</xdr:colOff>
      <xdr:row>30</xdr:row>
      <xdr:rowOff>159385</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25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37/106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48895</xdr:rowOff>
    </xdr:from>
    <xdr:to>
      <xdr:col>18</xdr:col>
      <xdr:colOff>0</xdr:colOff>
      <xdr:row>29</xdr:row>
      <xdr:rowOff>128270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46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79375</xdr:rowOff>
    </xdr:from>
    <xdr:to>
      <xdr:col>18</xdr:col>
      <xdr:colOff>0</xdr:colOff>
      <xdr:row>30</xdr:row>
      <xdr:rowOff>159385</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46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48895</xdr:rowOff>
    </xdr:from>
    <xdr:to>
      <xdr:col>24</xdr:col>
      <xdr:colOff>0</xdr:colOff>
      <xdr:row>29</xdr:row>
      <xdr:rowOff>128270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94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79375</xdr:rowOff>
    </xdr:from>
    <xdr:to>
      <xdr:col>24</xdr:col>
      <xdr:colOff>0</xdr:colOff>
      <xdr:row>30</xdr:row>
      <xdr:rowOff>159385</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94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73025</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985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17170"/>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7627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73025</xdr:rowOff>
    </xdr:from>
    <xdr:to>
      <xdr:col>28</xdr:col>
      <xdr:colOff>114300</xdr:colOff>
      <xdr:row>44</xdr:row>
      <xdr:rowOff>73025</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985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101600</xdr:rowOff>
    </xdr:from>
    <xdr:ext cx="465455" cy="24955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8765" y="7207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36830</xdr:rowOff>
    </xdr:from>
    <xdr:to>
      <xdr:col>28</xdr:col>
      <xdr:colOff>114300</xdr:colOff>
      <xdr:row>42</xdr:row>
      <xdr:rowOff>36830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98500" y="6977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64770</xdr:rowOff>
    </xdr:from>
    <xdr:ext cx="465455" cy="24955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8765" y="6840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98500" y="6610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27940</xdr:rowOff>
    </xdr:from>
    <xdr:ext cx="403225" cy="247650"/>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42900" y="647319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128270</xdr:rowOff>
    </xdr:from>
    <xdr:to>
      <xdr:col>28</xdr:col>
      <xdr:colOff>114300</xdr:colOff>
      <xdr:row>37</xdr:row>
      <xdr:rowOff>128270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98500" y="6243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156845</xdr:rowOff>
    </xdr:from>
    <xdr:ext cx="403225" cy="247650"/>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42900" y="610679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92075</xdr:rowOff>
    </xdr:from>
    <xdr:to>
      <xdr:col>28</xdr:col>
      <xdr:colOff>114300</xdr:colOff>
      <xdr:row>35</xdr:row>
      <xdr:rowOff>92075</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98500" y="5876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120015</xdr:rowOff>
    </xdr:from>
    <xdr:ext cx="403225" cy="247650"/>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42900" y="57397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55245</xdr:rowOff>
    </xdr:from>
    <xdr:to>
      <xdr:col>28</xdr:col>
      <xdr:colOff>114300</xdr:colOff>
      <xdr:row>33</xdr:row>
      <xdr:rowOff>55245</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98500" y="5509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83185</xdr:rowOff>
    </xdr:from>
    <xdr:ext cx="403225" cy="247650"/>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42900" y="537273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985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46355</xdr:rowOff>
    </xdr:from>
    <xdr:ext cx="339090" cy="24955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91160" y="5005705"/>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73025</xdr:rowOff>
    </xdr:to>
    <xdr:sp macro="" textlink="">
      <xdr:nvSpPr>
        <xdr:cNvPr id="56" name="【道路】&#10;有形固定資産減価償却率グラフ枠">
          <a:extLst>
            <a:ext uri="{FF2B5EF4-FFF2-40B4-BE49-F238E27FC236}">
              <a16:creationId xmlns:a16="http://schemas.microsoft.com/office/drawing/2014/main" id="{00000000-0008-0000-0F00-000038000000}"/>
            </a:ext>
          </a:extLst>
        </xdr:cNvPr>
        <xdr:cNvSpPr/>
      </xdr:nvSpPr>
      <xdr:spPr>
        <a:xfrm>
          <a:off x="6985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86360</xdr:rowOff>
    </xdr:from>
    <xdr:to>
      <xdr:col>24</xdr:col>
      <xdr:colOff>62865</xdr:colOff>
      <xdr:row>42</xdr:row>
      <xdr:rowOff>20320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253865" y="5541010"/>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24130</xdr:rowOff>
    </xdr:from>
    <xdr:ext cx="403225" cy="247650"/>
    <xdr:sp macro="" textlink="">
      <xdr:nvSpPr>
        <xdr:cNvPr id="58" name="【道路】&#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92600" y="696468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99.1</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20320</xdr:rowOff>
    </xdr:from>
    <xdr:to>
      <xdr:col>24</xdr:col>
      <xdr:colOff>152400</xdr:colOff>
      <xdr:row>42</xdr:row>
      <xdr:rowOff>20320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81475" y="69608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34925</xdr:rowOff>
    </xdr:from>
    <xdr:ext cx="403225" cy="249555"/>
    <xdr:sp macro="" textlink="">
      <xdr:nvSpPr>
        <xdr:cNvPr id="60" name="【道路】&#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92600" y="532447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86360</xdr:rowOff>
    </xdr:from>
    <xdr:to>
      <xdr:col>24</xdr:col>
      <xdr:colOff>152400</xdr:colOff>
      <xdr:row>33</xdr:row>
      <xdr:rowOff>86360</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81475" y="55410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26035</xdr:rowOff>
    </xdr:from>
    <xdr:ext cx="403225" cy="247650"/>
    <xdr:sp macro="" textlink="">
      <xdr:nvSpPr>
        <xdr:cNvPr id="62" name="【道路】&#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92600" y="6306185"/>
          <a:ext cx="40322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46355</xdr:rowOff>
    </xdr:from>
    <xdr:to>
      <xdr:col>24</xdr:col>
      <xdr:colOff>114300</xdr:colOff>
      <xdr:row>38</xdr:row>
      <xdr:rowOff>144145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203700" y="6326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35560</xdr:rowOff>
    </xdr:from>
    <xdr:to>
      <xdr:col>20</xdr:col>
      <xdr:colOff>38100</xdr:colOff>
      <xdr:row>38</xdr:row>
      <xdr:rowOff>133350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444875" y="63157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145415</xdr:rowOff>
    </xdr:from>
    <xdr:to>
      <xdr:col>15</xdr:col>
      <xdr:colOff>101600</xdr:colOff>
      <xdr:row>38</xdr:row>
      <xdr:rowOff>78105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619375" y="62604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106680</xdr:rowOff>
    </xdr:from>
    <xdr:to>
      <xdr:col>10</xdr:col>
      <xdr:colOff>165100</xdr:colOff>
      <xdr:row>38</xdr:row>
      <xdr:rowOff>39370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809750" y="6221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99695</xdr:rowOff>
    </xdr:from>
    <xdr:to>
      <xdr:col>6</xdr:col>
      <xdr:colOff>38100</xdr:colOff>
      <xdr:row>38</xdr:row>
      <xdr:rowOff>32385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00125" y="62147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71120</xdr:rowOff>
    </xdr:from>
    <xdr:ext cx="762000" cy="24955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79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44</xdr:row>
      <xdr:rowOff>71120</xdr:rowOff>
    </xdr:from>
    <xdr:ext cx="762000" cy="24955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317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71120</xdr:rowOff>
    </xdr:from>
    <xdr:ext cx="762000" cy="24955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955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71120</xdr:rowOff>
    </xdr:from>
    <xdr:ext cx="762000" cy="24955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85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44</xdr:row>
      <xdr:rowOff>71120</xdr:rowOff>
    </xdr:from>
    <xdr:ext cx="762000" cy="24955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73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37</xdr:row>
      <xdr:rowOff>95885</xdr:rowOff>
    </xdr:from>
    <xdr:to>
      <xdr:col>24</xdr:col>
      <xdr:colOff>114300</xdr:colOff>
      <xdr:row>38</xdr:row>
      <xdr:rowOff>28575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203700" y="62109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118110</xdr:rowOff>
    </xdr:from>
    <xdr:ext cx="403225" cy="247650"/>
    <xdr:sp macro="" textlink="">
      <xdr:nvSpPr>
        <xdr:cNvPr id="74" name="【道路】&#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92600" y="606806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81280</xdr:rowOff>
    </xdr:from>
    <xdr:to>
      <xdr:col>20</xdr:col>
      <xdr:colOff>38100</xdr:colOff>
      <xdr:row>38</xdr:row>
      <xdr:rowOff>13970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444875" y="61963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37</xdr:row>
      <xdr:rowOff>130175</xdr:rowOff>
    </xdr:from>
    <xdr:to>
      <xdr:col>24</xdr:col>
      <xdr:colOff>63500</xdr:colOff>
      <xdr:row>37</xdr:row>
      <xdr:rowOff>144780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92500" y="6245225"/>
          <a:ext cx="762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68580</xdr:rowOff>
    </xdr:from>
    <xdr:to>
      <xdr:col>15</xdr:col>
      <xdr:colOff>101600</xdr:colOff>
      <xdr:row>38</xdr:row>
      <xdr:rowOff>1270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619375" y="6183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117475</xdr:rowOff>
    </xdr:from>
    <xdr:to>
      <xdr:col>19</xdr:col>
      <xdr:colOff>174625</xdr:colOff>
      <xdr:row>37</xdr:row>
      <xdr:rowOff>130175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670175" y="6232525"/>
          <a:ext cx="82232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52070</xdr:rowOff>
    </xdr:from>
    <xdr:to>
      <xdr:col>10</xdr:col>
      <xdr:colOff>165100</xdr:colOff>
      <xdr:row>37</xdr:row>
      <xdr:rowOff>149860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809750" y="6167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100965</xdr:rowOff>
    </xdr:from>
    <xdr:to>
      <xdr:col>15</xdr:col>
      <xdr:colOff>50800</xdr:colOff>
      <xdr:row>37</xdr:row>
      <xdr:rowOff>117475</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60550" y="6216015"/>
          <a:ext cx="80962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37465</xdr:rowOff>
    </xdr:from>
    <xdr:to>
      <xdr:col>6</xdr:col>
      <xdr:colOff>38100</xdr:colOff>
      <xdr:row>37</xdr:row>
      <xdr:rowOff>135255</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00125" y="61525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37</xdr:row>
      <xdr:rowOff>86360</xdr:rowOff>
    </xdr:from>
    <xdr:to>
      <xdr:col>10</xdr:col>
      <xdr:colOff>114300</xdr:colOff>
      <xdr:row>37</xdr:row>
      <xdr:rowOff>100965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47750" y="6201410"/>
          <a:ext cx="8128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38</xdr:row>
      <xdr:rowOff>125095</xdr:rowOff>
    </xdr:from>
    <xdr:ext cx="405130" cy="247650"/>
    <xdr:sp macro="" textlink="">
      <xdr:nvSpPr>
        <xdr:cNvPr id="83" name="n_1aveValue【道路】&#10;有形固定資産減価償却率">
          <a:extLst>
            <a:ext uri="{FF2B5EF4-FFF2-40B4-BE49-F238E27FC236}">
              <a16:creationId xmlns:a16="http://schemas.microsoft.com/office/drawing/2014/main" id="{00000000-0008-0000-0F00-000053000000}"/>
            </a:ext>
          </a:extLst>
        </xdr:cNvPr>
        <xdr:cNvSpPr txBox="1"/>
      </xdr:nvSpPr>
      <xdr:spPr>
        <a:xfrm>
          <a:off x="3296285" y="640524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38</xdr:row>
      <xdr:rowOff>69850</xdr:rowOff>
    </xdr:from>
    <xdr:ext cx="405130" cy="249555"/>
    <xdr:sp macro="" textlink="">
      <xdr:nvSpPr>
        <xdr:cNvPr id="84" name="n_2aveValue【道路】&#10;有形固定資産減価償却率">
          <a:extLst>
            <a:ext uri="{FF2B5EF4-FFF2-40B4-BE49-F238E27FC236}">
              <a16:creationId xmlns:a16="http://schemas.microsoft.com/office/drawing/2014/main" id="{00000000-0008-0000-0F00-000054000000}"/>
            </a:ext>
          </a:extLst>
        </xdr:cNvPr>
        <xdr:cNvSpPr txBox="1"/>
      </xdr:nvSpPr>
      <xdr:spPr>
        <a:xfrm>
          <a:off x="2483485" y="635000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38</xdr:row>
      <xdr:rowOff>31115</xdr:rowOff>
    </xdr:from>
    <xdr:ext cx="405130" cy="247650"/>
    <xdr:sp macro="" textlink="">
      <xdr:nvSpPr>
        <xdr:cNvPr id="85" name="n_3aveValue【道路】&#10;有形固定資産減価償却率">
          <a:extLst>
            <a:ext uri="{FF2B5EF4-FFF2-40B4-BE49-F238E27FC236}">
              <a16:creationId xmlns:a16="http://schemas.microsoft.com/office/drawing/2014/main" id="{00000000-0008-0000-0F00-000055000000}"/>
            </a:ext>
          </a:extLst>
        </xdr:cNvPr>
        <xdr:cNvSpPr txBox="1"/>
      </xdr:nvSpPr>
      <xdr:spPr>
        <a:xfrm>
          <a:off x="1673860" y="631126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24130</xdr:rowOff>
    </xdr:from>
    <xdr:ext cx="405130" cy="247650"/>
    <xdr:sp macro="" textlink="">
      <xdr:nvSpPr>
        <xdr:cNvPr id="86" name="n_4aveValue【道路】&#10;有形固定資産減価償却率">
          <a:extLst>
            <a:ext uri="{FF2B5EF4-FFF2-40B4-BE49-F238E27FC236}">
              <a16:creationId xmlns:a16="http://schemas.microsoft.com/office/drawing/2014/main" id="{00000000-0008-0000-0F00-000056000000}"/>
            </a:ext>
          </a:extLst>
        </xdr:cNvPr>
        <xdr:cNvSpPr txBox="1"/>
      </xdr:nvSpPr>
      <xdr:spPr>
        <a:xfrm>
          <a:off x="864235" y="630428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36</xdr:row>
      <xdr:rowOff>29845</xdr:rowOff>
    </xdr:from>
    <xdr:ext cx="405130" cy="247650"/>
    <xdr:sp macro="" textlink="">
      <xdr:nvSpPr>
        <xdr:cNvPr id="87" name="n_1mainValue【道路】&#10;有形固定資産減価償却率">
          <a:extLst>
            <a:ext uri="{FF2B5EF4-FFF2-40B4-BE49-F238E27FC236}">
              <a16:creationId xmlns:a16="http://schemas.microsoft.com/office/drawing/2014/main" id="{00000000-0008-0000-0F00-000057000000}"/>
            </a:ext>
          </a:extLst>
        </xdr:cNvPr>
        <xdr:cNvSpPr txBox="1"/>
      </xdr:nvSpPr>
      <xdr:spPr>
        <a:xfrm>
          <a:off x="3296285" y="59797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36</xdr:row>
      <xdr:rowOff>17145</xdr:rowOff>
    </xdr:from>
    <xdr:ext cx="405130" cy="247650"/>
    <xdr:sp macro="" textlink="">
      <xdr:nvSpPr>
        <xdr:cNvPr id="88" name="n_2mainValue【道路】&#10;有形固定資産減価償却率">
          <a:extLst>
            <a:ext uri="{FF2B5EF4-FFF2-40B4-BE49-F238E27FC236}">
              <a16:creationId xmlns:a16="http://schemas.microsoft.com/office/drawing/2014/main" id="{00000000-0008-0000-0F00-000058000000}"/>
            </a:ext>
          </a:extLst>
        </xdr:cNvPr>
        <xdr:cNvSpPr txBox="1"/>
      </xdr:nvSpPr>
      <xdr:spPr>
        <a:xfrm>
          <a:off x="2483485" y="59670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36</xdr:row>
      <xdr:rowOff>635</xdr:rowOff>
    </xdr:from>
    <xdr:ext cx="405130" cy="249555"/>
    <xdr:sp macro="" textlink="">
      <xdr:nvSpPr>
        <xdr:cNvPr id="89" name="n_3mainValue【道路】&#10;有形固定資産減価償却率">
          <a:extLst>
            <a:ext uri="{FF2B5EF4-FFF2-40B4-BE49-F238E27FC236}">
              <a16:creationId xmlns:a16="http://schemas.microsoft.com/office/drawing/2014/main" id="{00000000-0008-0000-0F00-000059000000}"/>
            </a:ext>
          </a:extLst>
        </xdr:cNvPr>
        <xdr:cNvSpPr txBox="1"/>
      </xdr:nvSpPr>
      <xdr:spPr>
        <a:xfrm>
          <a:off x="1673860" y="59505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35</xdr:row>
      <xdr:rowOff>151130</xdr:rowOff>
    </xdr:from>
    <xdr:ext cx="405130" cy="247650"/>
    <xdr:sp macro="" textlink="">
      <xdr:nvSpPr>
        <xdr:cNvPr id="90" name="n_4mainValue【道路】&#10;有形固定資産減価償却率">
          <a:extLst>
            <a:ext uri="{FF2B5EF4-FFF2-40B4-BE49-F238E27FC236}">
              <a16:creationId xmlns:a16="http://schemas.microsoft.com/office/drawing/2014/main" id="{00000000-0008-0000-0F00-00005A000000}"/>
            </a:ext>
          </a:extLst>
        </xdr:cNvPr>
        <xdr:cNvSpPr txBox="1"/>
      </xdr:nvSpPr>
      <xdr:spPr>
        <a:xfrm>
          <a:off x="864235" y="593598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73025</xdr:rowOff>
    </xdr:from>
    <xdr:to>
      <xdr:col>59</xdr:col>
      <xdr:colOff>88900</xdr:colOff>
      <xdr:row>28</xdr:row>
      <xdr:rowOff>24765</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064250"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48895</xdr:rowOff>
    </xdr:from>
    <xdr:to>
      <xdr:col>43</xdr:col>
      <xdr:colOff>63500</xdr:colOff>
      <xdr:row>29</xdr:row>
      <xdr:rowOff>128270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1753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79375</xdr:rowOff>
    </xdr:from>
    <xdr:to>
      <xdr:col>43</xdr:col>
      <xdr:colOff>63500</xdr:colOff>
      <xdr:row>30</xdr:row>
      <xdr:rowOff>159385</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1753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48895</xdr:rowOff>
    </xdr:from>
    <xdr:to>
      <xdr:col>48</xdr:col>
      <xdr:colOff>127000</xdr:colOff>
      <xdr:row>29</xdr:row>
      <xdr:rowOff>128270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112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79375</xdr:rowOff>
    </xdr:from>
    <xdr:to>
      <xdr:col>48</xdr:col>
      <xdr:colOff>127000</xdr:colOff>
      <xdr:row>30</xdr:row>
      <xdr:rowOff>159385</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112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48895</xdr:rowOff>
    </xdr:from>
    <xdr:to>
      <xdr:col>54</xdr:col>
      <xdr:colOff>127000</xdr:colOff>
      <xdr:row>29</xdr:row>
      <xdr:rowOff>128270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159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79375</xdr:rowOff>
    </xdr:from>
    <xdr:to>
      <xdr:col>54</xdr:col>
      <xdr:colOff>127000</xdr:colOff>
      <xdr:row>30</xdr:row>
      <xdr:rowOff>159385</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159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73025</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064250"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535" cy="217170"/>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026150" y="4959350"/>
          <a:ext cx="34353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73025</xdr:rowOff>
    </xdr:from>
    <xdr:to>
      <xdr:col>59</xdr:col>
      <xdr:colOff>50800</xdr:colOff>
      <xdr:row>44</xdr:row>
      <xdr:rowOff>73025</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064250" y="7343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36830</xdr:rowOff>
    </xdr:from>
    <xdr:to>
      <xdr:col>59</xdr:col>
      <xdr:colOff>50800</xdr:colOff>
      <xdr:row>42</xdr:row>
      <xdr:rowOff>36830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064250" y="6977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64770</xdr:rowOff>
    </xdr:from>
    <xdr:ext cx="465455" cy="24955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628640" y="6840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064250" y="66103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27940</xdr:rowOff>
    </xdr:from>
    <xdr:ext cx="529590" cy="247650"/>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580380" y="647319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128270</xdr:rowOff>
    </xdr:from>
    <xdr:to>
      <xdr:col>59</xdr:col>
      <xdr:colOff>50800</xdr:colOff>
      <xdr:row>37</xdr:row>
      <xdr:rowOff>128270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064250" y="6243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156845</xdr:rowOff>
    </xdr:from>
    <xdr:ext cx="529590" cy="247650"/>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580380" y="610679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92075</xdr:rowOff>
    </xdr:from>
    <xdr:to>
      <xdr:col>59</xdr:col>
      <xdr:colOff>50800</xdr:colOff>
      <xdr:row>35</xdr:row>
      <xdr:rowOff>92075</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064250" y="5876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120015</xdr:rowOff>
    </xdr:from>
    <xdr:ext cx="529590" cy="247650"/>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580380" y="573976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55245</xdr:rowOff>
    </xdr:from>
    <xdr:to>
      <xdr:col>59</xdr:col>
      <xdr:colOff>50800</xdr:colOff>
      <xdr:row>33</xdr:row>
      <xdr:rowOff>55245</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064250" y="5509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83185</xdr:rowOff>
    </xdr:from>
    <xdr:ext cx="529590" cy="247650"/>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580380" y="537273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064250" y="51428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46355</xdr:rowOff>
    </xdr:from>
    <xdr:ext cx="529590" cy="24955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580380" y="5005705"/>
          <a:ext cx="5295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73025</xdr:rowOff>
    </xdr:to>
    <xdr:sp macro="" textlink="">
      <xdr:nvSpPr>
        <xdr:cNvPr id="113" name="【道路】&#10;一人当たり延長グラフ枠">
          <a:extLst>
            <a:ext uri="{FF2B5EF4-FFF2-40B4-BE49-F238E27FC236}">
              <a16:creationId xmlns:a16="http://schemas.microsoft.com/office/drawing/2014/main" id="{00000000-0008-0000-0F00-000071000000}"/>
            </a:ext>
          </a:extLst>
        </xdr:cNvPr>
        <xdr:cNvSpPr/>
      </xdr:nvSpPr>
      <xdr:spPr>
        <a:xfrm>
          <a:off x="6064250"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34</xdr:row>
      <xdr:rowOff>68580</xdr:rowOff>
    </xdr:from>
    <xdr:to>
      <xdr:col>54</xdr:col>
      <xdr:colOff>174625</xdr:colOff>
      <xdr:row>42</xdr:row>
      <xdr:rowOff>36195</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604375" y="5688330"/>
          <a:ext cx="0" cy="1288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39370</xdr:rowOff>
    </xdr:from>
    <xdr:ext cx="467995" cy="249555"/>
    <xdr:sp macro="" textlink="">
      <xdr:nvSpPr>
        <xdr:cNvPr id="115" name="【道路】&#10;一人当たり延長最小値テキスト">
          <a:extLst>
            <a:ext uri="{FF2B5EF4-FFF2-40B4-BE49-F238E27FC236}">
              <a16:creationId xmlns:a16="http://schemas.microsoft.com/office/drawing/2014/main" id="{00000000-0008-0000-0F00-000073000000}"/>
            </a:ext>
          </a:extLst>
        </xdr:cNvPr>
        <xdr:cNvSpPr txBox="1"/>
      </xdr:nvSpPr>
      <xdr:spPr>
        <a:xfrm>
          <a:off x="9642475" y="697992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36195</xdr:rowOff>
    </xdr:from>
    <xdr:to>
      <xdr:col>55</xdr:col>
      <xdr:colOff>88900</xdr:colOff>
      <xdr:row>42</xdr:row>
      <xdr:rowOff>36195</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531350" y="69767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17145</xdr:rowOff>
    </xdr:from>
    <xdr:ext cx="532765" cy="247650"/>
    <xdr:sp macro="" textlink="">
      <xdr:nvSpPr>
        <xdr:cNvPr id="117" name="【道路】&#10;一人当たり延長最大値テキスト">
          <a:extLst>
            <a:ext uri="{FF2B5EF4-FFF2-40B4-BE49-F238E27FC236}">
              <a16:creationId xmlns:a16="http://schemas.microsoft.com/office/drawing/2014/main" id="{00000000-0008-0000-0F00-000075000000}"/>
            </a:ext>
          </a:extLst>
        </xdr:cNvPr>
        <xdr:cNvSpPr txBox="1"/>
      </xdr:nvSpPr>
      <xdr:spPr>
        <a:xfrm>
          <a:off x="9642475" y="5471795"/>
          <a:ext cx="5327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35.130</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68580</xdr:rowOff>
    </xdr:from>
    <xdr:to>
      <xdr:col>55</xdr:col>
      <xdr:colOff>88900</xdr:colOff>
      <xdr:row>34</xdr:row>
      <xdr:rowOff>68580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531350" y="56883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70485</xdr:rowOff>
    </xdr:from>
    <xdr:ext cx="467995" cy="249555"/>
    <xdr:sp macro="" textlink="">
      <xdr:nvSpPr>
        <xdr:cNvPr id="119" name="【道路】&#10;一人当たり延長平均値テキスト">
          <a:extLst>
            <a:ext uri="{FF2B5EF4-FFF2-40B4-BE49-F238E27FC236}">
              <a16:creationId xmlns:a16="http://schemas.microsoft.com/office/drawing/2014/main" id="{00000000-0008-0000-0F00-000077000000}"/>
            </a:ext>
          </a:extLst>
        </xdr:cNvPr>
        <xdr:cNvSpPr txBox="1"/>
      </xdr:nvSpPr>
      <xdr:spPr>
        <a:xfrm>
          <a:off x="9642475" y="6515735"/>
          <a:ext cx="46799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7.356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48260</xdr:rowOff>
    </xdr:from>
    <xdr:to>
      <xdr:col>55</xdr:col>
      <xdr:colOff>50800</xdr:colOff>
      <xdr:row>40</xdr:row>
      <xdr:rowOff>146050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569450" y="665861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48260</xdr:rowOff>
    </xdr:from>
    <xdr:to>
      <xdr:col>50</xdr:col>
      <xdr:colOff>165100</xdr:colOff>
      <xdr:row>40</xdr:row>
      <xdr:rowOff>146050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79475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127000</xdr:rowOff>
    </xdr:from>
    <xdr:to>
      <xdr:col>46</xdr:col>
      <xdr:colOff>38100</xdr:colOff>
      <xdr:row>38</xdr:row>
      <xdr:rowOff>59690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985125" y="624205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107950</xdr:rowOff>
    </xdr:from>
    <xdr:to>
      <xdr:col>41</xdr:col>
      <xdr:colOff>101600</xdr:colOff>
      <xdr:row>38</xdr:row>
      <xdr:rowOff>40640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159625" y="6223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118110</xdr:rowOff>
    </xdr:from>
    <xdr:to>
      <xdr:col>36</xdr:col>
      <xdr:colOff>165100</xdr:colOff>
      <xdr:row>38</xdr:row>
      <xdr:rowOff>50800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350000" y="6233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71120</xdr:rowOff>
    </xdr:from>
    <xdr:ext cx="762000" cy="24955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4297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71120</xdr:rowOff>
    </xdr:from>
    <xdr:ext cx="762000" cy="24955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670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44</xdr:row>
      <xdr:rowOff>71120</xdr:rowOff>
    </xdr:from>
    <xdr:ext cx="762000" cy="24955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858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71120</xdr:rowOff>
    </xdr:from>
    <xdr:ext cx="762000" cy="24955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035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71120</xdr:rowOff>
    </xdr:from>
    <xdr:ext cx="762000" cy="24955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226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100330</xdr:rowOff>
    </xdr:from>
    <xdr:to>
      <xdr:col>55</xdr:col>
      <xdr:colOff>50800</xdr:colOff>
      <xdr:row>42</xdr:row>
      <xdr:rowOff>33020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569450" y="68757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19050</xdr:rowOff>
    </xdr:from>
    <xdr:ext cx="467995" cy="247650"/>
    <xdr:sp macro="" textlink="">
      <xdr:nvSpPr>
        <xdr:cNvPr id="131" name="【道路】&#10;一人当たり延長該当値テキスト">
          <a:extLst>
            <a:ext uri="{FF2B5EF4-FFF2-40B4-BE49-F238E27FC236}">
              <a16:creationId xmlns:a16="http://schemas.microsoft.com/office/drawing/2014/main" id="{00000000-0008-0000-0F00-000083000000}"/>
            </a:ext>
          </a:extLst>
        </xdr:cNvPr>
        <xdr:cNvSpPr txBox="1"/>
      </xdr:nvSpPr>
      <xdr:spPr>
        <a:xfrm>
          <a:off x="9642475" y="679450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1.425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100965</xdr:rowOff>
    </xdr:from>
    <xdr:to>
      <xdr:col>50</xdr:col>
      <xdr:colOff>165100</xdr:colOff>
      <xdr:row>42</xdr:row>
      <xdr:rowOff>33655</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794750" y="6876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149225</xdr:rowOff>
    </xdr:from>
    <xdr:to>
      <xdr:col>55</xdr:col>
      <xdr:colOff>0</xdr:colOff>
      <xdr:row>41</xdr:row>
      <xdr:rowOff>149860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flipV="1">
          <a:off x="8845550" y="6924675"/>
          <a:ext cx="758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100965</xdr:rowOff>
    </xdr:from>
    <xdr:to>
      <xdr:col>46</xdr:col>
      <xdr:colOff>38100</xdr:colOff>
      <xdr:row>42</xdr:row>
      <xdr:rowOff>33655</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985125" y="68764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41</xdr:row>
      <xdr:rowOff>149860</xdr:rowOff>
    </xdr:from>
    <xdr:to>
      <xdr:col>50</xdr:col>
      <xdr:colOff>114300</xdr:colOff>
      <xdr:row>41</xdr:row>
      <xdr:rowOff>149860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flipV="1">
          <a:off x="8032750" y="692531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100965</xdr:rowOff>
    </xdr:from>
    <xdr:to>
      <xdr:col>41</xdr:col>
      <xdr:colOff>101600</xdr:colOff>
      <xdr:row>42</xdr:row>
      <xdr:rowOff>33655</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159625" y="6876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149860</xdr:rowOff>
    </xdr:from>
    <xdr:to>
      <xdr:col>45</xdr:col>
      <xdr:colOff>174625</xdr:colOff>
      <xdr:row>41</xdr:row>
      <xdr:rowOff>149860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210425" y="692531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100330</xdr:rowOff>
    </xdr:from>
    <xdr:to>
      <xdr:col>36</xdr:col>
      <xdr:colOff>165100</xdr:colOff>
      <xdr:row>42</xdr:row>
      <xdr:rowOff>33020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350000" y="6875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149225</xdr:rowOff>
    </xdr:from>
    <xdr:to>
      <xdr:col>41</xdr:col>
      <xdr:colOff>50800</xdr:colOff>
      <xdr:row>41</xdr:row>
      <xdr:rowOff>149860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400800" y="6924675"/>
          <a:ext cx="8096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161925</xdr:rowOff>
    </xdr:from>
    <xdr:ext cx="469900" cy="247650"/>
    <xdr:sp macro="" textlink="">
      <xdr:nvSpPr>
        <xdr:cNvPr id="140" name="n_1aveValue【道路】&#10;一人当たり延長">
          <a:extLst>
            <a:ext uri="{FF2B5EF4-FFF2-40B4-BE49-F238E27FC236}">
              <a16:creationId xmlns:a16="http://schemas.microsoft.com/office/drawing/2014/main" id="{00000000-0008-0000-0F00-00008C000000}"/>
            </a:ext>
          </a:extLst>
        </xdr:cNvPr>
        <xdr:cNvSpPr txBox="1"/>
      </xdr:nvSpPr>
      <xdr:spPr>
        <a:xfrm>
          <a:off x="8613775" y="644207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7.344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36</xdr:row>
      <xdr:rowOff>74930</xdr:rowOff>
    </xdr:from>
    <xdr:ext cx="532765" cy="249555"/>
    <xdr:sp macro="" textlink="">
      <xdr:nvSpPr>
        <xdr:cNvPr id="141" name="n_2aveValue【道路】&#10;一人当たり延長">
          <a:extLst>
            <a:ext uri="{FF2B5EF4-FFF2-40B4-BE49-F238E27FC236}">
              <a16:creationId xmlns:a16="http://schemas.microsoft.com/office/drawing/2014/main" id="{00000000-0008-0000-0F00-00008D000000}"/>
            </a:ext>
          </a:extLst>
        </xdr:cNvPr>
        <xdr:cNvSpPr txBox="1"/>
      </xdr:nvSpPr>
      <xdr:spPr>
        <a:xfrm>
          <a:off x="7784465" y="6024880"/>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18.722</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36</xdr:row>
      <xdr:rowOff>57150</xdr:rowOff>
    </xdr:from>
    <xdr:ext cx="532765" cy="247650"/>
    <xdr:sp macro="" textlink="">
      <xdr:nvSpPr>
        <xdr:cNvPr id="142" name="n_3aveValue【道路】&#10;一人当たり延長">
          <a:extLst>
            <a:ext uri="{FF2B5EF4-FFF2-40B4-BE49-F238E27FC236}">
              <a16:creationId xmlns:a16="http://schemas.microsoft.com/office/drawing/2014/main" id="{00000000-0008-0000-0F00-00008E000000}"/>
            </a:ext>
          </a:extLst>
        </xdr:cNvPr>
        <xdr:cNvSpPr txBox="1"/>
      </xdr:nvSpPr>
      <xdr:spPr>
        <a:xfrm>
          <a:off x="6974840" y="6007100"/>
          <a:ext cx="5327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19.215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36</xdr:row>
      <xdr:rowOff>66675</xdr:rowOff>
    </xdr:from>
    <xdr:ext cx="532765" cy="249555"/>
    <xdr:sp macro="" textlink="">
      <xdr:nvSpPr>
        <xdr:cNvPr id="143" name="n_4aveValue【道路】&#10;一人当たり延長">
          <a:extLst>
            <a:ext uri="{FF2B5EF4-FFF2-40B4-BE49-F238E27FC236}">
              <a16:creationId xmlns:a16="http://schemas.microsoft.com/office/drawing/2014/main" id="{00000000-0008-0000-0F00-00008F000000}"/>
            </a:ext>
          </a:extLst>
        </xdr:cNvPr>
        <xdr:cNvSpPr txBox="1"/>
      </xdr:nvSpPr>
      <xdr:spPr>
        <a:xfrm>
          <a:off x="6149340" y="6016625"/>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42</xdr:row>
      <xdr:rowOff>25400</xdr:rowOff>
    </xdr:from>
    <xdr:ext cx="469900" cy="247650"/>
    <xdr:sp macro="" textlink="">
      <xdr:nvSpPr>
        <xdr:cNvPr id="144" name="n_1mainValue【道路】&#10;一人当たり延長">
          <a:extLst>
            <a:ext uri="{FF2B5EF4-FFF2-40B4-BE49-F238E27FC236}">
              <a16:creationId xmlns:a16="http://schemas.microsoft.com/office/drawing/2014/main" id="{00000000-0008-0000-0F00-000090000000}"/>
            </a:ext>
          </a:extLst>
        </xdr:cNvPr>
        <xdr:cNvSpPr txBox="1"/>
      </xdr:nvSpPr>
      <xdr:spPr>
        <a:xfrm>
          <a:off x="8613775" y="696595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42</xdr:row>
      <xdr:rowOff>25400</xdr:rowOff>
    </xdr:from>
    <xdr:ext cx="467995" cy="247650"/>
    <xdr:sp macro="" textlink="">
      <xdr:nvSpPr>
        <xdr:cNvPr id="145" name="n_2mainValue【道路】&#10;一人当たり延長">
          <a:extLst>
            <a:ext uri="{FF2B5EF4-FFF2-40B4-BE49-F238E27FC236}">
              <a16:creationId xmlns:a16="http://schemas.microsoft.com/office/drawing/2014/main" id="{00000000-0008-0000-0F00-000091000000}"/>
            </a:ext>
          </a:extLst>
        </xdr:cNvPr>
        <xdr:cNvSpPr txBox="1"/>
      </xdr:nvSpPr>
      <xdr:spPr>
        <a:xfrm>
          <a:off x="7816850" y="696595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42</xdr:row>
      <xdr:rowOff>25400</xdr:rowOff>
    </xdr:from>
    <xdr:ext cx="467995" cy="247650"/>
    <xdr:sp macro="" textlink="">
      <xdr:nvSpPr>
        <xdr:cNvPr id="146" name="n_3mainValue【道路】&#10;一人当たり延長">
          <a:extLst>
            <a:ext uri="{FF2B5EF4-FFF2-40B4-BE49-F238E27FC236}">
              <a16:creationId xmlns:a16="http://schemas.microsoft.com/office/drawing/2014/main" id="{00000000-0008-0000-0F00-000092000000}"/>
            </a:ext>
          </a:extLst>
        </xdr:cNvPr>
        <xdr:cNvSpPr txBox="1"/>
      </xdr:nvSpPr>
      <xdr:spPr>
        <a:xfrm>
          <a:off x="6991350" y="696595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24765</xdr:rowOff>
    </xdr:from>
    <xdr:ext cx="467995" cy="247650"/>
    <xdr:sp macro="" textlink="">
      <xdr:nvSpPr>
        <xdr:cNvPr id="147" name="n_4mainValue【道路】&#10;一人当たり延長">
          <a:extLst>
            <a:ext uri="{FF2B5EF4-FFF2-40B4-BE49-F238E27FC236}">
              <a16:creationId xmlns:a16="http://schemas.microsoft.com/office/drawing/2014/main" id="{00000000-0008-0000-0F00-000093000000}"/>
            </a:ext>
          </a:extLst>
        </xdr:cNvPr>
        <xdr:cNvSpPr txBox="1"/>
      </xdr:nvSpPr>
      <xdr:spPr>
        <a:xfrm>
          <a:off x="6181725" y="696531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109855</xdr:rowOff>
    </xdr:from>
    <xdr:to>
      <xdr:col>28</xdr:col>
      <xdr:colOff>152400</xdr:colOff>
      <xdr:row>50</xdr:row>
      <xdr:rowOff>60960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985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85725</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25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116205</xdr:rowOff>
    </xdr:from>
    <xdr:to>
      <xdr:col>12</xdr:col>
      <xdr:colOff>127000</xdr:colOff>
      <xdr:row>53</xdr:row>
      <xdr:rowOff>30480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25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85725</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46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116205</xdr:rowOff>
    </xdr:from>
    <xdr:to>
      <xdr:col>18</xdr:col>
      <xdr:colOff>0</xdr:colOff>
      <xdr:row>53</xdr:row>
      <xdr:rowOff>30480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46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85725</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94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116205</xdr:rowOff>
    </xdr:from>
    <xdr:to>
      <xdr:col>24</xdr:col>
      <xdr:colOff>0</xdr:colOff>
      <xdr:row>53</xdr:row>
      <xdr:rowOff>30480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94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55245</xdr:rowOff>
    </xdr:from>
    <xdr:to>
      <xdr:col>28</xdr:col>
      <xdr:colOff>152400</xdr:colOff>
      <xdr:row>66</xdr:row>
      <xdr:rowOff>109855</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985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36830</xdr:rowOff>
    </xdr:from>
    <xdr:ext cx="298450" cy="217170"/>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7627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109855</xdr:rowOff>
    </xdr:from>
    <xdr:to>
      <xdr:col>28</xdr:col>
      <xdr:colOff>114300</xdr:colOff>
      <xdr:row>66</xdr:row>
      <xdr:rowOff>109855</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985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137795</xdr:rowOff>
    </xdr:from>
    <xdr:ext cx="465455" cy="24955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8765" y="108756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126365</xdr:rowOff>
    </xdr:from>
    <xdr:to>
      <xdr:col>28</xdr:col>
      <xdr:colOff>114300</xdr:colOff>
      <xdr:row>64</xdr:row>
      <xdr:rowOff>126365</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98500" y="106991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154305</xdr:rowOff>
    </xdr:from>
    <xdr:ext cx="465455" cy="247650"/>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8765" y="1056195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140970</xdr:rowOff>
    </xdr:from>
    <xdr:to>
      <xdr:col>28</xdr:col>
      <xdr:colOff>114300</xdr:colOff>
      <xdr:row>62</xdr:row>
      <xdr:rowOff>140970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98500" y="103835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4955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42900" y="1024699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157480</xdr:rowOff>
    </xdr:from>
    <xdr:to>
      <xdr:col>28</xdr:col>
      <xdr:colOff>114300</xdr:colOff>
      <xdr:row>60</xdr:row>
      <xdr:rowOff>157480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98500" y="1006983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20320</xdr:rowOff>
    </xdr:from>
    <xdr:ext cx="403225" cy="247650"/>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42900" y="993267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7620</xdr:rowOff>
    </xdr:from>
    <xdr:to>
      <xdr:col>28</xdr:col>
      <xdr:colOff>114300</xdr:colOff>
      <xdr:row>59</xdr:row>
      <xdr:rowOff>7620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98500" y="975487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36195</xdr:rowOff>
    </xdr:from>
    <xdr:ext cx="403225" cy="24955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42900" y="961834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24130</xdr:rowOff>
    </xdr:from>
    <xdr:to>
      <xdr:col>28</xdr:col>
      <xdr:colOff>114300</xdr:colOff>
      <xdr:row>57</xdr:row>
      <xdr:rowOff>24130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98500" y="94411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52070</xdr:rowOff>
    </xdr:from>
    <xdr:ext cx="403225" cy="247650"/>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42900" y="930402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38735</xdr:rowOff>
    </xdr:from>
    <xdr:to>
      <xdr:col>28</xdr:col>
      <xdr:colOff>114300</xdr:colOff>
      <xdr:row>55</xdr:row>
      <xdr:rowOff>38735</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98500" y="91255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67310</xdr:rowOff>
    </xdr:from>
    <xdr:ext cx="339090" cy="24955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91160" y="898906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114300</xdr:colOff>
      <xdr:row>53</xdr:row>
      <xdr:rowOff>55245</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6985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55245</xdr:rowOff>
    </xdr:from>
    <xdr:to>
      <xdr:col>28</xdr:col>
      <xdr:colOff>152400</xdr:colOff>
      <xdr:row>66</xdr:row>
      <xdr:rowOff>109855</xdr:rowOff>
    </xdr:to>
    <xdr:sp macro="" textlink="">
      <xdr:nvSpPr>
        <xdr:cNvPr id="172" name="【橋りょう・トンネル】&#10;有形固定資産減価償却率グラフ枠">
          <a:extLst>
            <a:ext uri="{FF2B5EF4-FFF2-40B4-BE49-F238E27FC236}">
              <a16:creationId xmlns:a16="http://schemas.microsoft.com/office/drawing/2014/main" id="{00000000-0008-0000-0F00-0000AC000000}"/>
            </a:ext>
          </a:extLst>
        </xdr:cNvPr>
        <xdr:cNvSpPr/>
      </xdr:nvSpPr>
      <xdr:spPr>
        <a:xfrm>
          <a:off x="6985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15875</xdr:rowOff>
    </xdr:from>
    <xdr:to>
      <xdr:col>24</xdr:col>
      <xdr:colOff>62865</xdr:colOff>
      <xdr:row>63</xdr:row>
      <xdr:rowOff>163195</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253865" y="9267825"/>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1905</xdr:rowOff>
    </xdr:from>
    <xdr:ext cx="403225" cy="249555"/>
    <xdr:sp macro="" textlink="">
      <xdr:nvSpPr>
        <xdr:cNvPr id="174" name="【橋りょう・トンネ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292600" y="1057465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91.9</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163195</xdr:rowOff>
    </xdr:from>
    <xdr:to>
      <xdr:col>24</xdr:col>
      <xdr:colOff>152400</xdr:colOff>
      <xdr:row>63</xdr:row>
      <xdr:rowOff>163195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181475" y="105708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129540</xdr:rowOff>
    </xdr:from>
    <xdr:ext cx="338455" cy="247650"/>
    <xdr:sp macro="" textlink="">
      <xdr:nvSpPr>
        <xdr:cNvPr id="176" name="【橋りょう・トンネ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292600" y="9051290"/>
          <a:ext cx="338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15875</xdr:rowOff>
    </xdr:from>
    <xdr:to>
      <xdr:col>24</xdr:col>
      <xdr:colOff>152400</xdr:colOff>
      <xdr:row>56</xdr:row>
      <xdr:rowOff>15875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81475" y="92678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114300</xdr:rowOff>
    </xdr:from>
    <xdr:ext cx="403225" cy="249555"/>
    <xdr:sp macro="" textlink="">
      <xdr:nvSpPr>
        <xdr:cNvPr id="178" name="【橋りょう・トンネ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292600" y="10026650"/>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135255</xdr:rowOff>
    </xdr:from>
    <xdr:to>
      <xdr:col>24</xdr:col>
      <xdr:colOff>114300</xdr:colOff>
      <xdr:row>61</xdr:row>
      <xdr:rowOff>67945</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203700" y="10047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122555</xdr:rowOff>
    </xdr:from>
    <xdr:to>
      <xdr:col>20</xdr:col>
      <xdr:colOff>38100</xdr:colOff>
      <xdr:row>61</xdr:row>
      <xdr:rowOff>55245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444875" y="1003490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161925</xdr:rowOff>
    </xdr:from>
    <xdr:to>
      <xdr:col>15</xdr:col>
      <xdr:colOff>101600</xdr:colOff>
      <xdr:row>61</xdr:row>
      <xdr:rowOff>94615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619375" y="1007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130175</xdr:rowOff>
    </xdr:from>
    <xdr:to>
      <xdr:col>10</xdr:col>
      <xdr:colOff>165100</xdr:colOff>
      <xdr:row>61</xdr:row>
      <xdr:rowOff>62865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809750" y="10042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109855</xdr:rowOff>
    </xdr:from>
    <xdr:to>
      <xdr:col>6</xdr:col>
      <xdr:colOff>38100</xdr:colOff>
      <xdr:row>61</xdr:row>
      <xdr:rowOff>42545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00125" y="1002220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107315</xdr:rowOff>
    </xdr:from>
    <xdr:ext cx="762000" cy="24955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079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66</xdr:row>
      <xdr:rowOff>107315</xdr:rowOff>
    </xdr:from>
    <xdr:ext cx="762000" cy="24955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317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107315</xdr:rowOff>
    </xdr:from>
    <xdr:ext cx="762000" cy="24955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4955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107315</xdr:rowOff>
    </xdr:from>
    <xdr:ext cx="762000" cy="24955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685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66</xdr:row>
      <xdr:rowOff>107315</xdr:rowOff>
    </xdr:from>
    <xdr:ext cx="762000" cy="24955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873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59</xdr:row>
      <xdr:rowOff>91440</xdr:rowOff>
    </xdr:from>
    <xdr:to>
      <xdr:col>24</xdr:col>
      <xdr:colOff>114300</xdr:colOff>
      <xdr:row>60</xdr:row>
      <xdr:rowOff>24130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203700" y="9838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113030</xdr:rowOff>
    </xdr:from>
    <xdr:ext cx="403225" cy="249555"/>
    <xdr:sp macro="" textlink="">
      <xdr:nvSpPr>
        <xdr:cNvPr id="190" name="【橋りょう・トンネ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292600" y="969518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58420</xdr:rowOff>
    </xdr:from>
    <xdr:to>
      <xdr:col>20</xdr:col>
      <xdr:colOff>38100</xdr:colOff>
      <xdr:row>59</xdr:row>
      <xdr:rowOff>156210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444875" y="98056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59</xdr:row>
      <xdr:rowOff>106680</xdr:rowOff>
    </xdr:from>
    <xdr:to>
      <xdr:col>24</xdr:col>
      <xdr:colOff>63500</xdr:colOff>
      <xdr:row>59</xdr:row>
      <xdr:rowOff>139700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492500" y="9853930"/>
          <a:ext cx="762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31115</xdr:rowOff>
    </xdr:from>
    <xdr:to>
      <xdr:col>15</xdr:col>
      <xdr:colOff>101600</xdr:colOff>
      <xdr:row>59</xdr:row>
      <xdr:rowOff>128905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619375" y="9778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80010</xdr:rowOff>
    </xdr:from>
    <xdr:to>
      <xdr:col>19</xdr:col>
      <xdr:colOff>174625</xdr:colOff>
      <xdr:row>59</xdr:row>
      <xdr:rowOff>106680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670175" y="9827260"/>
          <a:ext cx="822325"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127000</xdr:rowOff>
    </xdr:from>
    <xdr:to>
      <xdr:col>10</xdr:col>
      <xdr:colOff>165100</xdr:colOff>
      <xdr:row>60</xdr:row>
      <xdr:rowOff>60325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809750" y="98742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80010</xdr:rowOff>
    </xdr:from>
    <xdr:to>
      <xdr:col>15</xdr:col>
      <xdr:colOff>50800</xdr:colOff>
      <xdr:row>60</xdr:row>
      <xdr:rowOff>10795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flipV="1">
          <a:off x="1860550" y="9827260"/>
          <a:ext cx="809625"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100330</xdr:rowOff>
    </xdr:from>
    <xdr:to>
      <xdr:col>6</xdr:col>
      <xdr:colOff>38100</xdr:colOff>
      <xdr:row>60</xdr:row>
      <xdr:rowOff>33020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00125" y="98475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59</xdr:row>
      <xdr:rowOff>149225</xdr:rowOff>
    </xdr:from>
    <xdr:to>
      <xdr:col>10</xdr:col>
      <xdr:colOff>114300</xdr:colOff>
      <xdr:row>60</xdr:row>
      <xdr:rowOff>10795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047750" y="9896475"/>
          <a:ext cx="8128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61</xdr:row>
      <xdr:rowOff>46355</xdr:rowOff>
    </xdr:from>
    <xdr:ext cx="405130" cy="249555"/>
    <xdr:sp macro="" textlink="">
      <xdr:nvSpPr>
        <xdr:cNvPr id="199" name="n_1aveValue【橋りょう・トンネル】&#10;有形固定資産減価償却率">
          <a:extLst>
            <a:ext uri="{FF2B5EF4-FFF2-40B4-BE49-F238E27FC236}">
              <a16:creationId xmlns:a16="http://schemas.microsoft.com/office/drawing/2014/main" id="{00000000-0008-0000-0F00-0000C7000000}"/>
            </a:ext>
          </a:extLst>
        </xdr:cNvPr>
        <xdr:cNvSpPr txBox="1"/>
      </xdr:nvSpPr>
      <xdr:spPr>
        <a:xfrm>
          <a:off x="3296285" y="101238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61</xdr:row>
      <xdr:rowOff>86360</xdr:rowOff>
    </xdr:from>
    <xdr:ext cx="405130" cy="247650"/>
    <xdr:sp macro="" textlink="">
      <xdr:nvSpPr>
        <xdr:cNvPr id="200" name="n_2aveValue【橋りょう・トンネル】&#10;有形固定資産減価償却率">
          <a:extLst>
            <a:ext uri="{FF2B5EF4-FFF2-40B4-BE49-F238E27FC236}">
              <a16:creationId xmlns:a16="http://schemas.microsoft.com/office/drawing/2014/main" id="{00000000-0008-0000-0F00-0000C8000000}"/>
            </a:ext>
          </a:extLst>
        </xdr:cNvPr>
        <xdr:cNvSpPr txBox="1"/>
      </xdr:nvSpPr>
      <xdr:spPr>
        <a:xfrm>
          <a:off x="2483485" y="1016381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54610</xdr:rowOff>
    </xdr:from>
    <xdr:ext cx="405130" cy="247015"/>
    <xdr:sp macro="" textlink="">
      <xdr:nvSpPr>
        <xdr:cNvPr id="201" name="n_3aveValue【橋りょう・トンネル】&#10;有形固定資産減価償却率">
          <a:extLst>
            <a:ext uri="{FF2B5EF4-FFF2-40B4-BE49-F238E27FC236}">
              <a16:creationId xmlns:a16="http://schemas.microsoft.com/office/drawing/2014/main" id="{00000000-0008-0000-0F00-0000C9000000}"/>
            </a:ext>
          </a:extLst>
        </xdr:cNvPr>
        <xdr:cNvSpPr txBox="1"/>
      </xdr:nvSpPr>
      <xdr:spPr>
        <a:xfrm>
          <a:off x="1673860" y="10132060"/>
          <a:ext cx="4051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34290</xdr:rowOff>
    </xdr:from>
    <xdr:ext cx="405130" cy="249555"/>
    <xdr:sp macro="" textlink="">
      <xdr:nvSpPr>
        <xdr:cNvPr id="202" name="n_4aveValue【橋りょう・トンネル】&#10;有形固定資産減価償却率">
          <a:extLst>
            <a:ext uri="{FF2B5EF4-FFF2-40B4-BE49-F238E27FC236}">
              <a16:creationId xmlns:a16="http://schemas.microsoft.com/office/drawing/2014/main" id="{00000000-0008-0000-0F00-0000CA000000}"/>
            </a:ext>
          </a:extLst>
        </xdr:cNvPr>
        <xdr:cNvSpPr txBox="1"/>
      </xdr:nvSpPr>
      <xdr:spPr>
        <a:xfrm>
          <a:off x="864235" y="1011174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6350</xdr:rowOff>
    </xdr:from>
    <xdr:ext cx="405130" cy="249555"/>
    <xdr:sp macro="" textlink="">
      <xdr:nvSpPr>
        <xdr:cNvPr id="203" name="n_1mainValue【橋りょう・トンネル】&#10;有形固定資産減価償却率">
          <a:extLst>
            <a:ext uri="{FF2B5EF4-FFF2-40B4-BE49-F238E27FC236}">
              <a16:creationId xmlns:a16="http://schemas.microsoft.com/office/drawing/2014/main" id="{00000000-0008-0000-0F00-0000CB000000}"/>
            </a:ext>
          </a:extLst>
        </xdr:cNvPr>
        <xdr:cNvSpPr txBox="1"/>
      </xdr:nvSpPr>
      <xdr:spPr>
        <a:xfrm>
          <a:off x="3296285" y="958850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57</xdr:row>
      <xdr:rowOff>144780</xdr:rowOff>
    </xdr:from>
    <xdr:ext cx="405130" cy="249555"/>
    <xdr:sp macro="" textlink="">
      <xdr:nvSpPr>
        <xdr:cNvPr id="204" name="n_2mainValue【橋りょう・トンネル】&#10;有形固定資産減価償却率">
          <a:extLst>
            <a:ext uri="{FF2B5EF4-FFF2-40B4-BE49-F238E27FC236}">
              <a16:creationId xmlns:a16="http://schemas.microsoft.com/office/drawing/2014/main" id="{00000000-0008-0000-0F00-0000CC000000}"/>
            </a:ext>
          </a:extLst>
        </xdr:cNvPr>
        <xdr:cNvSpPr txBox="1"/>
      </xdr:nvSpPr>
      <xdr:spPr>
        <a:xfrm>
          <a:off x="2483485" y="95618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75565</xdr:rowOff>
    </xdr:from>
    <xdr:ext cx="405130" cy="249555"/>
    <xdr:sp macro="" textlink="">
      <xdr:nvSpPr>
        <xdr:cNvPr id="205" name="n_3mainValue【橋りょう・トンネル】&#10;有形固定資産減価償却率">
          <a:extLst>
            <a:ext uri="{FF2B5EF4-FFF2-40B4-BE49-F238E27FC236}">
              <a16:creationId xmlns:a16="http://schemas.microsoft.com/office/drawing/2014/main" id="{00000000-0008-0000-0F00-0000CD000000}"/>
            </a:ext>
          </a:extLst>
        </xdr:cNvPr>
        <xdr:cNvSpPr txBox="1"/>
      </xdr:nvSpPr>
      <xdr:spPr>
        <a:xfrm>
          <a:off x="1673860" y="965771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58</xdr:row>
      <xdr:rowOff>48895</xdr:rowOff>
    </xdr:from>
    <xdr:ext cx="405130" cy="249555"/>
    <xdr:sp macro="" textlink="">
      <xdr:nvSpPr>
        <xdr:cNvPr id="206" name="n_4mainValue【橋りょう・トンネル】&#10;有形固定資産減価償却率">
          <a:extLst>
            <a:ext uri="{FF2B5EF4-FFF2-40B4-BE49-F238E27FC236}">
              <a16:creationId xmlns:a16="http://schemas.microsoft.com/office/drawing/2014/main" id="{00000000-0008-0000-0F00-0000CE000000}"/>
            </a:ext>
          </a:extLst>
        </xdr:cNvPr>
        <xdr:cNvSpPr txBox="1"/>
      </xdr:nvSpPr>
      <xdr:spPr>
        <a:xfrm>
          <a:off x="864235" y="96310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109855</xdr:rowOff>
    </xdr:from>
    <xdr:to>
      <xdr:col>59</xdr:col>
      <xdr:colOff>88900</xdr:colOff>
      <xdr:row>50</xdr:row>
      <xdr:rowOff>60960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064250"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85725</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1753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116205</xdr:rowOff>
    </xdr:from>
    <xdr:to>
      <xdr:col>43</xdr:col>
      <xdr:colOff>63500</xdr:colOff>
      <xdr:row>53</xdr:row>
      <xdr:rowOff>30480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1753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85725</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112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116205</xdr:rowOff>
    </xdr:from>
    <xdr:to>
      <xdr:col>48</xdr:col>
      <xdr:colOff>127000</xdr:colOff>
      <xdr:row>53</xdr:row>
      <xdr:rowOff>30480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112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160,401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85725</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159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116205</xdr:rowOff>
    </xdr:from>
    <xdr:to>
      <xdr:col>54</xdr:col>
      <xdr:colOff>127000</xdr:colOff>
      <xdr:row>53</xdr:row>
      <xdr:rowOff>30480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159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35,551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55245</xdr:rowOff>
    </xdr:from>
    <xdr:to>
      <xdr:col>59</xdr:col>
      <xdr:colOff>88900</xdr:colOff>
      <xdr:row>66</xdr:row>
      <xdr:rowOff>109855</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064250"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36830</xdr:rowOff>
    </xdr:from>
    <xdr:ext cx="349885" cy="217170"/>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026150"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109855</xdr:rowOff>
    </xdr:from>
    <xdr:to>
      <xdr:col>59</xdr:col>
      <xdr:colOff>50800</xdr:colOff>
      <xdr:row>66</xdr:row>
      <xdr:rowOff>109855</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064250" y="110128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73025</xdr:rowOff>
    </xdr:from>
    <xdr:to>
      <xdr:col>59</xdr:col>
      <xdr:colOff>50800</xdr:colOff>
      <xdr:row>64</xdr:row>
      <xdr:rowOff>73025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064250" y="10645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101600</xdr:rowOff>
    </xdr:from>
    <xdr:ext cx="248920" cy="24955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5831205" y="1050925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36830</xdr:rowOff>
    </xdr:from>
    <xdr:to>
      <xdr:col>59</xdr:col>
      <xdr:colOff>50800</xdr:colOff>
      <xdr:row>62</xdr:row>
      <xdr:rowOff>36830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064250" y="10279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64770</xdr:rowOff>
    </xdr:from>
    <xdr:ext cx="595630" cy="24955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516245" y="1014222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064250" y="991235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27940</xdr:rowOff>
    </xdr:from>
    <xdr:ext cx="595630" cy="247650"/>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516245" y="977519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128270</xdr:rowOff>
    </xdr:from>
    <xdr:to>
      <xdr:col>59</xdr:col>
      <xdr:colOff>50800</xdr:colOff>
      <xdr:row>57</xdr:row>
      <xdr:rowOff>128270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064250" y="9545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156845</xdr:rowOff>
    </xdr:from>
    <xdr:ext cx="595630" cy="247650"/>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516245" y="940879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92075</xdr:rowOff>
    </xdr:from>
    <xdr:to>
      <xdr:col>59</xdr:col>
      <xdr:colOff>50800</xdr:colOff>
      <xdr:row>55</xdr:row>
      <xdr:rowOff>92075</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064250" y="9178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120015</xdr:rowOff>
    </xdr:from>
    <xdr:ext cx="683895" cy="247650"/>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426075" y="9041765"/>
          <a:ext cx="6838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50800</xdr:colOff>
      <xdr:row>53</xdr:row>
      <xdr:rowOff>55245</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064250" y="8811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83185</xdr:rowOff>
    </xdr:from>
    <xdr:ext cx="683895" cy="247650"/>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426075" y="8674735"/>
          <a:ext cx="6838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88900</xdr:colOff>
      <xdr:row>66</xdr:row>
      <xdr:rowOff>109855</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F00-0000E5000000}"/>
            </a:ext>
          </a:extLst>
        </xdr:cNvPr>
        <xdr:cNvSpPr/>
      </xdr:nvSpPr>
      <xdr:spPr>
        <a:xfrm>
          <a:off x="6064250"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56</xdr:row>
      <xdr:rowOff>12700</xdr:rowOff>
    </xdr:from>
    <xdr:to>
      <xdr:col>54</xdr:col>
      <xdr:colOff>174625</xdr:colOff>
      <xdr:row>64</xdr:row>
      <xdr:rowOff>69850</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flipV="1">
          <a:off x="9604375" y="9264650"/>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73025</xdr:rowOff>
    </xdr:from>
    <xdr:ext cx="467995" cy="24955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F00-0000E7000000}"/>
            </a:ext>
          </a:extLst>
        </xdr:cNvPr>
        <xdr:cNvSpPr txBox="1"/>
      </xdr:nvSpPr>
      <xdr:spPr>
        <a:xfrm>
          <a:off x="9642475" y="1064577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3,010</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69850</xdr:rowOff>
    </xdr:from>
    <xdr:to>
      <xdr:col>55</xdr:col>
      <xdr:colOff>88900</xdr:colOff>
      <xdr:row>64</xdr:row>
      <xdr:rowOff>69850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9531350" y="106426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127000</xdr:rowOff>
    </xdr:from>
    <xdr:ext cx="688340" cy="247650"/>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F00-0000E9000000}"/>
            </a:ext>
          </a:extLst>
        </xdr:cNvPr>
        <xdr:cNvSpPr txBox="1"/>
      </xdr:nvSpPr>
      <xdr:spPr>
        <a:xfrm>
          <a:off x="9642475" y="9048750"/>
          <a:ext cx="68834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1,129,414</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12700</xdr:rowOff>
    </xdr:from>
    <xdr:to>
      <xdr:col>55</xdr:col>
      <xdr:colOff>88900</xdr:colOff>
      <xdr:row>56</xdr:row>
      <xdr:rowOff>12700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531350" y="92646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81915</xdr:rowOff>
    </xdr:from>
    <xdr:ext cx="596900" cy="24955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F00-0000EB000000}"/>
            </a:ext>
          </a:extLst>
        </xdr:cNvPr>
        <xdr:cNvSpPr txBox="1"/>
      </xdr:nvSpPr>
      <xdr:spPr>
        <a:xfrm>
          <a:off x="9642475" y="10324465"/>
          <a:ext cx="596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105,884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60325</xdr:rowOff>
    </xdr:from>
    <xdr:to>
      <xdr:col>55</xdr:col>
      <xdr:colOff>50800</xdr:colOff>
      <xdr:row>63</xdr:row>
      <xdr:rowOff>158115</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69450" y="104679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60325</xdr:rowOff>
    </xdr:from>
    <xdr:to>
      <xdr:col>50</xdr:col>
      <xdr:colOff>165100</xdr:colOff>
      <xdr:row>63</xdr:row>
      <xdr:rowOff>158115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794750" y="104679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104140</xdr:rowOff>
    </xdr:from>
    <xdr:to>
      <xdr:col>46</xdr:col>
      <xdr:colOff>38100</xdr:colOff>
      <xdr:row>62</xdr:row>
      <xdr:rowOff>36830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985125" y="101815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116205</xdr:rowOff>
    </xdr:from>
    <xdr:to>
      <xdr:col>41</xdr:col>
      <xdr:colOff>101600</xdr:colOff>
      <xdr:row>62</xdr:row>
      <xdr:rowOff>48260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159625" y="1019365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113030</xdr:rowOff>
    </xdr:from>
    <xdr:to>
      <xdr:col>36</xdr:col>
      <xdr:colOff>165100</xdr:colOff>
      <xdr:row>62</xdr:row>
      <xdr:rowOff>45720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6350000"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107315</xdr:rowOff>
    </xdr:from>
    <xdr:ext cx="762000" cy="24955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297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107315</xdr:rowOff>
    </xdr:from>
    <xdr:ext cx="762000" cy="24955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670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66</xdr:row>
      <xdr:rowOff>107315</xdr:rowOff>
    </xdr:from>
    <xdr:ext cx="762000" cy="24955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858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107315</xdr:rowOff>
    </xdr:from>
    <xdr:ext cx="762000" cy="24955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7035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107315</xdr:rowOff>
    </xdr:from>
    <xdr:ext cx="762000" cy="24955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226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20955</xdr:rowOff>
    </xdr:from>
    <xdr:to>
      <xdr:col>55</xdr:col>
      <xdr:colOff>50800</xdr:colOff>
      <xdr:row>64</xdr:row>
      <xdr:rowOff>118745</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69450" y="105937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104140</xdr:rowOff>
    </xdr:from>
    <xdr:ext cx="467995" cy="24955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F00-0000F7000000}"/>
            </a:ext>
          </a:extLst>
        </xdr:cNvPr>
        <xdr:cNvSpPr txBox="1"/>
      </xdr:nvSpPr>
      <xdr:spPr>
        <a:xfrm>
          <a:off x="9642475" y="1051179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3,244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20955</xdr:rowOff>
    </xdr:from>
    <xdr:to>
      <xdr:col>50</xdr:col>
      <xdr:colOff>165100</xdr:colOff>
      <xdr:row>64</xdr:row>
      <xdr:rowOff>118745</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794750" y="10593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69850</xdr:rowOff>
    </xdr:from>
    <xdr:to>
      <xdr:col>55</xdr:col>
      <xdr:colOff>0</xdr:colOff>
      <xdr:row>64</xdr:row>
      <xdr:rowOff>69850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8845550" y="1064260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20955</xdr:rowOff>
    </xdr:from>
    <xdr:to>
      <xdr:col>46</xdr:col>
      <xdr:colOff>38100</xdr:colOff>
      <xdr:row>64</xdr:row>
      <xdr:rowOff>118745</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985125" y="105937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64</xdr:row>
      <xdr:rowOff>69850</xdr:rowOff>
    </xdr:from>
    <xdr:to>
      <xdr:col>50</xdr:col>
      <xdr:colOff>114300</xdr:colOff>
      <xdr:row>64</xdr:row>
      <xdr:rowOff>69850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8032750" y="106426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21590</xdr:rowOff>
    </xdr:from>
    <xdr:to>
      <xdr:col>41</xdr:col>
      <xdr:colOff>101600</xdr:colOff>
      <xdr:row>64</xdr:row>
      <xdr:rowOff>119380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159625" y="10594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69850</xdr:rowOff>
    </xdr:from>
    <xdr:to>
      <xdr:col>45</xdr:col>
      <xdr:colOff>174625</xdr:colOff>
      <xdr:row>64</xdr:row>
      <xdr:rowOff>70485</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7210425" y="10642600"/>
          <a:ext cx="8223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21590</xdr:rowOff>
    </xdr:from>
    <xdr:to>
      <xdr:col>36</xdr:col>
      <xdr:colOff>165100</xdr:colOff>
      <xdr:row>64</xdr:row>
      <xdr:rowOff>119380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6350000" y="10594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70485</xdr:rowOff>
    </xdr:from>
    <xdr:to>
      <xdr:col>41</xdr:col>
      <xdr:colOff>50800</xdr:colOff>
      <xdr:row>64</xdr:row>
      <xdr:rowOff>70485</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6400800" y="1064323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174625</xdr:colOff>
      <xdr:row>62</xdr:row>
      <xdr:rowOff>8255</xdr:rowOff>
    </xdr:from>
    <xdr:ext cx="598805" cy="249555"/>
    <xdr:sp macro="" textlink="">
      <xdr:nvSpPr>
        <xdr:cNvPr id="256" name="n_1aveValue【橋りょう・トンネル】&#10;一人当たり有形固定資産（償却資産）額">
          <a:extLst>
            <a:ext uri="{FF2B5EF4-FFF2-40B4-BE49-F238E27FC236}">
              <a16:creationId xmlns:a16="http://schemas.microsoft.com/office/drawing/2014/main" id="{00000000-0008-0000-0F00-000000010000}"/>
            </a:ext>
          </a:extLst>
        </xdr:cNvPr>
        <xdr:cNvSpPr txBox="1"/>
      </xdr:nvSpPr>
      <xdr:spPr>
        <a:xfrm>
          <a:off x="8556625" y="1025080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106,039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60</xdr:row>
      <xdr:rowOff>52705</xdr:rowOff>
    </xdr:from>
    <xdr:ext cx="598805" cy="247650"/>
    <xdr:sp macro="" textlink="">
      <xdr:nvSpPr>
        <xdr:cNvPr id="257" name="n_2aveValue【橋りょう・トンネル】&#10;一人当たり有形固定資産（償却資産）額">
          <a:extLst>
            <a:ext uri="{FF2B5EF4-FFF2-40B4-BE49-F238E27FC236}">
              <a16:creationId xmlns:a16="http://schemas.microsoft.com/office/drawing/2014/main" id="{00000000-0008-0000-0F00-000001010000}"/>
            </a:ext>
          </a:extLst>
        </xdr:cNvPr>
        <xdr:cNvSpPr txBox="1"/>
      </xdr:nvSpPr>
      <xdr:spPr>
        <a:xfrm>
          <a:off x="7752080" y="996505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340,110</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60</xdr:row>
      <xdr:rowOff>64135</xdr:rowOff>
    </xdr:from>
    <xdr:ext cx="598805" cy="247650"/>
    <xdr:sp macro="" textlink="">
      <xdr:nvSpPr>
        <xdr:cNvPr id="258" name="n_3aveValue【橋りょう・トンネル】&#10;一人当たり有形固定資産（償却資産）額">
          <a:extLst>
            <a:ext uri="{FF2B5EF4-FFF2-40B4-BE49-F238E27FC236}">
              <a16:creationId xmlns:a16="http://schemas.microsoft.com/office/drawing/2014/main" id="{00000000-0008-0000-0F00-000002010000}"/>
            </a:ext>
          </a:extLst>
        </xdr:cNvPr>
        <xdr:cNvSpPr txBox="1"/>
      </xdr:nvSpPr>
      <xdr:spPr>
        <a:xfrm>
          <a:off x="6942455" y="997648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330,533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60</xdr:row>
      <xdr:rowOff>61595</xdr:rowOff>
    </xdr:from>
    <xdr:ext cx="598805" cy="247650"/>
    <xdr:sp macro="" textlink="">
      <xdr:nvSpPr>
        <xdr:cNvPr id="259" name="n_4aveValue【橋りょう・トンネル】&#10;一人当たり有形固定資産（償却資産）額">
          <a:extLst>
            <a:ext uri="{FF2B5EF4-FFF2-40B4-BE49-F238E27FC236}">
              <a16:creationId xmlns:a16="http://schemas.microsoft.com/office/drawing/2014/main" id="{00000000-0008-0000-0F00-000003010000}"/>
            </a:ext>
          </a:extLst>
        </xdr:cNvPr>
        <xdr:cNvSpPr txBox="1"/>
      </xdr:nvSpPr>
      <xdr:spPr>
        <a:xfrm>
          <a:off x="6116955" y="9973945"/>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332,511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109855</xdr:rowOff>
    </xdr:from>
    <xdr:ext cx="469900" cy="249555"/>
    <xdr:sp macro="" textlink="">
      <xdr:nvSpPr>
        <xdr:cNvPr id="260" name="n_1mainValue【橋りょう・トンネル】&#10;一人当たり有形固定資産（償却資産）額">
          <a:extLst>
            <a:ext uri="{FF2B5EF4-FFF2-40B4-BE49-F238E27FC236}">
              <a16:creationId xmlns:a16="http://schemas.microsoft.com/office/drawing/2014/main" id="{00000000-0008-0000-0F00-000004010000}"/>
            </a:ext>
          </a:extLst>
        </xdr:cNvPr>
        <xdr:cNvSpPr txBox="1"/>
      </xdr:nvSpPr>
      <xdr:spPr>
        <a:xfrm>
          <a:off x="8613775" y="1068260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109855</xdr:rowOff>
    </xdr:from>
    <xdr:ext cx="467995" cy="249555"/>
    <xdr:sp macro="" textlink="">
      <xdr:nvSpPr>
        <xdr:cNvPr id="261" name="n_2mainValue【橋りょう・トンネル】&#10;一人当たり有形固定資産（償却資産）額">
          <a:extLst>
            <a:ext uri="{FF2B5EF4-FFF2-40B4-BE49-F238E27FC236}">
              <a16:creationId xmlns:a16="http://schemas.microsoft.com/office/drawing/2014/main" id="{00000000-0008-0000-0F00-000005010000}"/>
            </a:ext>
          </a:extLst>
        </xdr:cNvPr>
        <xdr:cNvSpPr txBox="1"/>
      </xdr:nvSpPr>
      <xdr:spPr>
        <a:xfrm>
          <a:off x="7816850" y="1068260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110490</xdr:rowOff>
    </xdr:from>
    <xdr:ext cx="467995" cy="249555"/>
    <xdr:sp macro="" textlink="">
      <xdr:nvSpPr>
        <xdr:cNvPr id="262" name="n_3mainValue【橋りょう・トンネル】&#10;一人当たり有形固定資産（償却資産）額">
          <a:extLst>
            <a:ext uri="{FF2B5EF4-FFF2-40B4-BE49-F238E27FC236}">
              <a16:creationId xmlns:a16="http://schemas.microsoft.com/office/drawing/2014/main" id="{00000000-0008-0000-0F00-000006010000}"/>
            </a:ext>
          </a:extLst>
        </xdr:cNvPr>
        <xdr:cNvSpPr txBox="1"/>
      </xdr:nvSpPr>
      <xdr:spPr>
        <a:xfrm>
          <a:off x="6991350" y="1068324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110490</xdr:rowOff>
    </xdr:from>
    <xdr:ext cx="467995" cy="249555"/>
    <xdr:sp macro="" textlink="">
      <xdr:nvSpPr>
        <xdr:cNvPr id="263" name="n_4mainValue【橋りょう・トンネル】&#10;一人当たり有形固定資産（償却資産）額">
          <a:extLst>
            <a:ext uri="{FF2B5EF4-FFF2-40B4-BE49-F238E27FC236}">
              <a16:creationId xmlns:a16="http://schemas.microsoft.com/office/drawing/2014/main" id="{00000000-0008-0000-0F00-000007010000}"/>
            </a:ext>
          </a:extLst>
        </xdr:cNvPr>
        <xdr:cNvSpPr txBox="1"/>
      </xdr:nvSpPr>
      <xdr:spPr>
        <a:xfrm>
          <a:off x="6181725" y="1068324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146685</xdr:rowOff>
    </xdr:from>
    <xdr:to>
      <xdr:col>28</xdr:col>
      <xdr:colOff>152400</xdr:colOff>
      <xdr:row>72</xdr:row>
      <xdr:rowOff>97790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6985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122555</xdr:rowOff>
    </xdr:from>
    <xdr:to>
      <xdr:col>12</xdr:col>
      <xdr:colOff>127000</xdr:colOff>
      <xdr:row>74</xdr:row>
      <xdr:rowOff>36830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25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153035</xdr:rowOff>
    </xdr:from>
    <xdr:to>
      <xdr:col>12</xdr:col>
      <xdr:colOff>127000</xdr:colOff>
      <xdr:row>75</xdr:row>
      <xdr:rowOff>67310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25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122555</xdr:rowOff>
    </xdr:from>
    <xdr:to>
      <xdr:col>18</xdr:col>
      <xdr:colOff>0</xdr:colOff>
      <xdr:row>74</xdr:row>
      <xdr:rowOff>36830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46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153035</xdr:rowOff>
    </xdr:from>
    <xdr:to>
      <xdr:col>18</xdr:col>
      <xdr:colOff>0</xdr:colOff>
      <xdr:row>75</xdr:row>
      <xdr:rowOff>67310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746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122555</xdr:rowOff>
    </xdr:from>
    <xdr:to>
      <xdr:col>24</xdr:col>
      <xdr:colOff>0</xdr:colOff>
      <xdr:row>74</xdr:row>
      <xdr:rowOff>36830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94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153035</xdr:rowOff>
    </xdr:from>
    <xdr:to>
      <xdr:col>24</xdr:col>
      <xdr:colOff>0</xdr:colOff>
      <xdr:row>75</xdr:row>
      <xdr:rowOff>67310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2794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92075</xdr:rowOff>
    </xdr:from>
    <xdr:to>
      <xdr:col>28</xdr:col>
      <xdr:colOff>152400</xdr:colOff>
      <xdr:row>88</xdr:row>
      <xdr:rowOff>146685</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698500" y="12480925"/>
          <a:ext cx="4343400" cy="22009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68</xdr:row>
      <xdr:rowOff>146685</xdr:rowOff>
    </xdr:from>
    <xdr:to>
      <xdr:col>59</xdr:col>
      <xdr:colOff>88900</xdr:colOff>
      <xdr:row>72</xdr:row>
      <xdr:rowOff>97790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6064250"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122555</xdr:rowOff>
    </xdr:from>
    <xdr:to>
      <xdr:col>43</xdr:col>
      <xdr:colOff>63500</xdr:colOff>
      <xdr:row>74</xdr:row>
      <xdr:rowOff>36830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1753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153035</xdr:rowOff>
    </xdr:from>
    <xdr:to>
      <xdr:col>43</xdr:col>
      <xdr:colOff>63500</xdr:colOff>
      <xdr:row>75</xdr:row>
      <xdr:rowOff>67310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61753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122555</xdr:rowOff>
    </xdr:from>
    <xdr:to>
      <xdr:col>48</xdr:col>
      <xdr:colOff>127000</xdr:colOff>
      <xdr:row>74</xdr:row>
      <xdr:rowOff>36830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7112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153035</xdr:rowOff>
    </xdr:from>
    <xdr:to>
      <xdr:col>48</xdr:col>
      <xdr:colOff>127000</xdr:colOff>
      <xdr:row>75</xdr:row>
      <xdr:rowOff>67310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7112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122555</xdr:rowOff>
    </xdr:from>
    <xdr:to>
      <xdr:col>54</xdr:col>
      <xdr:colOff>127000</xdr:colOff>
      <xdr:row>74</xdr:row>
      <xdr:rowOff>36830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8159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153035</xdr:rowOff>
    </xdr:from>
    <xdr:to>
      <xdr:col>54</xdr:col>
      <xdr:colOff>127000</xdr:colOff>
      <xdr:row>75</xdr:row>
      <xdr:rowOff>67310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8159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92075</xdr:rowOff>
    </xdr:from>
    <xdr:to>
      <xdr:col>59</xdr:col>
      <xdr:colOff>88900</xdr:colOff>
      <xdr:row>88</xdr:row>
      <xdr:rowOff>146685</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6064250" y="12480925"/>
          <a:ext cx="4327525" cy="22009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6985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825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825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1746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1746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2794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2794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698500" y="16192500"/>
          <a:ext cx="4343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6064250"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61753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0000000-0008-0000-0F00-000022010000}"/>
            </a:ext>
          </a:extLst>
        </xdr:cNvPr>
        <xdr:cNvSpPr/>
      </xdr:nvSpPr>
      <xdr:spPr>
        <a:xfrm>
          <a:off x="61753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7112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7112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117,337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F00-000025010000}"/>
            </a:ext>
          </a:extLst>
        </xdr:cNvPr>
        <xdr:cNvSpPr/>
      </xdr:nvSpPr>
      <xdr:spPr>
        <a:xfrm>
          <a:off x="8159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F00-000026010000}"/>
            </a:ext>
          </a:extLst>
        </xdr:cNvPr>
        <xdr:cNvSpPr/>
      </xdr:nvSpPr>
      <xdr:spPr>
        <a:xfrm>
          <a:off x="8159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126,096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00000000-0008-0000-0F00-000027010000}"/>
            </a:ext>
          </a:extLst>
        </xdr:cNvPr>
        <xdr:cNvSpPr/>
      </xdr:nvSpPr>
      <xdr:spPr>
        <a:xfrm>
          <a:off x="6064250" y="16192500"/>
          <a:ext cx="43275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73025</xdr:rowOff>
    </xdr:from>
    <xdr:to>
      <xdr:col>90</xdr:col>
      <xdr:colOff>25400</xdr:colOff>
      <xdr:row>28</xdr:row>
      <xdr:rowOff>24765</xdr:rowOff>
    </xdr:to>
    <xdr:sp macro="" textlink="">
      <xdr:nvSpPr>
        <xdr:cNvPr id="296" name="正方形/長方形 295">
          <a:extLst>
            <a:ext uri="{FF2B5EF4-FFF2-40B4-BE49-F238E27FC236}">
              <a16:creationId xmlns:a16="http://schemas.microsoft.com/office/drawing/2014/main" id="{00000000-0008-0000-0F00-000028010000}"/>
            </a:ext>
          </a:extLst>
        </xdr:cNvPr>
        <xdr:cNvSpPr/>
      </xdr:nvSpPr>
      <xdr:spPr>
        <a:xfrm>
          <a:off x="11414125"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48895</xdr:rowOff>
    </xdr:from>
    <xdr:to>
      <xdr:col>74</xdr:col>
      <xdr:colOff>0</xdr:colOff>
      <xdr:row>29</xdr:row>
      <xdr:rowOff>128270</xdr:rowOff>
    </xdr:to>
    <xdr:sp macro="" textlink="">
      <xdr:nvSpPr>
        <xdr:cNvPr id="297" name="正方形/長方形 296">
          <a:extLst>
            <a:ext uri="{FF2B5EF4-FFF2-40B4-BE49-F238E27FC236}">
              <a16:creationId xmlns:a16="http://schemas.microsoft.com/office/drawing/2014/main" id="{00000000-0008-0000-0F00-000029010000}"/>
            </a:ext>
          </a:extLst>
        </xdr:cNvPr>
        <xdr:cNvSpPr/>
      </xdr:nvSpPr>
      <xdr:spPr>
        <a:xfrm>
          <a:off x="11525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79375</xdr:rowOff>
    </xdr:from>
    <xdr:to>
      <xdr:col>74</xdr:col>
      <xdr:colOff>0</xdr:colOff>
      <xdr:row>30</xdr:row>
      <xdr:rowOff>159385</xdr:rowOff>
    </xdr:to>
    <xdr:sp macro="" textlink="">
      <xdr:nvSpPr>
        <xdr:cNvPr id="298" name="正方形/長方形 297">
          <a:extLst>
            <a:ext uri="{FF2B5EF4-FFF2-40B4-BE49-F238E27FC236}">
              <a16:creationId xmlns:a16="http://schemas.microsoft.com/office/drawing/2014/main" id="{00000000-0008-0000-0F00-00002A010000}"/>
            </a:ext>
          </a:extLst>
        </xdr:cNvPr>
        <xdr:cNvSpPr/>
      </xdr:nvSpPr>
      <xdr:spPr>
        <a:xfrm>
          <a:off x="11525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48895</xdr:rowOff>
    </xdr:from>
    <xdr:to>
      <xdr:col>79</xdr:col>
      <xdr:colOff>63500</xdr:colOff>
      <xdr:row>29</xdr:row>
      <xdr:rowOff>128270</xdr:rowOff>
    </xdr:to>
    <xdr:sp macro="" textlink="">
      <xdr:nvSpPr>
        <xdr:cNvPr id="299" name="正方形/長方形 298">
          <a:extLst>
            <a:ext uri="{FF2B5EF4-FFF2-40B4-BE49-F238E27FC236}">
              <a16:creationId xmlns:a16="http://schemas.microsoft.com/office/drawing/2014/main" id="{00000000-0008-0000-0F00-00002B010000}"/>
            </a:ext>
          </a:extLst>
        </xdr:cNvPr>
        <xdr:cNvSpPr/>
      </xdr:nvSpPr>
      <xdr:spPr>
        <a:xfrm>
          <a:off x="124618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79375</xdr:rowOff>
    </xdr:from>
    <xdr:to>
      <xdr:col>79</xdr:col>
      <xdr:colOff>63500</xdr:colOff>
      <xdr:row>30</xdr:row>
      <xdr:rowOff>159385</xdr:rowOff>
    </xdr:to>
    <xdr:sp macro="" textlink="">
      <xdr:nvSpPr>
        <xdr:cNvPr id="300" name="正方形/長方形 299">
          <a:extLst>
            <a:ext uri="{FF2B5EF4-FFF2-40B4-BE49-F238E27FC236}">
              <a16:creationId xmlns:a16="http://schemas.microsoft.com/office/drawing/2014/main" id="{00000000-0008-0000-0F00-00002C010000}"/>
            </a:ext>
          </a:extLst>
        </xdr:cNvPr>
        <xdr:cNvSpPr/>
      </xdr:nvSpPr>
      <xdr:spPr>
        <a:xfrm>
          <a:off x="124618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48895</xdr:rowOff>
    </xdr:from>
    <xdr:to>
      <xdr:col>85</xdr:col>
      <xdr:colOff>63500</xdr:colOff>
      <xdr:row>29</xdr:row>
      <xdr:rowOff>128270</xdr:rowOff>
    </xdr:to>
    <xdr:sp macro="" textlink="">
      <xdr:nvSpPr>
        <xdr:cNvPr id="301" name="正方形/長方形 300">
          <a:extLst>
            <a:ext uri="{FF2B5EF4-FFF2-40B4-BE49-F238E27FC236}">
              <a16:creationId xmlns:a16="http://schemas.microsoft.com/office/drawing/2014/main" id="{00000000-0008-0000-0F00-00002D010000}"/>
            </a:ext>
          </a:extLst>
        </xdr:cNvPr>
        <xdr:cNvSpPr/>
      </xdr:nvSpPr>
      <xdr:spPr>
        <a:xfrm>
          <a:off x="1350962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79375</xdr:rowOff>
    </xdr:from>
    <xdr:to>
      <xdr:col>85</xdr:col>
      <xdr:colOff>63500</xdr:colOff>
      <xdr:row>30</xdr:row>
      <xdr:rowOff>159385</xdr:rowOff>
    </xdr:to>
    <xdr:sp macro="" textlink="">
      <xdr:nvSpPr>
        <xdr:cNvPr id="302" name="正方形/長方形 301">
          <a:extLst>
            <a:ext uri="{FF2B5EF4-FFF2-40B4-BE49-F238E27FC236}">
              <a16:creationId xmlns:a16="http://schemas.microsoft.com/office/drawing/2014/main" id="{00000000-0008-0000-0F00-00002E010000}"/>
            </a:ext>
          </a:extLst>
        </xdr:cNvPr>
        <xdr:cNvSpPr/>
      </xdr:nvSpPr>
      <xdr:spPr>
        <a:xfrm>
          <a:off x="1350962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73025</xdr:rowOff>
    </xdr:to>
    <xdr:sp macro="" textlink="">
      <xdr:nvSpPr>
        <xdr:cNvPr id="303" name="正方形/長方形 302">
          <a:extLst>
            <a:ext uri="{FF2B5EF4-FFF2-40B4-BE49-F238E27FC236}">
              <a16:creationId xmlns:a16="http://schemas.microsoft.com/office/drawing/2014/main" id="{00000000-0008-0000-0F00-00002F010000}"/>
            </a:ext>
          </a:extLst>
        </xdr:cNvPr>
        <xdr:cNvSpPr/>
      </xdr:nvSpPr>
      <xdr:spPr>
        <a:xfrm>
          <a:off x="11414125"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17170"/>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137602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73025</xdr:rowOff>
    </xdr:from>
    <xdr:to>
      <xdr:col>89</xdr:col>
      <xdr:colOff>174625</xdr:colOff>
      <xdr:row>44</xdr:row>
      <xdr:rowOff>73025</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11414125" y="73437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101600</xdr:rowOff>
    </xdr:from>
    <xdr:ext cx="465455" cy="249555"/>
    <xdr:sp macro="" textlink="">
      <xdr:nvSpPr>
        <xdr:cNvPr id="306" name="テキスト ボックス 305">
          <a:extLst>
            <a:ext uri="{FF2B5EF4-FFF2-40B4-BE49-F238E27FC236}">
              <a16:creationId xmlns:a16="http://schemas.microsoft.com/office/drawing/2014/main" id="{00000000-0008-0000-0F00-000032010000}"/>
            </a:ext>
          </a:extLst>
        </xdr:cNvPr>
        <xdr:cNvSpPr txBox="1"/>
      </xdr:nvSpPr>
      <xdr:spPr>
        <a:xfrm>
          <a:off x="10994390" y="7207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36830</xdr:rowOff>
    </xdr:from>
    <xdr:to>
      <xdr:col>89</xdr:col>
      <xdr:colOff>174625</xdr:colOff>
      <xdr:row>42</xdr:row>
      <xdr:rowOff>36830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11414125" y="697738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64770</xdr:rowOff>
    </xdr:from>
    <xdr:ext cx="465455" cy="249555"/>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0994390" y="6840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174625</xdr:colOff>
      <xdr:row>40</xdr:row>
      <xdr:rowOff>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1414125" y="66103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27940</xdr:rowOff>
    </xdr:from>
    <xdr:ext cx="403225" cy="247650"/>
    <xdr:sp macro="" textlink="">
      <xdr:nvSpPr>
        <xdr:cNvPr id="310" name="テキスト ボックス 309">
          <a:extLst>
            <a:ext uri="{FF2B5EF4-FFF2-40B4-BE49-F238E27FC236}">
              <a16:creationId xmlns:a16="http://schemas.microsoft.com/office/drawing/2014/main" id="{00000000-0008-0000-0F00-000036010000}"/>
            </a:ext>
          </a:extLst>
        </xdr:cNvPr>
        <xdr:cNvSpPr txBox="1"/>
      </xdr:nvSpPr>
      <xdr:spPr>
        <a:xfrm>
          <a:off x="11042650" y="647319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128270</xdr:rowOff>
    </xdr:from>
    <xdr:to>
      <xdr:col>89</xdr:col>
      <xdr:colOff>174625</xdr:colOff>
      <xdr:row>37</xdr:row>
      <xdr:rowOff>128270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1414125" y="62433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156845</xdr:rowOff>
    </xdr:from>
    <xdr:ext cx="403225" cy="247650"/>
    <xdr:sp macro="" textlink="">
      <xdr:nvSpPr>
        <xdr:cNvPr id="312" name="テキスト ボックス 311">
          <a:extLst>
            <a:ext uri="{FF2B5EF4-FFF2-40B4-BE49-F238E27FC236}">
              <a16:creationId xmlns:a16="http://schemas.microsoft.com/office/drawing/2014/main" id="{00000000-0008-0000-0F00-000038010000}"/>
            </a:ext>
          </a:extLst>
        </xdr:cNvPr>
        <xdr:cNvSpPr txBox="1"/>
      </xdr:nvSpPr>
      <xdr:spPr>
        <a:xfrm>
          <a:off x="11042650" y="610679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92075</xdr:rowOff>
    </xdr:from>
    <xdr:to>
      <xdr:col>89</xdr:col>
      <xdr:colOff>174625</xdr:colOff>
      <xdr:row>35</xdr:row>
      <xdr:rowOff>92075</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1414125" y="5876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120015</xdr:rowOff>
    </xdr:from>
    <xdr:ext cx="403225" cy="247650"/>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11042650" y="57397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55245</xdr:rowOff>
    </xdr:from>
    <xdr:to>
      <xdr:col>89</xdr:col>
      <xdr:colOff>174625</xdr:colOff>
      <xdr:row>33</xdr:row>
      <xdr:rowOff>55245</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1414125" y="5509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83185</xdr:rowOff>
    </xdr:from>
    <xdr:ext cx="403225" cy="247650"/>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11042650" y="537273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174625</xdr:colOff>
      <xdr:row>31</xdr:row>
      <xdr:rowOff>18415</xdr:rowOff>
    </xdr:to>
    <xdr:cxnSp macro="">
      <xdr:nvCxnSpPr>
        <xdr:cNvPr id="317" name="直線コネクタ 316">
          <a:extLst>
            <a:ext uri="{FF2B5EF4-FFF2-40B4-BE49-F238E27FC236}">
              <a16:creationId xmlns:a16="http://schemas.microsoft.com/office/drawing/2014/main" id="{00000000-0008-0000-0F00-00003D010000}"/>
            </a:ext>
          </a:extLst>
        </xdr:cNvPr>
        <xdr:cNvCxnSpPr/>
      </xdr:nvCxnSpPr>
      <xdr:spPr>
        <a:xfrm>
          <a:off x="11414125" y="51428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46355</xdr:rowOff>
    </xdr:from>
    <xdr:ext cx="339090" cy="24955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11106785" y="5005705"/>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73025</xdr:rowOff>
    </xdr:to>
    <xdr:sp macro="" textlink="">
      <xdr:nvSpPr>
        <xdr:cNvPr id="319" name="【認定こども園・幼稚園・保育所】&#10;有形固定資産減価償却率グラフ枠">
          <a:extLst>
            <a:ext uri="{FF2B5EF4-FFF2-40B4-BE49-F238E27FC236}">
              <a16:creationId xmlns:a16="http://schemas.microsoft.com/office/drawing/2014/main" id="{00000000-0008-0000-0F00-00003F010000}"/>
            </a:ext>
          </a:extLst>
        </xdr:cNvPr>
        <xdr:cNvSpPr/>
      </xdr:nvSpPr>
      <xdr:spPr>
        <a:xfrm>
          <a:off x="11414125"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73025</xdr:rowOff>
    </xdr:from>
    <xdr:to>
      <xdr:col>85</xdr:col>
      <xdr:colOff>126365</xdr:colOff>
      <xdr:row>42</xdr:row>
      <xdr:rowOff>36830</xdr:rowOff>
    </xdr:to>
    <xdr:cxnSp macro="">
      <xdr:nvCxnSpPr>
        <xdr:cNvPr id="320" name="直線コネクタ 319">
          <a:extLst>
            <a:ext uri="{FF2B5EF4-FFF2-40B4-BE49-F238E27FC236}">
              <a16:creationId xmlns:a16="http://schemas.microsoft.com/office/drawing/2014/main" id="{00000000-0008-0000-0F00-000040010000}"/>
            </a:ext>
          </a:extLst>
        </xdr:cNvPr>
        <xdr:cNvCxnSpPr/>
      </xdr:nvCxnSpPr>
      <xdr:spPr>
        <a:xfrm flipV="1">
          <a:off x="14969490" y="5527675"/>
          <a:ext cx="0" cy="1449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40005</xdr:rowOff>
    </xdr:from>
    <xdr:ext cx="467995" cy="249555"/>
    <xdr:sp macro="" textlink="">
      <xdr:nvSpPr>
        <xdr:cNvPr id="321" name="【認定こども園・幼稚園・保育所】&#10;有形固定資産減価償却率最小値テキスト">
          <a:extLst>
            <a:ext uri="{FF2B5EF4-FFF2-40B4-BE49-F238E27FC236}">
              <a16:creationId xmlns:a16="http://schemas.microsoft.com/office/drawing/2014/main" id="{00000000-0008-0000-0F00-000041010000}"/>
            </a:ext>
          </a:extLst>
        </xdr:cNvPr>
        <xdr:cNvSpPr txBox="1"/>
      </xdr:nvSpPr>
      <xdr:spPr>
        <a:xfrm>
          <a:off x="15008225" y="698055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36830</xdr:rowOff>
    </xdr:from>
    <xdr:to>
      <xdr:col>86</xdr:col>
      <xdr:colOff>25400</xdr:colOff>
      <xdr:row>42</xdr:row>
      <xdr:rowOff>36830</xdr:rowOff>
    </xdr:to>
    <xdr:cxnSp macro="">
      <xdr:nvCxnSpPr>
        <xdr:cNvPr id="322" name="直線コネクタ 321">
          <a:extLst>
            <a:ext uri="{FF2B5EF4-FFF2-40B4-BE49-F238E27FC236}">
              <a16:creationId xmlns:a16="http://schemas.microsoft.com/office/drawing/2014/main" id="{00000000-0008-0000-0F00-000042010000}"/>
            </a:ext>
          </a:extLst>
        </xdr:cNvPr>
        <xdr:cNvCxnSpPr/>
      </xdr:nvCxnSpPr>
      <xdr:spPr>
        <a:xfrm>
          <a:off x="14881225" y="69773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22225</xdr:rowOff>
    </xdr:from>
    <xdr:ext cx="403225" cy="247650"/>
    <xdr:sp macro="" textlink="">
      <xdr:nvSpPr>
        <xdr:cNvPr id="323" name="【認定こども園・幼稚園・保育所】&#10;有形固定資産減価償却率最大値テキスト">
          <a:extLst>
            <a:ext uri="{FF2B5EF4-FFF2-40B4-BE49-F238E27FC236}">
              <a16:creationId xmlns:a16="http://schemas.microsoft.com/office/drawing/2014/main" id="{00000000-0008-0000-0F00-000043010000}"/>
            </a:ext>
          </a:extLst>
        </xdr:cNvPr>
        <xdr:cNvSpPr txBox="1"/>
      </xdr:nvSpPr>
      <xdr:spPr>
        <a:xfrm>
          <a:off x="15008225" y="531177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21.0</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73025</xdr:rowOff>
    </xdr:from>
    <xdr:to>
      <xdr:col>86</xdr:col>
      <xdr:colOff>25400</xdr:colOff>
      <xdr:row>33</xdr:row>
      <xdr:rowOff>73025</xdr:rowOff>
    </xdr:to>
    <xdr:cxnSp macro="">
      <xdr:nvCxnSpPr>
        <xdr:cNvPr id="324" name="直線コネクタ 323">
          <a:extLst>
            <a:ext uri="{FF2B5EF4-FFF2-40B4-BE49-F238E27FC236}">
              <a16:creationId xmlns:a16="http://schemas.microsoft.com/office/drawing/2014/main" id="{00000000-0008-0000-0F00-000044010000}"/>
            </a:ext>
          </a:extLst>
        </xdr:cNvPr>
        <xdr:cNvCxnSpPr/>
      </xdr:nvCxnSpPr>
      <xdr:spPr>
        <a:xfrm>
          <a:off x="14881225" y="55276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31115</xdr:rowOff>
    </xdr:from>
    <xdr:ext cx="403225" cy="247650"/>
    <xdr:sp macro="" textlink="">
      <xdr:nvSpPr>
        <xdr:cNvPr id="325" name="【認定こども園・幼稚園・保育所】&#10;有形固定資産減価償却率平均値テキスト">
          <a:extLst>
            <a:ext uri="{FF2B5EF4-FFF2-40B4-BE49-F238E27FC236}">
              <a16:creationId xmlns:a16="http://schemas.microsoft.com/office/drawing/2014/main" id="{00000000-0008-0000-0F00-000045010000}"/>
            </a:ext>
          </a:extLst>
        </xdr:cNvPr>
        <xdr:cNvSpPr txBox="1"/>
      </xdr:nvSpPr>
      <xdr:spPr>
        <a:xfrm>
          <a:off x="15008225" y="6146165"/>
          <a:ext cx="40322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52070</xdr:rowOff>
    </xdr:from>
    <xdr:to>
      <xdr:col>85</xdr:col>
      <xdr:colOff>174625</xdr:colOff>
      <xdr:row>37</xdr:row>
      <xdr:rowOff>149860</xdr:rowOff>
    </xdr:to>
    <xdr:sp macro="" textlink="">
      <xdr:nvSpPr>
        <xdr:cNvPr id="326" name="フローチャート: 判断 325">
          <a:extLst>
            <a:ext uri="{FF2B5EF4-FFF2-40B4-BE49-F238E27FC236}">
              <a16:creationId xmlns:a16="http://schemas.microsoft.com/office/drawing/2014/main" id="{00000000-0008-0000-0F00-000046010000}"/>
            </a:ext>
          </a:extLst>
        </xdr:cNvPr>
        <xdr:cNvSpPr/>
      </xdr:nvSpPr>
      <xdr:spPr>
        <a:xfrm>
          <a:off x="14919325" y="616712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48260</xdr:rowOff>
    </xdr:from>
    <xdr:to>
      <xdr:col>81</xdr:col>
      <xdr:colOff>101600</xdr:colOff>
      <xdr:row>37</xdr:row>
      <xdr:rowOff>146050</xdr:rowOff>
    </xdr:to>
    <xdr:sp macro="" textlink="">
      <xdr:nvSpPr>
        <xdr:cNvPr id="327" name="フローチャート: 判断 326">
          <a:extLst>
            <a:ext uri="{FF2B5EF4-FFF2-40B4-BE49-F238E27FC236}">
              <a16:creationId xmlns:a16="http://schemas.microsoft.com/office/drawing/2014/main" id="{00000000-0008-0000-0F00-000047010000}"/>
            </a:ext>
          </a:extLst>
        </xdr:cNvPr>
        <xdr:cNvSpPr/>
      </xdr:nvSpPr>
      <xdr:spPr>
        <a:xfrm>
          <a:off x="14144625"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87630</xdr:rowOff>
    </xdr:to>
    <xdr:sp macro="" textlink="">
      <xdr:nvSpPr>
        <xdr:cNvPr id="328" name="フローチャート: 判断 327">
          <a:extLst>
            <a:ext uri="{FF2B5EF4-FFF2-40B4-BE49-F238E27FC236}">
              <a16:creationId xmlns:a16="http://schemas.microsoft.com/office/drawing/2014/main" id="{00000000-0008-0000-0F00-000048010000}"/>
            </a:ext>
          </a:extLst>
        </xdr:cNvPr>
        <xdr:cNvSpPr/>
      </xdr:nvSpPr>
      <xdr:spPr>
        <a:xfrm>
          <a:off x="13335000" y="6104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130810</xdr:rowOff>
    </xdr:from>
    <xdr:to>
      <xdr:col>72</xdr:col>
      <xdr:colOff>38100</xdr:colOff>
      <xdr:row>37</xdr:row>
      <xdr:rowOff>63500</xdr:rowOff>
    </xdr:to>
    <xdr:sp macro="" textlink="">
      <xdr:nvSpPr>
        <xdr:cNvPr id="329" name="フローチャート: 判断 328">
          <a:extLst>
            <a:ext uri="{FF2B5EF4-FFF2-40B4-BE49-F238E27FC236}">
              <a16:creationId xmlns:a16="http://schemas.microsoft.com/office/drawing/2014/main" id="{00000000-0008-0000-0F00-000049010000}"/>
            </a:ext>
          </a:extLst>
        </xdr:cNvPr>
        <xdr:cNvSpPr/>
      </xdr:nvSpPr>
      <xdr:spPr>
        <a:xfrm>
          <a:off x="12525375" y="60807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121920</xdr:rowOff>
    </xdr:from>
    <xdr:to>
      <xdr:col>67</xdr:col>
      <xdr:colOff>101600</xdr:colOff>
      <xdr:row>37</xdr:row>
      <xdr:rowOff>54610</xdr:rowOff>
    </xdr:to>
    <xdr:sp macro="" textlink="">
      <xdr:nvSpPr>
        <xdr:cNvPr id="330" name="フローチャート: 判断 329">
          <a:extLst>
            <a:ext uri="{FF2B5EF4-FFF2-40B4-BE49-F238E27FC236}">
              <a16:creationId xmlns:a16="http://schemas.microsoft.com/office/drawing/2014/main" id="{00000000-0008-0000-0F00-00004A010000}"/>
            </a:ext>
          </a:extLst>
        </xdr:cNvPr>
        <xdr:cNvSpPr/>
      </xdr:nvSpPr>
      <xdr:spPr>
        <a:xfrm>
          <a:off x="11699875" y="607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71120</xdr:rowOff>
    </xdr:from>
    <xdr:ext cx="762000" cy="24955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147955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71120</xdr:rowOff>
    </xdr:from>
    <xdr:ext cx="762000" cy="24955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14020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71120</xdr:rowOff>
    </xdr:from>
    <xdr:ext cx="762000" cy="24955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13211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44</xdr:row>
      <xdr:rowOff>71120</xdr:rowOff>
    </xdr:from>
    <xdr:ext cx="762000" cy="24955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12398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71120</xdr:rowOff>
    </xdr:from>
    <xdr:ext cx="762000" cy="24955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11576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35</xdr:row>
      <xdr:rowOff>42545</xdr:rowOff>
    </xdr:from>
    <xdr:to>
      <xdr:col>85</xdr:col>
      <xdr:colOff>174625</xdr:colOff>
      <xdr:row>35</xdr:row>
      <xdr:rowOff>140335</xdr:rowOff>
    </xdr:to>
    <xdr:sp macro="" textlink="">
      <xdr:nvSpPr>
        <xdr:cNvPr id="336" name="楕円 335">
          <a:extLst>
            <a:ext uri="{FF2B5EF4-FFF2-40B4-BE49-F238E27FC236}">
              <a16:creationId xmlns:a16="http://schemas.microsoft.com/office/drawing/2014/main" id="{00000000-0008-0000-0F00-000050010000}"/>
            </a:ext>
          </a:extLst>
        </xdr:cNvPr>
        <xdr:cNvSpPr/>
      </xdr:nvSpPr>
      <xdr:spPr>
        <a:xfrm>
          <a:off x="14919325" y="582739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64770</xdr:rowOff>
    </xdr:from>
    <xdr:ext cx="403225" cy="249555"/>
    <xdr:sp macro="" textlink="">
      <xdr:nvSpPr>
        <xdr:cNvPr id="337" name="【認定こども園・幼稚園・保育所】&#10;有形固定資産減価償却率該当値テキスト">
          <a:extLst>
            <a:ext uri="{FF2B5EF4-FFF2-40B4-BE49-F238E27FC236}">
              <a16:creationId xmlns:a16="http://schemas.microsoft.com/office/drawing/2014/main" id="{00000000-0008-0000-0F00-000051010000}"/>
            </a:ext>
          </a:extLst>
        </xdr:cNvPr>
        <xdr:cNvSpPr txBox="1"/>
      </xdr:nvSpPr>
      <xdr:spPr>
        <a:xfrm>
          <a:off x="15008225" y="56845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7620</xdr:rowOff>
    </xdr:from>
    <xdr:to>
      <xdr:col>81</xdr:col>
      <xdr:colOff>101600</xdr:colOff>
      <xdr:row>35</xdr:row>
      <xdr:rowOff>105410</xdr:rowOff>
    </xdr:to>
    <xdr:sp macro="" textlink="">
      <xdr:nvSpPr>
        <xdr:cNvPr id="338" name="楕円 337">
          <a:extLst>
            <a:ext uri="{FF2B5EF4-FFF2-40B4-BE49-F238E27FC236}">
              <a16:creationId xmlns:a16="http://schemas.microsoft.com/office/drawing/2014/main" id="{00000000-0008-0000-0F00-000052010000}"/>
            </a:ext>
          </a:extLst>
        </xdr:cNvPr>
        <xdr:cNvSpPr/>
      </xdr:nvSpPr>
      <xdr:spPr>
        <a:xfrm>
          <a:off x="14144625" y="5792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57150</xdr:rowOff>
    </xdr:from>
    <xdr:to>
      <xdr:col>85</xdr:col>
      <xdr:colOff>127000</xdr:colOff>
      <xdr:row>35</xdr:row>
      <xdr:rowOff>92075</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14195425" y="5842000"/>
          <a:ext cx="7747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136525</xdr:rowOff>
    </xdr:from>
    <xdr:to>
      <xdr:col>76</xdr:col>
      <xdr:colOff>165100</xdr:colOff>
      <xdr:row>35</xdr:row>
      <xdr:rowOff>69215</xdr:rowOff>
    </xdr:to>
    <xdr:sp macro="" textlink="">
      <xdr:nvSpPr>
        <xdr:cNvPr id="340" name="楕円 339">
          <a:extLst>
            <a:ext uri="{FF2B5EF4-FFF2-40B4-BE49-F238E27FC236}">
              <a16:creationId xmlns:a16="http://schemas.microsoft.com/office/drawing/2014/main" id="{00000000-0008-0000-0F00-000054010000}"/>
            </a:ext>
          </a:extLst>
        </xdr:cNvPr>
        <xdr:cNvSpPr/>
      </xdr:nvSpPr>
      <xdr:spPr>
        <a:xfrm>
          <a:off x="13335000" y="5756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20320</xdr:rowOff>
    </xdr:from>
    <xdr:to>
      <xdr:col>81</xdr:col>
      <xdr:colOff>50800</xdr:colOff>
      <xdr:row>35</xdr:row>
      <xdr:rowOff>57150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3385800" y="5805170"/>
          <a:ext cx="80962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97790</xdr:rowOff>
    </xdr:from>
    <xdr:to>
      <xdr:col>72</xdr:col>
      <xdr:colOff>38100</xdr:colOff>
      <xdr:row>35</xdr:row>
      <xdr:rowOff>30480</xdr:rowOff>
    </xdr:to>
    <xdr:sp macro="" textlink="">
      <xdr:nvSpPr>
        <xdr:cNvPr id="342" name="楕円 341">
          <a:extLst>
            <a:ext uri="{FF2B5EF4-FFF2-40B4-BE49-F238E27FC236}">
              <a16:creationId xmlns:a16="http://schemas.microsoft.com/office/drawing/2014/main" id="{00000000-0008-0000-0F00-000056010000}"/>
            </a:ext>
          </a:extLst>
        </xdr:cNvPr>
        <xdr:cNvSpPr/>
      </xdr:nvSpPr>
      <xdr:spPr>
        <a:xfrm>
          <a:off x="12525375" y="57175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34</xdr:row>
      <xdr:rowOff>146685</xdr:rowOff>
    </xdr:from>
    <xdr:to>
      <xdr:col>76</xdr:col>
      <xdr:colOff>114300</xdr:colOff>
      <xdr:row>35</xdr:row>
      <xdr:rowOff>20320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2573000" y="5766435"/>
          <a:ext cx="8128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53975</xdr:rowOff>
    </xdr:from>
    <xdr:to>
      <xdr:col>67</xdr:col>
      <xdr:colOff>101600</xdr:colOff>
      <xdr:row>34</xdr:row>
      <xdr:rowOff>151765</xdr:rowOff>
    </xdr:to>
    <xdr:sp macro="" textlink="">
      <xdr:nvSpPr>
        <xdr:cNvPr id="344" name="楕円 343">
          <a:extLst>
            <a:ext uri="{FF2B5EF4-FFF2-40B4-BE49-F238E27FC236}">
              <a16:creationId xmlns:a16="http://schemas.microsoft.com/office/drawing/2014/main" id="{00000000-0008-0000-0F00-000058010000}"/>
            </a:ext>
          </a:extLst>
        </xdr:cNvPr>
        <xdr:cNvSpPr/>
      </xdr:nvSpPr>
      <xdr:spPr>
        <a:xfrm>
          <a:off x="11699875" y="5673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102870</xdr:rowOff>
    </xdr:from>
    <xdr:to>
      <xdr:col>71</xdr:col>
      <xdr:colOff>174625</xdr:colOff>
      <xdr:row>34</xdr:row>
      <xdr:rowOff>146685</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a:off x="11750675" y="5722620"/>
          <a:ext cx="822325"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137795</xdr:rowOff>
    </xdr:from>
    <xdr:ext cx="405130" cy="249555"/>
    <xdr:sp macro="" textlink="">
      <xdr:nvSpPr>
        <xdr:cNvPr id="346" name="n_1aveValue【認定こども園・幼稚園・保育所】&#10;有形固定資産減価償却率">
          <a:extLst>
            <a:ext uri="{FF2B5EF4-FFF2-40B4-BE49-F238E27FC236}">
              <a16:creationId xmlns:a16="http://schemas.microsoft.com/office/drawing/2014/main" id="{00000000-0008-0000-0F00-00005A010000}"/>
            </a:ext>
          </a:extLst>
        </xdr:cNvPr>
        <xdr:cNvSpPr txBox="1"/>
      </xdr:nvSpPr>
      <xdr:spPr>
        <a:xfrm>
          <a:off x="13996035" y="62528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78740</xdr:rowOff>
    </xdr:from>
    <xdr:ext cx="405130" cy="249555"/>
    <xdr:sp macro="" textlink="">
      <xdr:nvSpPr>
        <xdr:cNvPr id="347" name="n_2aveValue【認定こども園・幼稚園・保育所】&#10;有形固定資産減価償却率">
          <a:extLst>
            <a:ext uri="{FF2B5EF4-FFF2-40B4-BE49-F238E27FC236}">
              <a16:creationId xmlns:a16="http://schemas.microsoft.com/office/drawing/2014/main" id="{00000000-0008-0000-0F00-00005B010000}"/>
            </a:ext>
          </a:extLst>
        </xdr:cNvPr>
        <xdr:cNvSpPr txBox="1"/>
      </xdr:nvSpPr>
      <xdr:spPr>
        <a:xfrm>
          <a:off x="13199110" y="619379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55245</xdr:rowOff>
    </xdr:from>
    <xdr:ext cx="405130" cy="247650"/>
    <xdr:sp macro="" textlink="">
      <xdr:nvSpPr>
        <xdr:cNvPr id="348" name="n_3aveValue【認定こども園・幼稚園・保育所】&#10;有形固定資産減価償却率">
          <a:extLst>
            <a:ext uri="{FF2B5EF4-FFF2-40B4-BE49-F238E27FC236}">
              <a16:creationId xmlns:a16="http://schemas.microsoft.com/office/drawing/2014/main" id="{00000000-0008-0000-0F00-00005C010000}"/>
            </a:ext>
          </a:extLst>
        </xdr:cNvPr>
        <xdr:cNvSpPr txBox="1"/>
      </xdr:nvSpPr>
      <xdr:spPr>
        <a:xfrm>
          <a:off x="12389485" y="61702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45720</xdr:rowOff>
    </xdr:from>
    <xdr:ext cx="405130" cy="249555"/>
    <xdr:sp macro="" textlink="">
      <xdr:nvSpPr>
        <xdr:cNvPr id="349" name="n_4aveValue【認定こども園・幼稚園・保育所】&#10;有形固定資産減価償却率">
          <a:extLst>
            <a:ext uri="{FF2B5EF4-FFF2-40B4-BE49-F238E27FC236}">
              <a16:creationId xmlns:a16="http://schemas.microsoft.com/office/drawing/2014/main" id="{00000000-0008-0000-0F00-00005D010000}"/>
            </a:ext>
          </a:extLst>
        </xdr:cNvPr>
        <xdr:cNvSpPr txBox="1"/>
      </xdr:nvSpPr>
      <xdr:spPr>
        <a:xfrm>
          <a:off x="11563985" y="616077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33</xdr:row>
      <xdr:rowOff>121920</xdr:rowOff>
    </xdr:from>
    <xdr:ext cx="405130" cy="247650"/>
    <xdr:sp macro="" textlink="">
      <xdr:nvSpPr>
        <xdr:cNvPr id="350" name="n_1mainValue【認定こども園・幼稚園・保育所】&#10;有形固定資産減価償却率">
          <a:extLst>
            <a:ext uri="{FF2B5EF4-FFF2-40B4-BE49-F238E27FC236}">
              <a16:creationId xmlns:a16="http://schemas.microsoft.com/office/drawing/2014/main" id="{00000000-0008-0000-0F00-00005E010000}"/>
            </a:ext>
          </a:extLst>
        </xdr:cNvPr>
        <xdr:cNvSpPr txBox="1"/>
      </xdr:nvSpPr>
      <xdr:spPr>
        <a:xfrm>
          <a:off x="13996035" y="557657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33</xdr:row>
      <xdr:rowOff>85090</xdr:rowOff>
    </xdr:from>
    <xdr:ext cx="405130" cy="247650"/>
    <xdr:sp macro="" textlink="">
      <xdr:nvSpPr>
        <xdr:cNvPr id="351" name="n_2mainValue【認定こども園・幼稚園・保育所】&#10;有形固定資産減価償却率">
          <a:extLst>
            <a:ext uri="{FF2B5EF4-FFF2-40B4-BE49-F238E27FC236}">
              <a16:creationId xmlns:a16="http://schemas.microsoft.com/office/drawing/2014/main" id="{00000000-0008-0000-0F00-00005F010000}"/>
            </a:ext>
          </a:extLst>
        </xdr:cNvPr>
        <xdr:cNvSpPr txBox="1"/>
      </xdr:nvSpPr>
      <xdr:spPr>
        <a:xfrm>
          <a:off x="13199110" y="553974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33</xdr:row>
      <xdr:rowOff>46355</xdr:rowOff>
    </xdr:from>
    <xdr:ext cx="405130" cy="249555"/>
    <xdr:sp macro="" textlink="">
      <xdr:nvSpPr>
        <xdr:cNvPr id="352" name="n_3mainValue【認定こども園・幼稚園・保育所】&#10;有形固定資産減価償却率">
          <a:extLst>
            <a:ext uri="{FF2B5EF4-FFF2-40B4-BE49-F238E27FC236}">
              <a16:creationId xmlns:a16="http://schemas.microsoft.com/office/drawing/2014/main" id="{00000000-0008-0000-0F00-000060010000}"/>
            </a:ext>
          </a:extLst>
        </xdr:cNvPr>
        <xdr:cNvSpPr txBox="1"/>
      </xdr:nvSpPr>
      <xdr:spPr>
        <a:xfrm>
          <a:off x="12389485" y="55010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33</xdr:row>
      <xdr:rowOff>2540</xdr:rowOff>
    </xdr:from>
    <xdr:ext cx="405130" cy="249555"/>
    <xdr:sp macro="" textlink="">
      <xdr:nvSpPr>
        <xdr:cNvPr id="353" name="n_4mainValue【認定こども園・幼稚園・保育所】&#10;有形固定資産減価償却率">
          <a:extLst>
            <a:ext uri="{FF2B5EF4-FFF2-40B4-BE49-F238E27FC236}">
              <a16:creationId xmlns:a16="http://schemas.microsoft.com/office/drawing/2014/main" id="{00000000-0008-0000-0F00-000061010000}"/>
            </a:ext>
          </a:extLst>
        </xdr:cNvPr>
        <xdr:cNvSpPr txBox="1"/>
      </xdr:nvSpPr>
      <xdr:spPr>
        <a:xfrm>
          <a:off x="11563985" y="545719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73025</xdr:rowOff>
    </xdr:from>
    <xdr:to>
      <xdr:col>120</xdr:col>
      <xdr:colOff>152400</xdr:colOff>
      <xdr:row>28</xdr:row>
      <xdr:rowOff>24765</xdr:rowOff>
    </xdr:to>
    <xdr:sp macro="" textlink="">
      <xdr:nvSpPr>
        <xdr:cNvPr id="354" name="正方形/長方形 353">
          <a:extLst>
            <a:ext uri="{FF2B5EF4-FFF2-40B4-BE49-F238E27FC236}">
              <a16:creationId xmlns:a16="http://schemas.microsoft.com/office/drawing/2014/main" id="{00000000-0008-0000-0F00-000062010000}"/>
            </a:ext>
          </a:extLst>
        </xdr:cNvPr>
        <xdr:cNvSpPr/>
      </xdr:nvSpPr>
      <xdr:spPr>
        <a:xfrm>
          <a:off x="167640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48895</xdr:rowOff>
    </xdr:from>
    <xdr:to>
      <xdr:col>104</xdr:col>
      <xdr:colOff>127000</xdr:colOff>
      <xdr:row>29</xdr:row>
      <xdr:rowOff>128270</xdr:rowOff>
    </xdr:to>
    <xdr:sp macro="" textlink="">
      <xdr:nvSpPr>
        <xdr:cNvPr id="355" name="正方形/長方形 354">
          <a:extLst>
            <a:ext uri="{FF2B5EF4-FFF2-40B4-BE49-F238E27FC236}">
              <a16:creationId xmlns:a16="http://schemas.microsoft.com/office/drawing/2014/main" id="{00000000-0008-0000-0F00-000063010000}"/>
            </a:ext>
          </a:extLst>
        </xdr:cNvPr>
        <xdr:cNvSpPr/>
      </xdr:nvSpPr>
      <xdr:spPr>
        <a:xfrm>
          <a:off x="16891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79375</xdr:rowOff>
    </xdr:from>
    <xdr:to>
      <xdr:col>104</xdr:col>
      <xdr:colOff>127000</xdr:colOff>
      <xdr:row>30</xdr:row>
      <xdr:rowOff>159385</xdr:rowOff>
    </xdr:to>
    <xdr:sp macro="" textlink="">
      <xdr:nvSpPr>
        <xdr:cNvPr id="356" name="正方形/長方形 355">
          <a:extLst>
            <a:ext uri="{FF2B5EF4-FFF2-40B4-BE49-F238E27FC236}">
              <a16:creationId xmlns:a16="http://schemas.microsoft.com/office/drawing/2014/main" id="{00000000-0008-0000-0F00-000064010000}"/>
            </a:ext>
          </a:extLst>
        </xdr:cNvPr>
        <xdr:cNvSpPr/>
      </xdr:nvSpPr>
      <xdr:spPr>
        <a:xfrm>
          <a:off x="16891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87/99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48895</xdr:rowOff>
    </xdr:from>
    <xdr:to>
      <xdr:col>110</xdr:col>
      <xdr:colOff>0</xdr:colOff>
      <xdr:row>29</xdr:row>
      <xdr:rowOff>128270</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17811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79375</xdr:rowOff>
    </xdr:from>
    <xdr:to>
      <xdr:col>110</xdr:col>
      <xdr:colOff>0</xdr:colOff>
      <xdr:row>30</xdr:row>
      <xdr:rowOff>159385</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17811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48895</xdr:rowOff>
    </xdr:from>
    <xdr:to>
      <xdr:col>116</xdr:col>
      <xdr:colOff>0</xdr:colOff>
      <xdr:row>29</xdr:row>
      <xdr:rowOff>128270</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18859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79375</xdr:rowOff>
    </xdr:from>
    <xdr:to>
      <xdr:col>116</xdr:col>
      <xdr:colOff>0</xdr:colOff>
      <xdr:row>30</xdr:row>
      <xdr:rowOff>159385</xdr:rowOff>
    </xdr:to>
    <xdr:sp macro="" textlink="">
      <xdr:nvSpPr>
        <xdr:cNvPr id="360" name="正方形/長方形 359">
          <a:extLst>
            <a:ext uri="{FF2B5EF4-FFF2-40B4-BE49-F238E27FC236}">
              <a16:creationId xmlns:a16="http://schemas.microsoft.com/office/drawing/2014/main" id="{00000000-0008-0000-0F00-000068010000}"/>
            </a:ext>
          </a:extLst>
        </xdr:cNvPr>
        <xdr:cNvSpPr/>
      </xdr:nvSpPr>
      <xdr:spPr>
        <a:xfrm>
          <a:off x="18859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73025</xdr:rowOff>
    </xdr:to>
    <xdr:sp macro="" textlink="">
      <xdr:nvSpPr>
        <xdr:cNvPr id="361" name="正方形/長方形 360">
          <a:extLst>
            <a:ext uri="{FF2B5EF4-FFF2-40B4-BE49-F238E27FC236}">
              <a16:creationId xmlns:a16="http://schemas.microsoft.com/office/drawing/2014/main" id="{00000000-0008-0000-0F00-000069010000}"/>
            </a:ext>
          </a:extLst>
        </xdr:cNvPr>
        <xdr:cNvSpPr/>
      </xdr:nvSpPr>
      <xdr:spPr>
        <a:xfrm>
          <a:off x="167640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17170"/>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16741775"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73025</xdr:rowOff>
    </xdr:from>
    <xdr:to>
      <xdr:col>120</xdr:col>
      <xdr:colOff>114300</xdr:colOff>
      <xdr:row>44</xdr:row>
      <xdr:rowOff>73025</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67640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36830</xdr:rowOff>
    </xdr:from>
    <xdr:to>
      <xdr:col>120</xdr:col>
      <xdr:colOff>114300</xdr:colOff>
      <xdr:row>42</xdr:row>
      <xdr:rowOff>36830</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a:off x="16764000" y="6977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64770</xdr:rowOff>
    </xdr:from>
    <xdr:ext cx="465455" cy="249555"/>
    <xdr:sp macro="" textlink="">
      <xdr:nvSpPr>
        <xdr:cNvPr id="365" name="テキスト ボックス 364">
          <a:extLst>
            <a:ext uri="{FF2B5EF4-FFF2-40B4-BE49-F238E27FC236}">
              <a16:creationId xmlns:a16="http://schemas.microsoft.com/office/drawing/2014/main" id="{00000000-0008-0000-0F00-00006D010000}"/>
            </a:ext>
          </a:extLst>
        </xdr:cNvPr>
        <xdr:cNvSpPr txBox="1"/>
      </xdr:nvSpPr>
      <xdr:spPr>
        <a:xfrm>
          <a:off x="16344265" y="6840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16764000" y="6610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27940</xdr:rowOff>
    </xdr:from>
    <xdr:ext cx="465455" cy="247650"/>
    <xdr:sp macro="" textlink="">
      <xdr:nvSpPr>
        <xdr:cNvPr id="367" name="テキスト ボックス 366">
          <a:extLst>
            <a:ext uri="{FF2B5EF4-FFF2-40B4-BE49-F238E27FC236}">
              <a16:creationId xmlns:a16="http://schemas.microsoft.com/office/drawing/2014/main" id="{00000000-0008-0000-0F00-00006F010000}"/>
            </a:ext>
          </a:extLst>
        </xdr:cNvPr>
        <xdr:cNvSpPr txBox="1"/>
      </xdr:nvSpPr>
      <xdr:spPr>
        <a:xfrm>
          <a:off x="16344265" y="64731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128270</xdr:rowOff>
    </xdr:from>
    <xdr:to>
      <xdr:col>120</xdr:col>
      <xdr:colOff>114300</xdr:colOff>
      <xdr:row>37</xdr:row>
      <xdr:rowOff>128270</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16764000" y="6243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156845</xdr:rowOff>
    </xdr:from>
    <xdr:ext cx="465455" cy="247650"/>
    <xdr:sp macro="" textlink="">
      <xdr:nvSpPr>
        <xdr:cNvPr id="369" name="テキスト ボックス 368">
          <a:extLst>
            <a:ext uri="{FF2B5EF4-FFF2-40B4-BE49-F238E27FC236}">
              <a16:creationId xmlns:a16="http://schemas.microsoft.com/office/drawing/2014/main" id="{00000000-0008-0000-0F00-000071010000}"/>
            </a:ext>
          </a:extLst>
        </xdr:cNvPr>
        <xdr:cNvSpPr txBox="1"/>
      </xdr:nvSpPr>
      <xdr:spPr>
        <a:xfrm>
          <a:off x="16344265" y="610679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92075</xdr:rowOff>
    </xdr:from>
    <xdr:to>
      <xdr:col>120</xdr:col>
      <xdr:colOff>114300</xdr:colOff>
      <xdr:row>35</xdr:row>
      <xdr:rowOff>92075</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a:off x="16764000" y="5876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120015</xdr:rowOff>
    </xdr:from>
    <xdr:ext cx="465455" cy="247650"/>
    <xdr:sp macro="" textlink="">
      <xdr:nvSpPr>
        <xdr:cNvPr id="371" name="テキスト ボックス 370">
          <a:extLst>
            <a:ext uri="{FF2B5EF4-FFF2-40B4-BE49-F238E27FC236}">
              <a16:creationId xmlns:a16="http://schemas.microsoft.com/office/drawing/2014/main" id="{00000000-0008-0000-0F00-000073010000}"/>
            </a:ext>
          </a:extLst>
        </xdr:cNvPr>
        <xdr:cNvSpPr txBox="1"/>
      </xdr:nvSpPr>
      <xdr:spPr>
        <a:xfrm>
          <a:off x="16344265" y="5739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55245</xdr:rowOff>
    </xdr:from>
    <xdr:to>
      <xdr:col>120</xdr:col>
      <xdr:colOff>114300</xdr:colOff>
      <xdr:row>33</xdr:row>
      <xdr:rowOff>55245</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a:off x="16764000" y="5509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83185</xdr:rowOff>
    </xdr:from>
    <xdr:ext cx="465455" cy="247650"/>
    <xdr:sp macro="" textlink="">
      <xdr:nvSpPr>
        <xdr:cNvPr id="373" name="テキスト ボックス 372">
          <a:extLst>
            <a:ext uri="{FF2B5EF4-FFF2-40B4-BE49-F238E27FC236}">
              <a16:creationId xmlns:a16="http://schemas.microsoft.com/office/drawing/2014/main" id="{00000000-0008-0000-0F00-000075010000}"/>
            </a:ext>
          </a:extLst>
        </xdr:cNvPr>
        <xdr:cNvSpPr txBox="1"/>
      </xdr:nvSpPr>
      <xdr:spPr>
        <a:xfrm>
          <a:off x="16344265" y="537273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374" name="直線コネクタ 373">
          <a:extLst>
            <a:ext uri="{FF2B5EF4-FFF2-40B4-BE49-F238E27FC236}">
              <a16:creationId xmlns:a16="http://schemas.microsoft.com/office/drawing/2014/main" id="{00000000-0008-0000-0F00-000076010000}"/>
            </a:ext>
          </a:extLst>
        </xdr:cNvPr>
        <xdr:cNvCxnSpPr/>
      </xdr:nvCxnSpPr>
      <xdr:spPr>
        <a:xfrm>
          <a:off x="167640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46355</xdr:rowOff>
    </xdr:from>
    <xdr:ext cx="465455" cy="249555"/>
    <xdr:sp macro="" textlink="">
      <xdr:nvSpPr>
        <xdr:cNvPr id="375" name="テキスト ボックス 374">
          <a:extLst>
            <a:ext uri="{FF2B5EF4-FFF2-40B4-BE49-F238E27FC236}">
              <a16:creationId xmlns:a16="http://schemas.microsoft.com/office/drawing/2014/main" id="{00000000-0008-0000-0F00-000077010000}"/>
            </a:ext>
          </a:extLst>
        </xdr:cNvPr>
        <xdr:cNvSpPr txBox="1"/>
      </xdr:nvSpPr>
      <xdr:spPr>
        <a:xfrm>
          <a:off x="16344265" y="500570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73025</xdr:rowOff>
    </xdr:to>
    <xdr:sp macro="" textlink="">
      <xdr:nvSpPr>
        <xdr:cNvPr id="376" name="【認定こども園・幼稚園・保育所】&#10;一人当たり面積グラフ枠">
          <a:extLst>
            <a:ext uri="{FF2B5EF4-FFF2-40B4-BE49-F238E27FC236}">
              <a16:creationId xmlns:a16="http://schemas.microsoft.com/office/drawing/2014/main" id="{00000000-0008-0000-0F00-000078010000}"/>
            </a:ext>
          </a:extLst>
        </xdr:cNvPr>
        <xdr:cNvSpPr/>
      </xdr:nvSpPr>
      <xdr:spPr>
        <a:xfrm>
          <a:off x="167640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43815</xdr:rowOff>
    </xdr:from>
    <xdr:to>
      <xdr:col>116</xdr:col>
      <xdr:colOff>62865</xdr:colOff>
      <xdr:row>42</xdr:row>
      <xdr:rowOff>22225</xdr:rowOff>
    </xdr:to>
    <xdr:cxnSp macro="">
      <xdr:nvCxnSpPr>
        <xdr:cNvPr id="377" name="直線コネクタ 376">
          <a:extLst>
            <a:ext uri="{FF2B5EF4-FFF2-40B4-BE49-F238E27FC236}">
              <a16:creationId xmlns:a16="http://schemas.microsoft.com/office/drawing/2014/main" id="{00000000-0008-0000-0F00-000079010000}"/>
            </a:ext>
          </a:extLst>
        </xdr:cNvPr>
        <xdr:cNvCxnSpPr/>
      </xdr:nvCxnSpPr>
      <xdr:spPr>
        <a:xfrm flipV="1">
          <a:off x="20319365" y="5663565"/>
          <a:ext cx="0" cy="1299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26035</xdr:rowOff>
    </xdr:from>
    <xdr:ext cx="467995" cy="247650"/>
    <xdr:sp macro="" textlink="">
      <xdr:nvSpPr>
        <xdr:cNvPr id="378" name="【認定こども園・幼稚園・保育所】&#10;一人当たり面積最小値テキスト">
          <a:extLst>
            <a:ext uri="{FF2B5EF4-FFF2-40B4-BE49-F238E27FC236}">
              <a16:creationId xmlns:a16="http://schemas.microsoft.com/office/drawing/2014/main" id="{00000000-0008-0000-0F00-00007A010000}"/>
            </a:ext>
          </a:extLst>
        </xdr:cNvPr>
        <xdr:cNvSpPr txBox="1"/>
      </xdr:nvSpPr>
      <xdr:spPr>
        <a:xfrm>
          <a:off x="20358100" y="696658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22225</xdr:rowOff>
    </xdr:from>
    <xdr:to>
      <xdr:col>116</xdr:col>
      <xdr:colOff>152400</xdr:colOff>
      <xdr:row>42</xdr:row>
      <xdr:rowOff>22225</xdr:rowOff>
    </xdr:to>
    <xdr:cxnSp macro="">
      <xdr:nvCxnSpPr>
        <xdr:cNvPr id="379" name="直線コネクタ 378">
          <a:extLst>
            <a:ext uri="{FF2B5EF4-FFF2-40B4-BE49-F238E27FC236}">
              <a16:creationId xmlns:a16="http://schemas.microsoft.com/office/drawing/2014/main" id="{00000000-0008-0000-0F00-00007B010000}"/>
            </a:ext>
          </a:extLst>
        </xdr:cNvPr>
        <xdr:cNvCxnSpPr/>
      </xdr:nvCxnSpPr>
      <xdr:spPr>
        <a:xfrm>
          <a:off x="20246975" y="69627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158115</xdr:rowOff>
    </xdr:from>
    <xdr:ext cx="467995" cy="247650"/>
    <xdr:sp macro="" textlink="">
      <xdr:nvSpPr>
        <xdr:cNvPr id="380" name="【認定こども園・幼稚園・保育所】&#10;一人当たり面積最大値テキスト">
          <a:extLst>
            <a:ext uri="{FF2B5EF4-FFF2-40B4-BE49-F238E27FC236}">
              <a16:creationId xmlns:a16="http://schemas.microsoft.com/office/drawing/2014/main" id="{00000000-0008-0000-0F00-00007C010000}"/>
            </a:ext>
          </a:extLst>
        </xdr:cNvPr>
        <xdr:cNvSpPr txBox="1"/>
      </xdr:nvSpPr>
      <xdr:spPr>
        <a:xfrm>
          <a:off x="20358100" y="544766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0.358</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43815</xdr:rowOff>
    </xdr:from>
    <xdr:to>
      <xdr:col>116</xdr:col>
      <xdr:colOff>152400</xdr:colOff>
      <xdr:row>34</xdr:row>
      <xdr:rowOff>43815</xdr:rowOff>
    </xdr:to>
    <xdr:cxnSp macro="">
      <xdr:nvCxnSpPr>
        <xdr:cNvPr id="381" name="直線コネクタ 380">
          <a:extLst>
            <a:ext uri="{FF2B5EF4-FFF2-40B4-BE49-F238E27FC236}">
              <a16:creationId xmlns:a16="http://schemas.microsoft.com/office/drawing/2014/main" id="{00000000-0008-0000-0F00-00007D010000}"/>
            </a:ext>
          </a:extLst>
        </xdr:cNvPr>
        <xdr:cNvCxnSpPr/>
      </xdr:nvCxnSpPr>
      <xdr:spPr>
        <a:xfrm>
          <a:off x="20246975" y="56635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20955</xdr:rowOff>
    </xdr:from>
    <xdr:ext cx="467995" cy="247650"/>
    <xdr:sp macro="" textlink="">
      <xdr:nvSpPr>
        <xdr:cNvPr id="382" name="【認定こども園・幼稚園・保育所】&#10;一人当たり面積平均値テキスト">
          <a:extLst>
            <a:ext uri="{FF2B5EF4-FFF2-40B4-BE49-F238E27FC236}">
              <a16:creationId xmlns:a16="http://schemas.microsoft.com/office/drawing/2014/main" id="{00000000-0008-0000-0F00-00007E010000}"/>
            </a:ext>
          </a:extLst>
        </xdr:cNvPr>
        <xdr:cNvSpPr txBox="1"/>
      </xdr:nvSpPr>
      <xdr:spPr>
        <a:xfrm>
          <a:off x="20358100" y="6466205"/>
          <a:ext cx="4679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163830</xdr:rowOff>
    </xdr:from>
    <xdr:to>
      <xdr:col>116</xdr:col>
      <xdr:colOff>114300</xdr:colOff>
      <xdr:row>40</xdr:row>
      <xdr:rowOff>96520</xdr:rowOff>
    </xdr:to>
    <xdr:sp macro="" textlink="">
      <xdr:nvSpPr>
        <xdr:cNvPr id="383" name="フローチャート: 判断 382">
          <a:extLst>
            <a:ext uri="{FF2B5EF4-FFF2-40B4-BE49-F238E27FC236}">
              <a16:creationId xmlns:a16="http://schemas.microsoft.com/office/drawing/2014/main" id="{00000000-0008-0000-0F00-00007F010000}"/>
            </a:ext>
          </a:extLst>
        </xdr:cNvPr>
        <xdr:cNvSpPr/>
      </xdr:nvSpPr>
      <xdr:spPr>
        <a:xfrm>
          <a:off x="20269200" y="660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153035</xdr:rowOff>
    </xdr:from>
    <xdr:to>
      <xdr:col>112</xdr:col>
      <xdr:colOff>38100</xdr:colOff>
      <xdr:row>40</xdr:row>
      <xdr:rowOff>85725</xdr:rowOff>
    </xdr:to>
    <xdr:sp macro="" textlink="">
      <xdr:nvSpPr>
        <xdr:cNvPr id="384" name="フローチャート: 判断 383">
          <a:extLst>
            <a:ext uri="{FF2B5EF4-FFF2-40B4-BE49-F238E27FC236}">
              <a16:creationId xmlns:a16="http://schemas.microsoft.com/office/drawing/2014/main" id="{00000000-0008-0000-0F00-000080010000}"/>
            </a:ext>
          </a:extLst>
        </xdr:cNvPr>
        <xdr:cNvSpPr/>
      </xdr:nvSpPr>
      <xdr:spPr>
        <a:xfrm>
          <a:off x="19510375" y="65982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137795</xdr:rowOff>
    </xdr:from>
    <xdr:to>
      <xdr:col>107</xdr:col>
      <xdr:colOff>101600</xdr:colOff>
      <xdr:row>39</xdr:row>
      <xdr:rowOff>71120</xdr:rowOff>
    </xdr:to>
    <xdr:sp macro="" textlink="">
      <xdr:nvSpPr>
        <xdr:cNvPr id="385" name="フローチャート: 判断 384">
          <a:extLst>
            <a:ext uri="{FF2B5EF4-FFF2-40B4-BE49-F238E27FC236}">
              <a16:creationId xmlns:a16="http://schemas.microsoft.com/office/drawing/2014/main" id="{00000000-0008-0000-0F00-000081010000}"/>
            </a:ext>
          </a:extLst>
        </xdr:cNvPr>
        <xdr:cNvSpPr/>
      </xdr:nvSpPr>
      <xdr:spPr>
        <a:xfrm>
          <a:off x="18684875" y="64179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123825</xdr:rowOff>
    </xdr:from>
    <xdr:to>
      <xdr:col>102</xdr:col>
      <xdr:colOff>165100</xdr:colOff>
      <xdr:row>39</xdr:row>
      <xdr:rowOff>56515</xdr:rowOff>
    </xdr:to>
    <xdr:sp macro="" textlink="">
      <xdr:nvSpPr>
        <xdr:cNvPr id="386" name="フローチャート: 判断 385">
          <a:extLst>
            <a:ext uri="{FF2B5EF4-FFF2-40B4-BE49-F238E27FC236}">
              <a16:creationId xmlns:a16="http://schemas.microsoft.com/office/drawing/2014/main" id="{00000000-0008-0000-0F00-000082010000}"/>
            </a:ext>
          </a:extLst>
        </xdr:cNvPr>
        <xdr:cNvSpPr/>
      </xdr:nvSpPr>
      <xdr:spPr>
        <a:xfrm>
          <a:off x="17875250" y="64039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134620</xdr:rowOff>
    </xdr:from>
    <xdr:to>
      <xdr:col>98</xdr:col>
      <xdr:colOff>38100</xdr:colOff>
      <xdr:row>39</xdr:row>
      <xdr:rowOff>67310</xdr:rowOff>
    </xdr:to>
    <xdr:sp macro="" textlink="">
      <xdr:nvSpPr>
        <xdr:cNvPr id="387" name="フローチャート: 判断 386">
          <a:extLst>
            <a:ext uri="{FF2B5EF4-FFF2-40B4-BE49-F238E27FC236}">
              <a16:creationId xmlns:a16="http://schemas.microsoft.com/office/drawing/2014/main" id="{00000000-0008-0000-0F00-000083010000}"/>
            </a:ext>
          </a:extLst>
        </xdr:cNvPr>
        <xdr:cNvSpPr/>
      </xdr:nvSpPr>
      <xdr:spPr>
        <a:xfrm>
          <a:off x="17065625" y="641477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71120</xdr:rowOff>
    </xdr:from>
    <xdr:ext cx="762000" cy="24955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0145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44</xdr:row>
      <xdr:rowOff>71120</xdr:rowOff>
    </xdr:from>
    <xdr:ext cx="762000" cy="24955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19383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71120</xdr:rowOff>
    </xdr:from>
    <xdr:ext cx="762000" cy="24955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18561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71120</xdr:rowOff>
    </xdr:from>
    <xdr:ext cx="762000" cy="24955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77514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44</xdr:row>
      <xdr:rowOff>71120</xdr:rowOff>
    </xdr:from>
    <xdr:ext cx="762000" cy="24955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169386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60960</xdr:rowOff>
    </xdr:from>
    <xdr:to>
      <xdr:col>116</xdr:col>
      <xdr:colOff>114300</xdr:colOff>
      <xdr:row>41</xdr:row>
      <xdr:rowOff>159385</xdr:rowOff>
    </xdr:to>
    <xdr:sp macro="" textlink="">
      <xdr:nvSpPr>
        <xdr:cNvPr id="393" name="楕円 392">
          <a:extLst>
            <a:ext uri="{FF2B5EF4-FFF2-40B4-BE49-F238E27FC236}">
              <a16:creationId xmlns:a16="http://schemas.microsoft.com/office/drawing/2014/main" id="{00000000-0008-0000-0F00-000089010000}"/>
            </a:ext>
          </a:extLst>
        </xdr:cNvPr>
        <xdr:cNvSpPr/>
      </xdr:nvSpPr>
      <xdr:spPr>
        <a:xfrm>
          <a:off x="20269200"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144145</xdr:rowOff>
    </xdr:from>
    <xdr:ext cx="467995" cy="249555"/>
    <xdr:sp macro="" textlink="">
      <xdr:nvSpPr>
        <xdr:cNvPr id="394" name="【認定こども園・幼稚園・保育所】&#10;一人当たり面積該当値テキスト">
          <a:extLst>
            <a:ext uri="{FF2B5EF4-FFF2-40B4-BE49-F238E27FC236}">
              <a16:creationId xmlns:a16="http://schemas.microsoft.com/office/drawing/2014/main" id="{00000000-0008-0000-0F00-00008A010000}"/>
            </a:ext>
          </a:extLst>
        </xdr:cNvPr>
        <xdr:cNvSpPr txBox="1"/>
      </xdr:nvSpPr>
      <xdr:spPr>
        <a:xfrm>
          <a:off x="20358100" y="67544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60960</xdr:rowOff>
    </xdr:from>
    <xdr:to>
      <xdr:col>112</xdr:col>
      <xdr:colOff>38100</xdr:colOff>
      <xdr:row>41</xdr:row>
      <xdr:rowOff>159385</xdr:rowOff>
    </xdr:to>
    <xdr:sp macro="" textlink="">
      <xdr:nvSpPr>
        <xdr:cNvPr id="395" name="楕円 394">
          <a:extLst>
            <a:ext uri="{FF2B5EF4-FFF2-40B4-BE49-F238E27FC236}">
              <a16:creationId xmlns:a16="http://schemas.microsoft.com/office/drawing/2014/main" id="{00000000-0008-0000-0F00-00008B010000}"/>
            </a:ext>
          </a:extLst>
        </xdr:cNvPr>
        <xdr:cNvSpPr/>
      </xdr:nvSpPr>
      <xdr:spPr>
        <a:xfrm>
          <a:off x="19510375" y="68364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41</xdr:row>
      <xdr:rowOff>109855</xdr:rowOff>
    </xdr:from>
    <xdr:to>
      <xdr:col>116</xdr:col>
      <xdr:colOff>63500</xdr:colOff>
      <xdr:row>41</xdr:row>
      <xdr:rowOff>109855</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19558000" y="688530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60960</xdr:rowOff>
    </xdr:from>
    <xdr:to>
      <xdr:col>107</xdr:col>
      <xdr:colOff>101600</xdr:colOff>
      <xdr:row>41</xdr:row>
      <xdr:rowOff>159385</xdr:rowOff>
    </xdr:to>
    <xdr:sp macro="" textlink="">
      <xdr:nvSpPr>
        <xdr:cNvPr id="397" name="楕円 396">
          <a:extLst>
            <a:ext uri="{FF2B5EF4-FFF2-40B4-BE49-F238E27FC236}">
              <a16:creationId xmlns:a16="http://schemas.microsoft.com/office/drawing/2014/main" id="{00000000-0008-0000-0F00-00008D010000}"/>
            </a:ext>
          </a:extLst>
        </xdr:cNvPr>
        <xdr:cNvSpPr/>
      </xdr:nvSpPr>
      <xdr:spPr>
        <a:xfrm>
          <a:off x="18684875"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109855</xdr:rowOff>
    </xdr:from>
    <xdr:to>
      <xdr:col>111</xdr:col>
      <xdr:colOff>174625</xdr:colOff>
      <xdr:row>41</xdr:row>
      <xdr:rowOff>109855</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18735675" y="688530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60960</xdr:rowOff>
    </xdr:from>
    <xdr:to>
      <xdr:col>102</xdr:col>
      <xdr:colOff>165100</xdr:colOff>
      <xdr:row>41</xdr:row>
      <xdr:rowOff>159385</xdr:rowOff>
    </xdr:to>
    <xdr:sp macro="" textlink="">
      <xdr:nvSpPr>
        <xdr:cNvPr id="399" name="楕円 398">
          <a:extLst>
            <a:ext uri="{FF2B5EF4-FFF2-40B4-BE49-F238E27FC236}">
              <a16:creationId xmlns:a16="http://schemas.microsoft.com/office/drawing/2014/main" id="{00000000-0008-0000-0F00-00008F010000}"/>
            </a:ext>
          </a:extLst>
        </xdr:cNvPr>
        <xdr:cNvSpPr/>
      </xdr:nvSpPr>
      <xdr:spPr>
        <a:xfrm>
          <a:off x="17875250" y="6836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109855</xdr:rowOff>
    </xdr:from>
    <xdr:to>
      <xdr:col>107</xdr:col>
      <xdr:colOff>50800</xdr:colOff>
      <xdr:row>41</xdr:row>
      <xdr:rowOff>109855</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17926050" y="688530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60960</xdr:rowOff>
    </xdr:from>
    <xdr:to>
      <xdr:col>98</xdr:col>
      <xdr:colOff>38100</xdr:colOff>
      <xdr:row>41</xdr:row>
      <xdr:rowOff>159385</xdr:rowOff>
    </xdr:to>
    <xdr:sp macro="" textlink="">
      <xdr:nvSpPr>
        <xdr:cNvPr id="401" name="楕円 400">
          <a:extLst>
            <a:ext uri="{FF2B5EF4-FFF2-40B4-BE49-F238E27FC236}">
              <a16:creationId xmlns:a16="http://schemas.microsoft.com/office/drawing/2014/main" id="{00000000-0008-0000-0F00-000091010000}"/>
            </a:ext>
          </a:extLst>
        </xdr:cNvPr>
        <xdr:cNvSpPr/>
      </xdr:nvSpPr>
      <xdr:spPr>
        <a:xfrm>
          <a:off x="17065625" y="68364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41</xdr:row>
      <xdr:rowOff>109855</xdr:rowOff>
    </xdr:from>
    <xdr:to>
      <xdr:col>102</xdr:col>
      <xdr:colOff>114300</xdr:colOff>
      <xdr:row>41</xdr:row>
      <xdr:rowOff>109855</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17113250" y="688530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101600</xdr:rowOff>
    </xdr:from>
    <xdr:ext cx="469900" cy="249555"/>
    <xdr:sp macro="" textlink="">
      <xdr:nvSpPr>
        <xdr:cNvPr id="403" name="n_1aveValue【認定こども園・幼稚園・保育所】&#10;一人当たり面積">
          <a:extLst>
            <a:ext uri="{FF2B5EF4-FFF2-40B4-BE49-F238E27FC236}">
              <a16:creationId xmlns:a16="http://schemas.microsoft.com/office/drawing/2014/main" id="{00000000-0008-0000-0F00-000093010000}"/>
            </a:ext>
          </a:extLst>
        </xdr:cNvPr>
        <xdr:cNvSpPr txBox="1"/>
      </xdr:nvSpPr>
      <xdr:spPr>
        <a:xfrm>
          <a:off x="19329400" y="638175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0.090</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37</xdr:row>
      <xdr:rowOff>86995</xdr:rowOff>
    </xdr:from>
    <xdr:ext cx="467995" cy="247650"/>
    <xdr:sp macro="" textlink="">
      <xdr:nvSpPr>
        <xdr:cNvPr id="404" name="n_2aveValue【認定こども園・幼稚園・保育所】&#10;一人当たり面積">
          <a:extLst>
            <a:ext uri="{FF2B5EF4-FFF2-40B4-BE49-F238E27FC236}">
              <a16:creationId xmlns:a16="http://schemas.microsoft.com/office/drawing/2014/main" id="{00000000-0008-0000-0F00-000094010000}"/>
            </a:ext>
          </a:extLst>
        </xdr:cNvPr>
        <xdr:cNvSpPr txBox="1"/>
      </xdr:nvSpPr>
      <xdr:spPr>
        <a:xfrm>
          <a:off x="18516600" y="62020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37</xdr:row>
      <xdr:rowOff>71755</xdr:rowOff>
    </xdr:from>
    <xdr:ext cx="467995" cy="249555"/>
    <xdr:sp macro="" textlink="">
      <xdr:nvSpPr>
        <xdr:cNvPr id="405" name="n_3aveValue【認定こども園・幼稚園・保育所】&#10;一人当たり面積">
          <a:extLst>
            <a:ext uri="{FF2B5EF4-FFF2-40B4-BE49-F238E27FC236}">
              <a16:creationId xmlns:a16="http://schemas.microsoft.com/office/drawing/2014/main" id="{00000000-0008-0000-0F00-000095010000}"/>
            </a:ext>
          </a:extLst>
        </xdr:cNvPr>
        <xdr:cNvSpPr txBox="1"/>
      </xdr:nvSpPr>
      <xdr:spPr>
        <a:xfrm>
          <a:off x="17706975" y="618680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37</xdr:row>
      <xdr:rowOff>83185</xdr:rowOff>
    </xdr:from>
    <xdr:ext cx="467995" cy="247650"/>
    <xdr:sp macro="" textlink="">
      <xdr:nvSpPr>
        <xdr:cNvPr id="406" name="n_4aveValue【認定こども園・幼稚園・保育所】&#10;一人当たり面積">
          <a:extLst>
            <a:ext uri="{FF2B5EF4-FFF2-40B4-BE49-F238E27FC236}">
              <a16:creationId xmlns:a16="http://schemas.microsoft.com/office/drawing/2014/main" id="{00000000-0008-0000-0F00-000096010000}"/>
            </a:ext>
          </a:extLst>
        </xdr:cNvPr>
        <xdr:cNvSpPr txBox="1"/>
      </xdr:nvSpPr>
      <xdr:spPr>
        <a:xfrm>
          <a:off x="16897350" y="619823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150495</xdr:rowOff>
    </xdr:from>
    <xdr:ext cx="469900" cy="247650"/>
    <xdr:sp macro="" textlink="">
      <xdr:nvSpPr>
        <xdr:cNvPr id="407" name="n_1mainValue【認定こども園・幼稚園・保育所】&#10;一人当たり面積">
          <a:extLst>
            <a:ext uri="{FF2B5EF4-FFF2-40B4-BE49-F238E27FC236}">
              <a16:creationId xmlns:a16="http://schemas.microsoft.com/office/drawing/2014/main" id="{00000000-0008-0000-0F00-000097010000}"/>
            </a:ext>
          </a:extLst>
        </xdr:cNvPr>
        <xdr:cNvSpPr txBox="1"/>
      </xdr:nvSpPr>
      <xdr:spPr>
        <a:xfrm>
          <a:off x="19329400" y="692594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150495</xdr:rowOff>
    </xdr:from>
    <xdr:ext cx="467995" cy="247650"/>
    <xdr:sp macro="" textlink="">
      <xdr:nvSpPr>
        <xdr:cNvPr id="408" name="n_2mainValue【認定こども園・幼稚園・保育所】&#10;一人当たり面積">
          <a:extLst>
            <a:ext uri="{FF2B5EF4-FFF2-40B4-BE49-F238E27FC236}">
              <a16:creationId xmlns:a16="http://schemas.microsoft.com/office/drawing/2014/main" id="{00000000-0008-0000-0F00-000098010000}"/>
            </a:ext>
          </a:extLst>
        </xdr:cNvPr>
        <xdr:cNvSpPr txBox="1"/>
      </xdr:nvSpPr>
      <xdr:spPr>
        <a:xfrm>
          <a:off x="18516600" y="69259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41</xdr:row>
      <xdr:rowOff>150495</xdr:rowOff>
    </xdr:from>
    <xdr:ext cx="467995" cy="247650"/>
    <xdr:sp macro="" textlink="">
      <xdr:nvSpPr>
        <xdr:cNvPr id="409" name="n_3mainValue【認定こども園・幼稚園・保育所】&#10;一人当たり面積">
          <a:extLst>
            <a:ext uri="{FF2B5EF4-FFF2-40B4-BE49-F238E27FC236}">
              <a16:creationId xmlns:a16="http://schemas.microsoft.com/office/drawing/2014/main" id="{00000000-0008-0000-0F00-000099010000}"/>
            </a:ext>
          </a:extLst>
        </xdr:cNvPr>
        <xdr:cNvSpPr txBox="1"/>
      </xdr:nvSpPr>
      <xdr:spPr>
        <a:xfrm>
          <a:off x="17706975" y="69259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41</xdr:row>
      <xdr:rowOff>150495</xdr:rowOff>
    </xdr:from>
    <xdr:ext cx="467995" cy="247650"/>
    <xdr:sp macro="" textlink="">
      <xdr:nvSpPr>
        <xdr:cNvPr id="410" name="n_4mainValue【認定こども園・幼稚園・保育所】&#10;一人当たり面積">
          <a:extLst>
            <a:ext uri="{FF2B5EF4-FFF2-40B4-BE49-F238E27FC236}">
              <a16:creationId xmlns:a16="http://schemas.microsoft.com/office/drawing/2014/main" id="{00000000-0008-0000-0F00-00009A010000}"/>
            </a:ext>
          </a:extLst>
        </xdr:cNvPr>
        <xdr:cNvSpPr txBox="1"/>
      </xdr:nvSpPr>
      <xdr:spPr>
        <a:xfrm>
          <a:off x="16897350" y="69259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109855</xdr:rowOff>
    </xdr:from>
    <xdr:to>
      <xdr:col>90</xdr:col>
      <xdr:colOff>25400</xdr:colOff>
      <xdr:row>50</xdr:row>
      <xdr:rowOff>60960</xdr:rowOff>
    </xdr:to>
    <xdr:sp macro="" textlink="">
      <xdr:nvSpPr>
        <xdr:cNvPr id="411" name="正方形/長方形 410">
          <a:extLst>
            <a:ext uri="{FF2B5EF4-FFF2-40B4-BE49-F238E27FC236}">
              <a16:creationId xmlns:a16="http://schemas.microsoft.com/office/drawing/2014/main" id="{00000000-0008-0000-0F00-00009B010000}"/>
            </a:ext>
          </a:extLst>
        </xdr:cNvPr>
        <xdr:cNvSpPr/>
      </xdr:nvSpPr>
      <xdr:spPr>
        <a:xfrm>
          <a:off x="11414125"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85725</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1525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116205</xdr:rowOff>
    </xdr:from>
    <xdr:to>
      <xdr:col>74</xdr:col>
      <xdr:colOff>0</xdr:colOff>
      <xdr:row>53</xdr:row>
      <xdr:rowOff>30480</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1525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85725</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24618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116205</xdr:rowOff>
    </xdr:from>
    <xdr:to>
      <xdr:col>79</xdr:col>
      <xdr:colOff>63500</xdr:colOff>
      <xdr:row>53</xdr:row>
      <xdr:rowOff>30480</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24618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85725</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350962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116205</xdr:rowOff>
    </xdr:from>
    <xdr:to>
      <xdr:col>85</xdr:col>
      <xdr:colOff>63500</xdr:colOff>
      <xdr:row>53</xdr:row>
      <xdr:rowOff>30480</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350962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55245</xdr:rowOff>
    </xdr:from>
    <xdr:to>
      <xdr:col>90</xdr:col>
      <xdr:colOff>25400</xdr:colOff>
      <xdr:row>66</xdr:row>
      <xdr:rowOff>109855</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1414125"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36830</xdr:rowOff>
    </xdr:from>
    <xdr:ext cx="298450" cy="217170"/>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137602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109855</xdr:rowOff>
    </xdr:from>
    <xdr:to>
      <xdr:col>89</xdr:col>
      <xdr:colOff>174625</xdr:colOff>
      <xdr:row>66</xdr:row>
      <xdr:rowOff>109855</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11414125" y="110128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137795</xdr:rowOff>
    </xdr:from>
    <xdr:ext cx="465455" cy="249555"/>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10994390" y="108756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0</xdr:rowOff>
    </xdr:from>
    <xdr:to>
      <xdr:col>89</xdr:col>
      <xdr:colOff>174625</xdr:colOff>
      <xdr:row>64</xdr:row>
      <xdr:rowOff>0</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414125" y="105727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27940</xdr:rowOff>
    </xdr:from>
    <xdr:ext cx="465455" cy="247650"/>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10994390" y="104355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61</xdr:row>
      <xdr:rowOff>55245</xdr:rowOff>
    </xdr:from>
    <xdr:to>
      <xdr:col>89</xdr:col>
      <xdr:colOff>174625</xdr:colOff>
      <xdr:row>61</xdr:row>
      <xdr:rowOff>55245</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414125" y="101326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83185</xdr:rowOff>
    </xdr:from>
    <xdr:ext cx="403225" cy="247650"/>
    <xdr:sp macro="" textlink="">
      <xdr:nvSpPr>
        <xdr:cNvPr id="425" name="テキスト ボックス 424">
          <a:extLst>
            <a:ext uri="{FF2B5EF4-FFF2-40B4-BE49-F238E27FC236}">
              <a16:creationId xmlns:a16="http://schemas.microsoft.com/office/drawing/2014/main" id="{00000000-0008-0000-0F00-0000A9010000}"/>
            </a:ext>
          </a:extLst>
        </xdr:cNvPr>
        <xdr:cNvSpPr txBox="1"/>
      </xdr:nvSpPr>
      <xdr:spPr>
        <a:xfrm>
          <a:off x="11042650" y="999553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109855</xdr:rowOff>
    </xdr:from>
    <xdr:to>
      <xdr:col>89</xdr:col>
      <xdr:colOff>174625</xdr:colOff>
      <xdr:row>58</xdr:row>
      <xdr:rowOff>109855</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11414125" y="96920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57</xdr:row>
      <xdr:rowOff>137795</xdr:rowOff>
    </xdr:from>
    <xdr:ext cx="403225" cy="249555"/>
    <xdr:sp macro="" textlink="">
      <xdr:nvSpPr>
        <xdr:cNvPr id="427" name="テキスト ボックス 426">
          <a:extLst>
            <a:ext uri="{FF2B5EF4-FFF2-40B4-BE49-F238E27FC236}">
              <a16:creationId xmlns:a16="http://schemas.microsoft.com/office/drawing/2014/main" id="{00000000-0008-0000-0F00-0000AB010000}"/>
            </a:ext>
          </a:extLst>
        </xdr:cNvPr>
        <xdr:cNvSpPr txBox="1"/>
      </xdr:nvSpPr>
      <xdr:spPr>
        <a:xfrm>
          <a:off x="11042650" y="955484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0</xdr:rowOff>
    </xdr:from>
    <xdr:to>
      <xdr:col>89</xdr:col>
      <xdr:colOff>174625</xdr:colOff>
      <xdr:row>56</xdr:row>
      <xdr:rowOff>0</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414125" y="92519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55</xdr:row>
      <xdr:rowOff>27940</xdr:rowOff>
    </xdr:from>
    <xdr:ext cx="403225" cy="247650"/>
    <xdr:sp macro="" textlink="">
      <xdr:nvSpPr>
        <xdr:cNvPr id="429" name="テキスト ボックス 428">
          <a:extLst>
            <a:ext uri="{FF2B5EF4-FFF2-40B4-BE49-F238E27FC236}">
              <a16:creationId xmlns:a16="http://schemas.microsoft.com/office/drawing/2014/main" id="{00000000-0008-0000-0F00-0000AD010000}"/>
            </a:ext>
          </a:extLst>
        </xdr:cNvPr>
        <xdr:cNvSpPr txBox="1"/>
      </xdr:nvSpPr>
      <xdr:spPr>
        <a:xfrm>
          <a:off x="11042650" y="911479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89</xdr:col>
      <xdr:colOff>174625</xdr:colOff>
      <xdr:row>53</xdr:row>
      <xdr:rowOff>55245</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1414125" y="8811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83185</xdr:rowOff>
    </xdr:from>
    <xdr:ext cx="403225" cy="247650"/>
    <xdr:sp macro="" textlink="">
      <xdr:nvSpPr>
        <xdr:cNvPr id="431" name="テキスト ボックス 430">
          <a:extLst>
            <a:ext uri="{FF2B5EF4-FFF2-40B4-BE49-F238E27FC236}">
              <a16:creationId xmlns:a16="http://schemas.microsoft.com/office/drawing/2014/main" id="{00000000-0008-0000-0F00-0000AF010000}"/>
            </a:ext>
          </a:extLst>
        </xdr:cNvPr>
        <xdr:cNvSpPr txBox="1"/>
      </xdr:nvSpPr>
      <xdr:spPr>
        <a:xfrm>
          <a:off x="11042650" y="867473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90</xdr:col>
      <xdr:colOff>25400</xdr:colOff>
      <xdr:row>66</xdr:row>
      <xdr:rowOff>109855</xdr:rowOff>
    </xdr:to>
    <xdr:sp macro="" textlink="">
      <xdr:nvSpPr>
        <xdr:cNvPr id="432" name="【学校施設】&#10;有形固定資産減価償却率グラフ枠">
          <a:extLst>
            <a:ext uri="{FF2B5EF4-FFF2-40B4-BE49-F238E27FC236}">
              <a16:creationId xmlns:a16="http://schemas.microsoft.com/office/drawing/2014/main" id="{00000000-0008-0000-0F00-0000B0010000}"/>
            </a:ext>
          </a:extLst>
        </xdr:cNvPr>
        <xdr:cNvSpPr/>
      </xdr:nvSpPr>
      <xdr:spPr>
        <a:xfrm>
          <a:off x="11414125"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70485</xdr:rowOff>
    </xdr:from>
    <xdr:to>
      <xdr:col>85</xdr:col>
      <xdr:colOff>126365</xdr:colOff>
      <xdr:row>62</xdr:row>
      <xdr:rowOff>156845</xdr:rowOff>
    </xdr:to>
    <xdr:cxnSp macro="">
      <xdr:nvCxnSpPr>
        <xdr:cNvPr id="433" name="直線コネクタ 432">
          <a:extLst>
            <a:ext uri="{FF2B5EF4-FFF2-40B4-BE49-F238E27FC236}">
              <a16:creationId xmlns:a16="http://schemas.microsoft.com/office/drawing/2014/main" id="{00000000-0008-0000-0F00-0000B1010000}"/>
            </a:ext>
          </a:extLst>
        </xdr:cNvPr>
        <xdr:cNvCxnSpPr/>
      </xdr:nvCxnSpPr>
      <xdr:spPr>
        <a:xfrm flipV="1">
          <a:off x="14969490" y="9157335"/>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160020</xdr:rowOff>
    </xdr:from>
    <xdr:ext cx="403225" cy="247650"/>
    <xdr:sp macro="" textlink="">
      <xdr:nvSpPr>
        <xdr:cNvPr id="434" name="【学校施設】&#10;有形固定資産減価償却率最小値テキスト">
          <a:extLst>
            <a:ext uri="{FF2B5EF4-FFF2-40B4-BE49-F238E27FC236}">
              <a16:creationId xmlns:a16="http://schemas.microsoft.com/office/drawing/2014/main" id="{00000000-0008-0000-0F00-0000B2010000}"/>
            </a:ext>
          </a:extLst>
        </xdr:cNvPr>
        <xdr:cNvSpPr txBox="1"/>
      </xdr:nvSpPr>
      <xdr:spPr>
        <a:xfrm>
          <a:off x="15008225" y="1040257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92.1</a:t>
          </a:r>
          <a:endParaRPr kumimoji="1" lang="ja-JP" altLang="en-US" sz="1000" b="1">
            <a:latin typeface="ＭＳ Ｐゴシック"/>
            <a:ea typeface="ＭＳ Ｐゴシック"/>
          </a:endParaRPr>
        </a:p>
      </xdr:txBody>
    </xdr:sp>
    <xdr:clientData/>
  </xdr:oneCellAnchor>
  <xdr:twoCellAnchor>
    <xdr:from>
      <xdr:col>85</xdr:col>
      <xdr:colOff>38100</xdr:colOff>
      <xdr:row>62</xdr:row>
      <xdr:rowOff>156845</xdr:rowOff>
    </xdr:from>
    <xdr:to>
      <xdr:col>86</xdr:col>
      <xdr:colOff>25400</xdr:colOff>
      <xdr:row>62</xdr:row>
      <xdr:rowOff>156845</xdr:rowOff>
    </xdr:to>
    <xdr:cxnSp macro="">
      <xdr:nvCxnSpPr>
        <xdr:cNvPr id="435" name="直線コネクタ 434">
          <a:extLst>
            <a:ext uri="{FF2B5EF4-FFF2-40B4-BE49-F238E27FC236}">
              <a16:creationId xmlns:a16="http://schemas.microsoft.com/office/drawing/2014/main" id="{00000000-0008-0000-0F00-0000B3010000}"/>
            </a:ext>
          </a:extLst>
        </xdr:cNvPr>
        <xdr:cNvCxnSpPr/>
      </xdr:nvCxnSpPr>
      <xdr:spPr>
        <a:xfrm>
          <a:off x="14881225" y="103993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19050</xdr:rowOff>
    </xdr:from>
    <xdr:ext cx="403225" cy="247650"/>
    <xdr:sp macro="" textlink="">
      <xdr:nvSpPr>
        <xdr:cNvPr id="436" name="【学校施設】&#10;有形固定資産減価償却率最大値テキスト">
          <a:extLst>
            <a:ext uri="{FF2B5EF4-FFF2-40B4-BE49-F238E27FC236}">
              <a16:creationId xmlns:a16="http://schemas.microsoft.com/office/drawing/2014/main" id="{00000000-0008-0000-0F00-0000B4010000}"/>
            </a:ext>
          </a:extLst>
        </xdr:cNvPr>
        <xdr:cNvSpPr txBox="1"/>
      </xdr:nvSpPr>
      <xdr:spPr>
        <a:xfrm>
          <a:off x="15008225" y="894080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70485</xdr:rowOff>
    </xdr:from>
    <xdr:to>
      <xdr:col>86</xdr:col>
      <xdr:colOff>25400</xdr:colOff>
      <xdr:row>55</xdr:row>
      <xdr:rowOff>70485</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a:off x="14881225" y="91573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15875</xdr:rowOff>
    </xdr:from>
    <xdr:ext cx="403225" cy="249555"/>
    <xdr:sp macro="" textlink="">
      <xdr:nvSpPr>
        <xdr:cNvPr id="438" name="【学校施設】&#10;有形固定資産減価償却率平均値テキスト">
          <a:extLst>
            <a:ext uri="{FF2B5EF4-FFF2-40B4-BE49-F238E27FC236}">
              <a16:creationId xmlns:a16="http://schemas.microsoft.com/office/drawing/2014/main" id="{00000000-0008-0000-0F00-0000B6010000}"/>
            </a:ext>
          </a:extLst>
        </xdr:cNvPr>
        <xdr:cNvSpPr txBox="1"/>
      </xdr:nvSpPr>
      <xdr:spPr>
        <a:xfrm>
          <a:off x="15008225" y="9763125"/>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36830</xdr:rowOff>
    </xdr:from>
    <xdr:to>
      <xdr:col>85</xdr:col>
      <xdr:colOff>174625</xdr:colOff>
      <xdr:row>59</xdr:row>
      <xdr:rowOff>134620</xdr:rowOff>
    </xdr:to>
    <xdr:sp macro="" textlink="">
      <xdr:nvSpPr>
        <xdr:cNvPr id="439" name="フローチャート: 判断 438">
          <a:extLst>
            <a:ext uri="{FF2B5EF4-FFF2-40B4-BE49-F238E27FC236}">
              <a16:creationId xmlns:a16="http://schemas.microsoft.com/office/drawing/2014/main" id="{00000000-0008-0000-0F00-0000B7010000}"/>
            </a:ext>
          </a:extLst>
        </xdr:cNvPr>
        <xdr:cNvSpPr/>
      </xdr:nvSpPr>
      <xdr:spPr>
        <a:xfrm>
          <a:off x="14919325" y="978408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24130</xdr:rowOff>
    </xdr:from>
    <xdr:to>
      <xdr:col>81</xdr:col>
      <xdr:colOff>101600</xdr:colOff>
      <xdr:row>59</xdr:row>
      <xdr:rowOff>121920</xdr:rowOff>
    </xdr:to>
    <xdr:sp macro="" textlink="">
      <xdr:nvSpPr>
        <xdr:cNvPr id="440" name="フローチャート: 判断 439">
          <a:extLst>
            <a:ext uri="{FF2B5EF4-FFF2-40B4-BE49-F238E27FC236}">
              <a16:creationId xmlns:a16="http://schemas.microsoft.com/office/drawing/2014/main" id="{00000000-0008-0000-0F00-0000B8010000}"/>
            </a:ext>
          </a:extLst>
        </xdr:cNvPr>
        <xdr:cNvSpPr/>
      </xdr:nvSpPr>
      <xdr:spPr>
        <a:xfrm>
          <a:off x="14144625" y="9771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47625</xdr:rowOff>
    </xdr:from>
    <xdr:to>
      <xdr:col>76</xdr:col>
      <xdr:colOff>165100</xdr:colOff>
      <xdr:row>58</xdr:row>
      <xdr:rowOff>145415</xdr:rowOff>
    </xdr:to>
    <xdr:sp macro="" textlink="">
      <xdr:nvSpPr>
        <xdr:cNvPr id="441" name="フローチャート: 判断 440">
          <a:extLst>
            <a:ext uri="{FF2B5EF4-FFF2-40B4-BE49-F238E27FC236}">
              <a16:creationId xmlns:a16="http://schemas.microsoft.com/office/drawing/2014/main" id="{00000000-0008-0000-0F00-0000B9010000}"/>
            </a:ext>
          </a:extLst>
        </xdr:cNvPr>
        <xdr:cNvSpPr/>
      </xdr:nvSpPr>
      <xdr:spPr>
        <a:xfrm>
          <a:off x="13335000" y="96297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27940</xdr:rowOff>
    </xdr:from>
    <xdr:to>
      <xdr:col>72</xdr:col>
      <xdr:colOff>38100</xdr:colOff>
      <xdr:row>58</xdr:row>
      <xdr:rowOff>126365</xdr:rowOff>
    </xdr:to>
    <xdr:sp macro="" textlink="">
      <xdr:nvSpPr>
        <xdr:cNvPr id="442" name="フローチャート: 判断 441">
          <a:extLst>
            <a:ext uri="{FF2B5EF4-FFF2-40B4-BE49-F238E27FC236}">
              <a16:creationId xmlns:a16="http://schemas.microsoft.com/office/drawing/2014/main" id="{00000000-0008-0000-0F00-0000BA010000}"/>
            </a:ext>
          </a:extLst>
        </xdr:cNvPr>
        <xdr:cNvSpPr/>
      </xdr:nvSpPr>
      <xdr:spPr>
        <a:xfrm>
          <a:off x="12525375" y="961009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21590</xdr:rowOff>
    </xdr:from>
    <xdr:to>
      <xdr:col>67</xdr:col>
      <xdr:colOff>101600</xdr:colOff>
      <xdr:row>58</xdr:row>
      <xdr:rowOff>119380</xdr:rowOff>
    </xdr:to>
    <xdr:sp macro="" textlink="">
      <xdr:nvSpPr>
        <xdr:cNvPr id="443" name="フローチャート: 判断 442">
          <a:extLst>
            <a:ext uri="{FF2B5EF4-FFF2-40B4-BE49-F238E27FC236}">
              <a16:creationId xmlns:a16="http://schemas.microsoft.com/office/drawing/2014/main" id="{00000000-0008-0000-0F00-0000BB010000}"/>
            </a:ext>
          </a:extLst>
        </xdr:cNvPr>
        <xdr:cNvSpPr/>
      </xdr:nvSpPr>
      <xdr:spPr>
        <a:xfrm>
          <a:off x="11699875" y="9603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107315</xdr:rowOff>
    </xdr:from>
    <xdr:ext cx="762000" cy="24955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147955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107315</xdr:rowOff>
    </xdr:from>
    <xdr:ext cx="762000" cy="249555"/>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14020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107315</xdr:rowOff>
    </xdr:from>
    <xdr:ext cx="762000" cy="24955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3211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66</xdr:row>
      <xdr:rowOff>107315</xdr:rowOff>
    </xdr:from>
    <xdr:ext cx="762000" cy="24955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12398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107315</xdr:rowOff>
    </xdr:from>
    <xdr:ext cx="762000" cy="24955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1576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58</xdr:row>
      <xdr:rowOff>96520</xdr:rowOff>
    </xdr:from>
    <xdr:to>
      <xdr:col>85</xdr:col>
      <xdr:colOff>174625</xdr:colOff>
      <xdr:row>59</xdr:row>
      <xdr:rowOff>29210</xdr:rowOff>
    </xdr:to>
    <xdr:sp macro="" textlink="">
      <xdr:nvSpPr>
        <xdr:cNvPr id="449" name="楕円 448">
          <a:extLst>
            <a:ext uri="{FF2B5EF4-FFF2-40B4-BE49-F238E27FC236}">
              <a16:creationId xmlns:a16="http://schemas.microsoft.com/office/drawing/2014/main" id="{00000000-0008-0000-0F00-0000C1010000}"/>
            </a:ext>
          </a:extLst>
        </xdr:cNvPr>
        <xdr:cNvSpPr/>
      </xdr:nvSpPr>
      <xdr:spPr>
        <a:xfrm>
          <a:off x="14919325" y="967867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118745</xdr:rowOff>
    </xdr:from>
    <xdr:ext cx="403225" cy="247650"/>
    <xdr:sp macro="" textlink="">
      <xdr:nvSpPr>
        <xdr:cNvPr id="450" name="【学校施設】&#10;有形固定資産減価償却率該当値テキスト">
          <a:extLst>
            <a:ext uri="{FF2B5EF4-FFF2-40B4-BE49-F238E27FC236}">
              <a16:creationId xmlns:a16="http://schemas.microsoft.com/office/drawing/2014/main" id="{00000000-0008-0000-0F00-0000C2010000}"/>
            </a:ext>
          </a:extLst>
        </xdr:cNvPr>
        <xdr:cNvSpPr txBox="1"/>
      </xdr:nvSpPr>
      <xdr:spPr>
        <a:xfrm>
          <a:off x="15008225" y="953579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58</xdr:row>
      <xdr:rowOff>63500</xdr:rowOff>
    </xdr:from>
    <xdr:to>
      <xdr:col>81</xdr:col>
      <xdr:colOff>101600</xdr:colOff>
      <xdr:row>58</xdr:row>
      <xdr:rowOff>161290</xdr:rowOff>
    </xdr:to>
    <xdr:sp macro="" textlink="">
      <xdr:nvSpPr>
        <xdr:cNvPr id="451" name="楕円 450">
          <a:extLst>
            <a:ext uri="{FF2B5EF4-FFF2-40B4-BE49-F238E27FC236}">
              <a16:creationId xmlns:a16="http://schemas.microsoft.com/office/drawing/2014/main" id="{00000000-0008-0000-0F00-0000C3010000}"/>
            </a:ext>
          </a:extLst>
        </xdr:cNvPr>
        <xdr:cNvSpPr/>
      </xdr:nvSpPr>
      <xdr:spPr>
        <a:xfrm>
          <a:off x="14144625" y="9645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112395</xdr:rowOff>
    </xdr:from>
    <xdr:to>
      <xdr:col>85</xdr:col>
      <xdr:colOff>127000</xdr:colOff>
      <xdr:row>58</xdr:row>
      <xdr:rowOff>145415</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14195425" y="9694545"/>
          <a:ext cx="7747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78740</xdr:rowOff>
    </xdr:from>
    <xdr:to>
      <xdr:col>76</xdr:col>
      <xdr:colOff>165100</xdr:colOff>
      <xdr:row>59</xdr:row>
      <xdr:rowOff>11430</xdr:rowOff>
    </xdr:to>
    <xdr:sp macro="" textlink="">
      <xdr:nvSpPr>
        <xdr:cNvPr id="453" name="楕円 452">
          <a:extLst>
            <a:ext uri="{FF2B5EF4-FFF2-40B4-BE49-F238E27FC236}">
              <a16:creationId xmlns:a16="http://schemas.microsoft.com/office/drawing/2014/main" id="{00000000-0008-0000-0F00-0000C5010000}"/>
            </a:ext>
          </a:extLst>
        </xdr:cNvPr>
        <xdr:cNvSpPr/>
      </xdr:nvSpPr>
      <xdr:spPr>
        <a:xfrm>
          <a:off x="13335000" y="9660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112395</xdr:rowOff>
    </xdr:from>
    <xdr:to>
      <xdr:col>81</xdr:col>
      <xdr:colOff>50800</xdr:colOff>
      <xdr:row>58</xdr:row>
      <xdr:rowOff>127635</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3385800" y="9694545"/>
          <a:ext cx="809625"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71755</xdr:rowOff>
    </xdr:from>
    <xdr:to>
      <xdr:col>72</xdr:col>
      <xdr:colOff>38100</xdr:colOff>
      <xdr:row>59</xdr:row>
      <xdr:rowOff>5080</xdr:rowOff>
    </xdr:to>
    <xdr:sp macro="" textlink="">
      <xdr:nvSpPr>
        <xdr:cNvPr id="455" name="楕円 454">
          <a:extLst>
            <a:ext uri="{FF2B5EF4-FFF2-40B4-BE49-F238E27FC236}">
              <a16:creationId xmlns:a16="http://schemas.microsoft.com/office/drawing/2014/main" id="{00000000-0008-0000-0F00-0000C7010000}"/>
            </a:ext>
          </a:extLst>
        </xdr:cNvPr>
        <xdr:cNvSpPr/>
      </xdr:nvSpPr>
      <xdr:spPr>
        <a:xfrm>
          <a:off x="12525375" y="9653905"/>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58</xdr:row>
      <xdr:rowOff>121285</xdr:rowOff>
    </xdr:from>
    <xdr:to>
      <xdr:col>76</xdr:col>
      <xdr:colOff>114300</xdr:colOff>
      <xdr:row>58</xdr:row>
      <xdr:rowOff>127635</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2573000" y="9703435"/>
          <a:ext cx="8128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43180</xdr:rowOff>
    </xdr:from>
    <xdr:to>
      <xdr:col>67</xdr:col>
      <xdr:colOff>101600</xdr:colOff>
      <xdr:row>58</xdr:row>
      <xdr:rowOff>140970</xdr:rowOff>
    </xdr:to>
    <xdr:sp macro="" textlink="">
      <xdr:nvSpPr>
        <xdr:cNvPr id="457" name="楕円 456">
          <a:extLst>
            <a:ext uri="{FF2B5EF4-FFF2-40B4-BE49-F238E27FC236}">
              <a16:creationId xmlns:a16="http://schemas.microsoft.com/office/drawing/2014/main" id="{00000000-0008-0000-0F00-0000C9010000}"/>
            </a:ext>
          </a:extLst>
        </xdr:cNvPr>
        <xdr:cNvSpPr/>
      </xdr:nvSpPr>
      <xdr:spPr>
        <a:xfrm>
          <a:off x="11699875" y="9625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92710</xdr:rowOff>
    </xdr:from>
    <xdr:to>
      <xdr:col>71</xdr:col>
      <xdr:colOff>174625</xdr:colOff>
      <xdr:row>58</xdr:row>
      <xdr:rowOff>121285</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1750675" y="9674860"/>
          <a:ext cx="82232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113030</xdr:rowOff>
    </xdr:from>
    <xdr:ext cx="405130" cy="249555"/>
    <xdr:sp macro="" textlink="">
      <xdr:nvSpPr>
        <xdr:cNvPr id="459" name="n_1aveValue【学校施設】&#10;有形固定資産減価償却率">
          <a:extLst>
            <a:ext uri="{FF2B5EF4-FFF2-40B4-BE49-F238E27FC236}">
              <a16:creationId xmlns:a16="http://schemas.microsoft.com/office/drawing/2014/main" id="{00000000-0008-0000-0F00-0000CB010000}"/>
            </a:ext>
          </a:extLst>
        </xdr:cNvPr>
        <xdr:cNvSpPr txBox="1"/>
      </xdr:nvSpPr>
      <xdr:spPr>
        <a:xfrm>
          <a:off x="13996035" y="986028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56</xdr:row>
      <xdr:rowOff>161290</xdr:rowOff>
    </xdr:from>
    <xdr:ext cx="405130" cy="247650"/>
    <xdr:sp macro="" textlink="">
      <xdr:nvSpPr>
        <xdr:cNvPr id="460" name="n_2aveValue【学校施設】&#10;有形固定資産減価償却率">
          <a:extLst>
            <a:ext uri="{FF2B5EF4-FFF2-40B4-BE49-F238E27FC236}">
              <a16:creationId xmlns:a16="http://schemas.microsoft.com/office/drawing/2014/main" id="{00000000-0008-0000-0F00-0000CC010000}"/>
            </a:ext>
          </a:extLst>
        </xdr:cNvPr>
        <xdr:cNvSpPr txBox="1"/>
      </xdr:nvSpPr>
      <xdr:spPr>
        <a:xfrm>
          <a:off x="13199110" y="941324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56</xdr:row>
      <xdr:rowOff>141605</xdr:rowOff>
    </xdr:from>
    <xdr:ext cx="405130" cy="249555"/>
    <xdr:sp macro="" textlink="">
      <xdr:nvSpPr>
        <xdr:cNvPr id="461" name="n_3aveValue【学校施設】&#10;有形固定資産減価償却率">
          <a:extLst>
            <a:ext uri="{FF2B5EF4-FFF2-40B4-BE49-F238E27FC236}">
              <a16:creationId xmlns:a16="http://schemas.microsoft.com/office/drawing/2014/main" id="{00000000-0008-0000-0F00-0000CD010000}"/>
            </a:ext>
          </a:extLst>
        </xdr:cNvPr>
        <xdr:cNvSpPr txBox="1"/>
      </xdr:nvSpPr>
      <xdr:spPr>
        <a:xfrm>
          <a:off x="12389485" y="939355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56</xdr:row>
      <xdr:rowOff>135255</xdr:rowOff>
    </xdr:from>
    <xdr:ext cx="405130" cy="249555"/>
    <xdr:sp macro="" textlink="">
      <xdr:nvSpPr>
        <xdr:cNvPr id="462" name="n_4aveValue【学校施設】&#10;有形固定資産減価償却率">
          <a:extLst>
            <a:ext uri="{FF2B5EF4-FFF2-40B4-BE49-F238E27FC236}">
              <a16:creationId xmlns:a16="http://schemas.microsoft.com/office/drawing/2014/main" id="{00000000-0008-0000-0F00-0000CE010000}"/>
            </a:ext>
          </a:extLst>
        </xdr:cNvPr>
        <xdr:cNvSpPr txBox="1"/>
      </xdr:nvSpPr>
      <xdr:spPr>
        <a:xfrm>
          <a:off x="11563985" y="93872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57</xdr:row>
      <xdr:rowOff>12065</xdr:rowOff>
    </xdr:from>
    <xdr:ext cx="405130" cy="249555"/>
    <xdr:sp macro="" textlink="">
      <xdr:nvSpPr>
        <xdr:cNvPr id="463" name="n_1mainValue【学校施設】&#10;有形固定資産減価償却率">
          <a:extLst>
            <a:ext uri="{FF2B5EF4-FFF2-40B4-BE49-F238E27FC236}">
              <a16:creationId xmlns:a16="http://schemas.microsoft.com/office/drawing/2014/main" id="{00000000-0008-0000-0F00-0000CF010000}"/>
            </a:ext>
          </a:extLst>
        </xdr:cNvPr>
        <xdr:cNvSpPr txBox="1"/>
      </xdr:nvSpPr>
      <xdr:spPr>
        <a:xfrm>
          <a:off x="13996035" y="942911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59</xdr:row>
      <xdr:rowOff>3175</xdr:rowOff>
    </xdr:from>
    <xdr:ext cx="405130" cy="249555"/>
    <xdr:sp macro="" textlink="">
      <xdr:nvSpPr>
        <xdr:cNvPr id="464" name="n_2mainValue【学校施設】&#10;有形固定資産減価償却率">
          <a:extLst>
            <a:ext uri="{FF2B5EF4-FFF2-40B4-BE49-F238E27FC236}">
              <a16:creationId xmlns:a16="http://schemas.microsoft.com/office/drawing/2014/main" id="{00000000-0008-0000-0F00-0000D0010000}"/>
            </a:ext>
          </a:extLst>
        </xdr:cNvPr>
        <xdr:cNvSpPr txBox="1"/>
      </xdr:nvSpPr>
      <xdr:spPr>
        <a:xfrm>
          <a:off x="13199110" y="97504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58</xdr:row>
      <xdr:rowOff>161290</xdr:rowOff>
    </xdr:from>
    <xdr:ext cx="405130" cy="247650"/>
    <xdr:sp macro="" textlink="">
      <xdr:nvSpPr>
        <xdr:cNvPr id="465" name="n_3mainValue【学校施設】&#10;有形固定資産減価償却率">
          <a:extLst>
            <a:ext uri="{FF2B5EF4-FFF2-40B4-BE49-F238E27FC236}">
              <a16:creationId xmlns:a16="http://schemas.microsoft.com/office/drawing/2014/main" id="{00000000-0008-0000-0F00-0000D1010000}"/>
            </a:ext>
          </a:extLst>
        </xdr:cNvPr>
        <xdr:cNvSpPr txBox="1"/>
      </xdr:nvSpPr>
      <xdr:spPr>
        <a:xfrm>
          <a:off x="12389485" y="974344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58</xdr:row>
      <xdr:rowOff>132715</xdr:rowOff>
    </xdr:from>
    <xdr:ext cx="405130" cy="249555"/>
    <xdr:sp macro="" textlink="">
      <xdr:nvSpPr>
        <xdr:cNvPr id="466" name="n_4mainValue【学校施設】&#10;有形固定資産減価償却率">
          <a:extLst>
            <a:ext uri="{FF2B5EF4-FFF2-40B4-BE49-F238E27FC236}">
              <a16:creationId xmlns:a16="http://schemas.microsoft.com/office/drawing/2014/main" id="{00000000-0008-0000-0F00-0000D2010000}"/>
            </a:ext>
          </a:extLst>
        </xdr:cNvPr>
        <xdr:cNvSpPr txBox="1"/>
      </xdr:nvSpPr>
      <xdr:spPr>
        <a:xfrm>
          <a:off x="11563985" y="971486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109855</xdr:rowOff>
    </xdr:from>
    <xdr:to>
      <xdr:col>120</xdr:col>
      <xdr:colOff>152400</xdr:colOff>
      <xdr:row>50</xdr:row>
      <xdr:rowOff>60960</xdr:rowOff>
    </xdr:to>
    <xdr:sp macro="" textlink="">
      <xdr:nvSpPr>
        <xdr:cNvPr id="467" name="正方形/長方形 466">
          <a:extLst>
            <a:ext uri="{FF2B5EF4-FFF2-40B4-BE49-F238E27FC236}">
              <a16:creationId xmlns:a16="http://schemas.microsoft.com/office/drawing/2014/main" id="{00000000-0008-0000-0F00-0000D3010000}"/>
            </a:ext>
          </a:extLst>
        </xdr:cNvPr>
        <xdr:cNvSpPr/>
      </xdr:nvSpPr>
      <xdr:spPr>
        <a:xfrm>
          <a:off x="167640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85725</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00000000-0008-0000-0F00-0000D4010000}"/>
            </a:ext>
          </a:extLst>
        </xdr:cNvPr>
        <xdr:cNvSpPr/>
      </xdr:nvSpPr>
      <xdr:spPr>
        <a:xfrm>
          <a:off x="16891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116205</xdr:rowOff>
    </xdr:from>
    <xdr:to>
      <xdr:col>104</xdr:col>
      <xdr:colOff>127000</xdr:colOff>
      <xdr:row>53</xdr:row>
      <xdr:rowOff>30480</xdr:rowOff>
    </xdr:to>
    <xdr:sp macro="" textlink="">
      <xdr:nvSpPr>
        <xdr:cNvPr id="469" name="正方形/長方形 468">
          <a:extLst>
            <a:ext uri="{FF2B5EF4-FFF2-40B4-BE49-F238E27FC236}">
              <a16:creationId xmlns:a16="http://schemas.microsoft.com/office/drawing/2014/main" id="{00000000-0008-0000-0F00-0000D5010000}"/>
            </a:ext>
          </a:extLst>
        </xdr:cNvPr>
        <xdr:cNvSpPr/>
      </xdr:nvSpPr>
      <xdr:spPr>
        <a:xfrm>
          <a:off x="16891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85725</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00000000-0008-0000-0F00-0000D6010000}"/>
            </a:ext>
          </a:extLst>
        </xdr:cNvPr>
        <xdr:cNvSpPr/>
      </xdr:nvSpPr>
      <xdr:spPr>
        <a:xfrm>
          <a:off x="17811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116205</xdr:rowOff>
    </xdr:from>
    <xdr:to>
      <xdr:col>110</xdr:col>
      <xdr:colOff>0</xdr:colOff>
      <xdr:row>53</xdr:row>
      <xdr:rowOff>30480</xdr:rowOff>
    </xdr:to>
    <xdr:sp macro="" textlink="">
      <xdr:nvSpPr>
        <xdr:cNvPr id="471" name="正方形/長方形 470">
          <a:extLst>
            <a:ext uri="{FF2B5EF4-FFF2-40B4-BE49-F238E27FC236}">
              <a16:creationId xmlns:a16="http://schemas.microsoft.com/office/drawing/2014/main" id="{00000000-0008-0000-0F00-0000D7010000}"/>
            </a:ext>
          </a:extLst>
        </xdr:cNvPr>
        <xdr:cNvSpPr/>
      </xdr:nvSpPr>
      <xdr:spPr>
        <a:xfrm>
          <a:off x="17811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85725</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00000000-0008-0000-0F00-0000D8010000}"/>
            </a:ext>
          </a:extLst>
        </xdr:cNvPr>
        <xdr:cNvSpPr/>
      </xdr:nvSpPr>
      <xdr:spPr>
        <a:xfrm>
          <a:off x="18859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116205</xdr:rowOff>
    </xdr:from>
    <xdr:to>
      <xdr:col>116</xdr:col>
      <xdr:colOff>0</xdr:colOff>
      <xdr:row>53</xdr:row>
      <xdr:rowOff>30480</xdr:rowOff>
    </xdr:to>
    <xdr:sp macro="" textlink="">
      <xdr:nvSpPr>
        <xdr:cNvPr id="473" name="正方形/長方形 472">
          <a:extLst>
            <a:ext uri="{FF2B5EF4-FFF2-40B4-BE49-F238E27FC236}">
              <a16:creationId xmlns:a16="http://schemas.microsoft.com/office/drawing/2014/main" id="{00000000-0008-0000-0F00-0000D9010000}"/>
            </a:ext>
          </a:extLst>
        </xdr:cNvPr>
        <xdr:cNvSpPr/>
      </xdr:nvSpPr>
      <xdr:spPr>
        <a:xfrm>
          <a:off x="18859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55245</xdr:rowOff>
    </xdr:from>
    <xdr:to>
      <xdr:col>120</xdr:col>
      <xdr:colOff>152400</xdr:colOff>
      <xdr:row>66</xdr:row>
      <xdr:rowOff>109855</xdr:rowOff>
    </xdr:to>
    <xdr:sp macro="" textlink="">
      <xdr:nvSpPr>
        <xdr:cNvPr id="474" name="正方形/長方形 473">
          <a:extLst>
            <a:ext uri="{FF2B5EF4-FFF2-40B4-BE49-F238E27FC236}">
              <a16:creationId xmlns:a16="http://schemas.microsoft.com/office/drawing/2014/main" id="{00000000-0008-0000-0F00-0000DA010000}"/>
            </a:ext>
          </a:extLst>
        </xdr:cNvPr>
        <xdr:cNvSpPr/>
      </xdr:nvSpPr>
      <xdr:spPr>
        <a:xfrm>
          <a:off x="167640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36830</xdr:rowOff>
    </xdr:from>
    <xdr:ext cx="349885" cy="217170"/>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16741775"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109855</xdr:rowOff>
    </xdr:from>
    <xdr:to>
      <xdr:col>120</xdr:col>
      <xdr:colOff>114300</xdr:colOff>
      <xdr:row>66</xdr:row>
      <xdr:rowOff>109855</xdr:rowOff>
    </xdr:to>
    <xdr:cxnSp macro="">
      <xdr:nvCxnSpPr>
        <xdr:cNvPr id="476" name="直線コネクタ 475">
          <a:extLst>
            <a:ext uri="{FF2B5EF4-FFF2-40B4-BE49-F238E27FC236}">
              <a16:creationId xmlns:a16="http://schemas.microsoft.com/office/drawing/2014/main" id="{00000000-0008-0000-0F00-0000DC010000}"/>
            </a:ext>
          </a:extLst>
        </xdr:cNvPr>
        <xdr:cNvCxnSpPr/>
      </xdr:nvCxnSpPr>
      <xdr:spPr>
        <a:xfrm>
          <a:off x="167640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73025</xdr:rowOff>
    </xdr:from>
    <xdr:to>
      <xdr:col>120</xdr:col>
      <xdr:colOff>114300</xdr:colOff>
      <xdr:row>64</xdr:row>
      <xdr:rowOff>73025</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16764000" y="10645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101600</xdr:rowOff>
    </xdr:from>
    <xdr:ext cx="465455" cy="249555"/>
    <xdr:sp macro="" textlink="">
      <xdr:nvSpPr>
        <xdr:cNvPr id="478" name="テキスト ボックス 477">
          <a:extLst>
            <a:ext uri="{FF2B5EF4-FFF2-40B4-BE49-F238E27FC236}">
              <a16:creationId xmlns:a16="http://schemas.microsoft.com/office/drawing/2014/main" id="{00000000-0008-0000-0F00-0000DE010000}"/>
            </a:ext>
          </a:extLst>
        </xdr:cNvPr>
        <xdr:cNvSpPr txBox="1"/>
      </xdr:nvSpPr>
      <xdr:spPr>
        <a:xfrm>
          <a:off x="16344265" y="10509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36830</xdr:rowOff>
    </xdr:from>
    <xdr:to>
      <xdr:col>120</xdr:col>
      <xdr:colOff>114300</xdr:colOff>
      <xdr:row>62</xdr:row>
      <xdr:rowOff>36830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16764000" y="10279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64770</xdr:rowOff>
    </xdr:from>
    <xdr:ext cx="465455" cy="249555"/>
    <xdr:sp macro="" textlink="">
      <xdr:nvSpPr>
        <xdr:cNvPr id="480" name="テキスト ボックス 479">
          <a:extLst>
            <a:ext uri="{FF2B5EF4-FFF2-40B4-BE49-F238E27FC236}">
              <a16:creationId xmlns:a16="http://schemas.microsoft.com/office/drawing/2014/main" id="{00000000-0008-0000-0F00-0000E0010000}"/>
            </a:ext>
          </a:extLst>
        </xdr:cNvPr>
        <xdr:cNvSpPr txBox="1"/>
      </xdr:nvSpPr>
      <xdr:spPr>
        <a:xfrm>
          <a:off x="16344265" y="10142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16764000" y="9912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27940</xdr:rowOff>
    </xdr:from>
    <xdr:ext cx="465455" cy="247650"/>
    <xdr:sp macro="" textlink="">
      <xdr:nvSpPr>
        <xdr:cNvPr id="482" name="テキスト ボックス 481">
          <a:extLst>
            <a:ext uri="{FF2B5EF4-FFF2-40B4-BE49-F238E27FC236}">
              <a16:creationId xmlns:a16="http://schemas.microsoft.com/office/drawing/2014/main" id="{00000000-0008-0000-0F00-0000E2010000}"/>
            </a:ext>
          </a:extLst>
        </xdr:cNvPr>
        <xdr:cNvSpPr txBox="1"/>
      </xdr:nvSpPr>
      <xdr:spPr>
        <a:xfrm>
          <a:off x="16344265" y="97751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57</xdr:row>
      <xdr:rowOff>128270</xdr:rowOff>
    </xdr:from>
    <xdr:to>
      <xdr:col>120</xdr:col>
      <xdr:colOff>114300</xdr:colOff>
      <xdr:row>57</xdr:row>
      <xdr:rowOff>128270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16764000" y="9545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156845</xdr:rowOff>
    </xdr:from>
    <xdr:ext cx="465455" cy="247650"/>
    <xdr:sp macro="" textlink="">
      <xdr:nvSpPr>
        <xdr:cNvPr id="484" name="テキスト ボックス 483">
          <a:extLst>
            <a:ext uri="{FF2B5EF4-FFF2-40B4-BE49-F238E27FC236}">
              <a16:creationId xmlns:a16="http://schemas.microsoft.com/office/drawing/2014/main" id="{00000000-0008-0000-0F00-0000E4010000}"/>
            </a:ext>
          </a:extLst>
        </xdr:cNvPr>
        <xdr:cNvSpPr txBox="1"/>
      </xdr:nvSpPr>
      <xdr:spPr>
        <a:xfrm>
          <a:off x="16344265" y="940879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55</xdr:row>
      <xdr:rowOff>92075</xdr:rowOff>
    </xdr:from>
    <xdr:to>
      <xdr:col>120</xdr:col>
      <xdr:colOff>114300</xdr:colOff>
      <xdr:row>55</xdr:row>
      <xdr:rowOff>92075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16764000" y="9178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120015</xdr:rowOff>
    </xdr:from>
    <xdr:ext cx="465455" cy="247650"/>
    <xdr:sp macro="" textlink="">
      <xdr:nvSpPr>
        <xdr:cNvPr id="486" name="テキスト ボックス 485">
          <a:extLst>
            <a:ext uri="{FF2B5EF4-FFF2-40B4-BE49-F238E27FC236}">
              <a16:creationId xmlns:a16="http://schemas.microsoft.com/office/drawing/2014/main" id="{00000000-0008-0000-0F00-0000E6010000}"/>
            </a:ext>
          </a:extLst>
        </xdr:cNvPr>
        <xdr:cNvSpPr txBox="1"/>
      </xdr:nvSpPr>
      <xdr:spPr>
        <a:xfrm>
          <a:off x="16344265" y="9041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114300</xdr:colOff>
      <xdr:row>53</xdr:row>
      <xdr:rowOff>55245</xdr:rowOff>
    </xdr:to>
    <xdr:cxnSp macro="">
      <xdr:nvCxnSpPr>
        <xdr:cNvPr id="487" name="直線コネクタ 486">
          <a:extLst>
            <a:ext uri="{FF2B5EF4-FFF2-40B4-BE49-F238E27FC236}">
              <a16:creationId xmlns:a16="http://schemas.microsoft.com/office/drawing/2014/main" id="{00000000-0008-0000-0F00-0000E7010000}"/>
            </a:ext>
          </a:extLst>
        </xdr:cNvPr>
        <xdr:cNvCxnSpPr/>
      </xdr:nvCxnSpPr>
      <xdr:spPr>
        <a:xfrm>
          <a:off x="167640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83185</xdr:rowOff>
    </xdr:from>
    <xdr:ext cx="529590" cy="247650"/>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6280130" y="8674735"/>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152400</xdr:colOff>
      <xdr:row>66</xdr:row>
      <xdr:rowOff>109855</xdr:rowOff>
    </xdr:to>
    <xdr:sp macro="" textlink="">
      <xdr:nvSpPr>
        <xdr:cNvPr id="489" name="【学校施設】&#10;一人当たり面積グラフ枠">
          <a:extLst>
            <a:ext uri="{FF2B5EF4-FFF2-40B4-BE49-F238E27FC236}">
              <a16:creationId xmlns:a16="http://schemas.microsoft.com/office/drawing/2014/main" id="{00000000-0008-0000-0F00-0000E9010000}"/>
            </a:ext>
          </a:extLst>
        </xdr:cNvPr>
        <xdr:cNvSpPr/>
      </xdr:nvSpPr>
      <xdr:spPr>
        <a:xfrm>
          <a:off x="167640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48895</xdr:rowOff>
    </xdr:from>
    <xdr:to>
      <xdr:col>116</xdr:col>
      <xdr:colOff>62865</xdr:colOff>
      <xdr:row>63</xdr:row>
      <xdr:rowOff>95250</xdr:rowOff>
    </xdr:to>
    <xdr:cxnSp macro="">
      <xdr:nvCxnSpPr>
        <xdr:cNvPr id="490" name="直線コネクタ 489">
          <a:extLst>
            <a:ext uri="{FF2B5EF4-FFF2-40B4-BE49-F238E27FC236}">
              <a16:creationId xmlns:a16="http://schemas.microsoft.com/office/drawing/2014/main" id="{00000000-0008-0000-0F00-0000EA010000}"/>
            </a:ext>
          </a:extLst>
        </xdr:cNvPr>
        <xdr:cNvCxnSpPr/>
      </xdr:nvCxnSpPr>
      <xdr:spPr>
        <a:xfrm flipV="1">
          <a:off x="20319365" y="9300845"/>
          <a:ext cx="0" cy="1202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99060</xdr:rowOff>
    </xdr:from>
    <xdr:ext cx="467995" cy="249555"/>
    <xdr:sp macro="" textlink="">
      <xdr:nvSpPr>
        <xdr:cNvPr id="491" name="【学校施設】&#10;一人当たり面積最小値テキスト">
          <a:extLst>
            <a:ext uri="{FF2B5EF4-FFF2-40B4-BE49-F238E27FC236}">
              <a16:creationId xmlns:a16="http://schemas.microsoft.com/office/drawing/2014/main" id="{00000000-0008-0000-0F00-0000EB010000}"/>
            </a:ext>
          </a:extLst>
        </xdr:cNvPr>
        <xdr:cNvSpPr txBox="1"/>
      </xdr:nvSpPr>
      <xdr:spPr>
        <a:xfrm>
          <a:off x="20358100" y="105067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0.779</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95250</xdr:rowOff>
    </xdr:from>
    <xdr:to>
      <xdr:col>116</xdr:col>
      <xdr:colOff>152400</xdr:colOff>
      <xdr:row>63</xdr:row>
      <xdr:rowOff>95250</xdr:rowOff>
    </xdr:to>
    <xdr:cxnSp macro="">
      <xdr:nvCxnSpPr>
        <xdr:cNvPr id="492" name="直線コネクタ 491">
          <a:extLst>
            <a:ext uri="{FF2B5EF4-FFF2-40B4-BE49-F238E27FC236}">
              <a16:creationId xmlns:a16="http://schemas.microsoft.com/office/drawing/2014/main" id="{00000000-0008-0000-0F00-0000EC010000}"/>
            </a:ext>
          </a:extLst>
        </xdr:cNvPr>
        <xdr:cNvCxnSpPr/>
      </xdr:nvCxnSpPr>
      <xdr:spPr>
        <a:xfrm>
          <a:off x="20246975" y="105029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162560</xdr:rowOff>
    </xdr:from>
    <xdr:ext cx="467995" cy="247650"/>
    <xdr:sp macro="" textlink="">
      <xdr:nvSpPr>
        <xdr:cNvPr id="493" name="【学校施設】&#10;一人当たり面積最大値テキスト">
          <a:extLst>
            <a:ext uri="{FF2B5EF4-FFF2-40B4-BE49-F238E27FC236}">
              <a16:creationId xmlns:a16="http://schemas.microsoft.com/office/drawing/2014/main" id="{00000000-0008-0000-0F00-0000ED010000}"/>
            </a:ext>
          </a:extLst>
        </xdr:cNvPr>
        <xdr:cNvSpPr txBox="1"/>
      </xdr:nvSpPr>
      <xdr:spPr>
        <a:xfrm>
          <a:off x="20358100" y="908431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7.334</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48895</xdr:rowOff>
    </xdr:from>
    <xdr:to>
      <xdr:col>116</xdr:col>
      <xdr:colOff>152400</xdr:colOff>
      <xdr:row>56</xdr:row>
      <xdr:rowOff>48895</xdr:rowOff>
    </xdr:to>
    <xdr:cxnSp macro="">
      <xdr:nvCxnSpPr>
        <xdr:cNvPr id="494" name="直線コネクタ 493">
          <a:extLst>
            <a:ext uri="{FF2B5EF4-FFF2-40B4-BE49-F238E27FC236}">
              <a16:creationId xmlns:a16="http://schemas.microsoft.com/office/drawing/2014/main" id="{00000000-0008-0000-0F00-0000EE010000}"/>
            </a:ext>
          </a:extLst>
        </xdr:cNvPr>
        <xdr:cNvCxnSpPr/>
      </xdr:nvCxnSpPr>
      <xdr:spPr>
        <a:xfrm>
          <a:off x="20246975" y="93008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104775</xdr:rowOff>
    </xdr:from>
    <xdr:ext cx="467995" cy="249555"/>
    <xdr:sp macro="" textlink="">
      <xdr:nvSpPr>
        <xdr:cNvPr id="495" name="【学校施設】&#10;一人当たり面積平均値テキスト">
          <a:extLst>
            <a:ext uri="{FF2B5EF4-FFF2-40B4-BE49-F238E27FC236}">
              <a16:creationId xmlns:a16="http://schemas.microsoft.com/office/drawing/2014/main" id="{00000000-0008-0000-0F00-0000EF010000}"/>
            </a:ext>
          </a:extLst>
        </xdr:cNvPr>
        <xdr:cNvSpPr txBox="1"/>
      </xdr:nvSpPr>
      <xdr:spPr>
        <a:xfrm>
          <a:off x="20358100" y="10182225"/>
          <a:ext cx="46799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83185</xdr:rowOff>
    </xdr:from>
    <xdr:to>
      <xdr:col>116</xdr:col>
      <xdr:colOff>114300</xdr:colOff>
      <xdr:row>63</xdr:row>
      <xdr:rowOff>15875</xdr:rowOff>
    </xdr:to>
    <xdr:sp macro="" textlink="">
      <xdr:nvSpPr>
        <xdr:cNvPr id="496" name="フローチャート: 判断 495">
          <a:extLst>
            <a:ext uri="{FF2B5EF4-FFF2-40B4-BE49-F238E27FC236}">
              <a16:creationId xmlns:a16="http://schemas.microsoft.com/office/drawing/2014/main" id="{00000000-0008-0000-0F00-0000F0010000}"/>
            </a:ext>
          </a:extLst>
        </xdr:cNvPr>
        <xdr:cNvSpPr/>
      </xdr:nvSpPr>
      <xdr:spPr>
        <a:xfrm>
          <a:off x="20269200" y="103257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83820</xdr:rowOff>
    </xdr:from>
    <xdr:to>
      <xdr:col>112</xdr:col>
      <xdr:colOff>38100</xdr:colOff>
      <xdr:row>63</xdr:row>
      <xdr:rowOff>17145</xdr:rowOff>
    </xdr:to>
    <xdr:sp macro="" textlink="">
      <xdr:nvSpPr>
        <xdr:cNvPr id="497" name="フローチャート: 判断 496">
          <a:extLst>
            <a:ext uri="{FF2B5EF4-FFF2-40B4-BE49-F238E27FC236}">
              <a16:creationId xmlns:a16="http://schemas.microsoft.com/office/drawing/2014/main" id="{00000000-0008-0000-0F00-0000F1010000}"/>
            </a:ext>
          </a:extLst>
        </xdr:cNvPr>
        <xdr:cNvSpPr/>
      </xdr:nvSpPr>
      <xdr:spPr>
        <a:xfrm>
          <a:off x="19510375" y="1032637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23495</xdr:rowOff>
    </xdr:from>
    <xdr:to>
      <xdr:col>107</xdr:col>
      <xdr:colOff>101600</xdr:colOff>
      <xdr:row>62</xdr:row>
      <xdr:rowOff>121285</xdr:rowOff>
    </xdr:to>
    <xdr:sp macro="" textlink="">
      <xdr:nvSpPr>
        <xdr:cNvPr id="498" name="フローチャート: 判断 497">
          <a:extLst>
            <a:ext uri="{FF2B5EF4-FFF2-40B4-BE49-F238E27FC236}">
              <a16:creationId xmlns:a16="http://schemas.microsoft.com/office/drawing/2014/main" id="{00000000-0008-0000-0F00-0000F2010000}"/>
            </a:ext>
          </a:extLst>
        </xdr:cNvPr>
        <xdr:cNvSpPr/>
      </xdr:nvSpPr>
      <xdr:spPr>
        <a:xfrm>
          <a:off x="18684875" y="10266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24765</xdr:rowOff>
    </xdr:from>
    <xdr:to>
      <xdr:col>102</xdr:col>
      <xdr:colOff>165100</xdr:colOff>
      <xdr:row>62</xdr:row>
      <xdr:rowOff>122555</xdr:rowOff>
    </xdr:to>
    <xdr:sp macro="" textlink="">
      <xdr:nvSpPr>
        <xdr:cNvPr id="499" name="フローチャート: 判断 498">
          <a:extLst>
            <a:ext uri="{FF2B5EF4-FFF2-40B4-BE49-F238E27FC236}">
              <a16:creationId xmlns:a16="http://schemas.microsoft.com/office/drawing/2014/main" id="{00000000-0008-0000-0F00-0000F3010000}"/>
            </a:ext>
          </a:extLst>
        </xdr:cNvPr>
        <xdr:cNvSpPr/>
      </xdr:nvSpPr>
      <xdr:spPr>
        <a:xfrm>
          <a:off x="17875250" y="10267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27940</xdr:rowOff>
    </xdr:from>
    <xdr:to>
      <xdr:col>98</xdr:col>
      <xdr:colOff>38100</xdr:colOff>
      <xdr:row>62</xdr:row>
      <xdr:rowOff>126365</xdr:rowOff>
    </xdr:to>
    <xdr:sp macro="" textlink="">
      <xdr:nvSpPr>
        <xdr:cNvPr id="500" name="フローチャート: 判断 499">
          <a:extLst>
            <a:ext uri="{FF2B5EF4-FFF2-40B4-BE49-F238E27FC236}">
              <a16:creationId xmlns:a16="http://schemas.microsoft.com/office/drawing/2014/main" id="{00000000-0008-0000-0F00-0000F4010000}"/>
            </a:ext>
          </a:extLst>
        </xdr:cNvPr>
        <xdr:cNvSpPr/>
      </xdr:nvSpPr>
      <xdr:spPr>
        <a:xfrm>
          <a:off x="17065625" y="1027049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107315</xdr:rowOff>
    </xdr:from>
    <xdr:ext cx="762000" cy="249555"/>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20145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66</xdr:row>
      <xdr:rowOff>107315</xdr:rowOff>
    </xdr:from>
    <xdr:ext cx="762000" cy="24955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9383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107315</xdr:rowOff>
    </xdr:from>
    <xdr:ext cx="762000" cy="24955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8561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107315</xdr:rowOff>
    </xdr:from>
    <xdr:ext cx="762000" cy="24955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77514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66</xdr:row>
      <xdr:rowOff>107315</xdr:rowOff>
    </xdr:from>
    <xdr:ext cx="762000" cy="24955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69386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63</xdr:row>
      <xdr:rowOff>46355</xdr:rowOff>
    </xdr:from>
    <xdr:to>
      <xdr:col>116</xdr:col>
      <xdr:colOff>114300</xdr:colOff>
      <xdr:row>63</xdr:row>
      <xdr:rowOff>144145</xdr:rowOff>
    </xdr:to>
    <xdr:sp macro="" textlink="">
      <xdr:nvSpPr>
        <xdr:cNvPr id="506" name="楕円 505">
          <a:extLst>
            <a:ext uri="{FF2B5EF4-FFF2-40B4-BE49-F238E27FC236}">
              <a16:creationId xmlns:a16="http://schemas.microsoft.com/office/drawing/2014/main" id="{00000000-0008-0000-0F00-0000FA010000}"/>
            </a:ext>
          </a:extLst>
        </xdr:cNvPr>
        <xdr:cNvSpPr/>
      </xdr:nvSpPr>
      <xdr:spPr>
        <a:xfrm>
          <a:off x="20269200" y="10454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129540</xdr:rowOff>
    </xdr:from>
    <xdr:ext cx="467995" cy="247650"/>
    <xdr:sp macro="" textlink="">
      <xdr:nvSpPr>
        <xdr:cNvPr id="507" name="【学校施設】&#10;一人当たり面積該当値テキスト">
          <a:extLst>
            <a:ext uri="{FF2B5EF4-FFF2-40B4-BE49-F238E27FC236}">
              <a16:creationId xmlns:a16="http://schemas.microsoft.com/office/drawing/2014/main" id="{00000000-0008-0000-0F00-0000FB010000}"/>
            </a:ext>
          </a:extLst>
        </xdr:cNvPr>
        <xdr:cNvSpPr txBox="1"/>
      </xdr:nvSpPr>
      <xdr:spPr>
        <a:xfrm>
          <a:off x="20358100" y="1037209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0.779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63</xdr:row>
      <xdr:rowOff>46990</xdr:rowOff>
    </xdr:from>
    <xdr:to>
      <xdr:col>112</xdr:col>
      <xdr:colOff>38100</xdr:colOff>
      <xdr:row>63</xdr:row>
      <xdr:rowOff>144780</xdr:rowOff>
    </xdr:to>
    <xdr:sp macro="" textlink="">
      <xdr:nvSpPr>
        <xdr:cNvPr id="508" name="楕円 507">
          <a:extLst>
            <a:ext uri="{FF2B5EF4-FFF2-40B4-BE49-F238E27FC236}">
              <a16:creationId xmlns:a16="http://schemas.microsoft.com/office/drawing/2014/main" id="{00000000-0008-0000-0F00-0000FC010000}"/>
            </a:ext>
          </a:extLst>
        </xdr:cNvPr>
        <xdr:cNvSpPr/>
      </xdr:nvSpPr>
      <xdr:spPr>
        <a:xfrm>
          <a:off x="19510375" y="104546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63</xdr:row>
      <xdr:rowOff>95250</xdr:rowOff>
    </xdr:from>
    <xdr:to>
      <xdr:col>116</xdr:col>
      <xdr:colOff>63500</xdr:colOff>
      <xdr:row>63</xdr:row>
      <xdr:rowOff>95885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flipV="1">
          <a:off x="19558000" y="10502900"/>
          <a:ext cx="762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48260</xdr:rowOff>
    </xdr:from>
    <xdr:to>
      <xdr:col>107</xdr:col>
      <xdr:colOff>101600</xdr:colOff>
      <xdr:row>63</xdr:row>
      <xdr:rowOff>146050</xdr:rowOff>
    </xdr:to>
    <xdr:sp macro="" textlink="">
      <xdr:nvSpPr>
        <xdr:cNvPr id="510" name="楕円 509">
          <a:extLst>
            <a:ext uri="{FF2B5EF4-FFF2-40B4-BE49-F238E27FC236}">
              <a16:creationId xmlns:a16="http://schemas.microsoft.com/office/drawing/2014/main" id="{00000000-0008-0000-0F00-0000FE010000}"/>
            </a:ext>
          </a:extLst>
        </xdr:cNvPr>
        <xdr:cNvSpPr/>
      </xdr:nvSpPr>
      <xdr:spPr>
        <a:xfrm>
          <a:off x="18684875" y="10455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95885</xdr:rowOff>
    </xdr:from>
    <xdr:to>
      <xdr:col>111</xdr:col>
      <xdr:colOff>174625</xdr:colOff>
      <xdr:row>63</xdr:row>
      <xdr:rowOff>97155</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flipV="1">
          <a:off x="18735675" y="10503535"/>
          <a:ext cx="8223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48260</xdr:rowOff>
    </xdr:from>
    <xdr:to>
      <xdr:col>102</xdr:col>
      <xdr:colOff>165100</xdr:colOff>
      <xdr:row>63</xdr:row>
      <xdr:rowOff>146050</xdr:rowOff>
    </xdr:to>
    <xdr:sp macro="" textlink="">
      <xdr:nvSpPr>
        <xdr:cNvPr id="512" name="楕円 511">
          <a:extLst>
            <a:ext uri="{FF2B5EF4-FFF2-40B4-BE49-F238E27FC236}">
              <a16:creationId xmlns:a16="http://schemas.microsoft.com/office/drawing/2014/main" id="{00000000-0008-0000-0F00-000000020000}"/>
            </a:ext>
          </a:extLst>
        </xdr:cNvPr>
        <xdr:cNvSpPr/>
      </xdr:nvSpPr>
      <xdr:spPr>
        <a:xfrm>
          <a:off x="17875250" y="10455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97155</xdr:rowOff>
    </xdr:from>
    <xdr:to>
      <xdr:col>107</xdr:col>
      <xdr:colOff>50800</xdr:colOff>
      <xdr:row>63</xdr:row>
      <xdr:rowOff>97155</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7926050" y="1050480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46990</xdr:rowOff>
    </xdr:from>
    <xdr:to>
      <xdr:col>98</xdr:col>
      <xdr:colOff>38100</xdr:colOff>
      <xdr:row>63</xdr:row>
      <xdr:rowOff>144780</xdr:rowOff>
    </xdr:to>
    <xdr:sp macro="" textlink="">
      <xdr:nvSpPr>
        <xdr:cNvPr id="514" name="楕円 513">
          <a:extLst>
            <a:ext uri="{FF2B5EF4-FFF2-40B4-BE49-F238E27FC236}">
              <a16:creationId xmlns:a16="http://schemas.microsoft.com/office/drawing/2014/main" id="{00000000-0008-0000-0F00-000002020000}"/>
            </a:ext>
          </a:extLst>
        </xdr:cNvPr>
        <xdr:cNvSpPr/>
      </xdr:nvSpPr>
      <xdr:spPr>
        <a:xfrm>
          <a:off x="17065625" y="104546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63</xdr:row>
      <xdr:rowOff>95885</xdr:rowOff>
    </xdr:from>
    <xdr:to>
      <xdr:col>102</xdr:col>
      <xdr:colOff>114300</xdr:colOff>
      <xdr:row>63</xdr:row>
      <xdr:rowOff>97155</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7113250" y="10503535"/>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32385</xdr:rowOff>
    </xdr:from>
    <xdr:ext cx="469900" cy="248920"/>
    <xdr:sp macro="" textlink="">
      <xdr:nvSpPr>
        <xdr:cNvPr id="516" name="n_1aveValue【学校施設】&#10;一人当たり面積">
          <a:extLst>
            <a:ext uri="{FF2B5EF4-FFF2-40B4-BE49-F238E27FC236}">
              <a16:creationId xmlns:a16="http://schemas.microsoft.com/office/drawing/2014/main" id="{00000000-0008-0000-0F00-000004020000}"/>
            </a:ext>
          </a:extLst>
        </xdr:cNvPr>
        <xdr:cNvSpPr txBox="1"/>
      </xdr:nvSpPr>
      <xdr:spPr>
        <a:xfrm>
          <a:off x="19329400" y="1010983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137160</xdr:rowOff>
    </xdr:from>
    <xdr:ext cx="467995" cy="249555"/>
    <xdr:sp macro="" textlink="">
      <xdr:nvSpPr>
        <xdr:cNvPr id="517" name="n_2aveValue【学校施設】&#10;一人当たり面積">
          <a:extLst>
            <a:ext uri="{FF2B5EF4-FFF2-40B4-BE49-F238E27FC236}">
              <a16:creationId xmlns:a16="http://schemas.microsoft.com/office/drawing/2014/main" id="{00000000-0008-0000-0F00-000005020000}"/>
            </a:ext>
          </a:extLst>
        </xdr:cNvPr>
        <xdr:cNvSpPr txBox="1"/>
      </xdr:nvSpPr>
      <xdr:spPr>
        <a:xfrm>
          <a:off x="18516600" y="100495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137795</xdr:rowOff>
    </xdr:from>
    <xdr:ext cx="467995" cy="249555"/>
    <xdr:sp macro="" textlink="">
      <xdr:nvSpPr>
        <xdr:cNvPr id="518" name="n_3aveValue【学校施設】&#10;一人当たり面積">
          <a:extLst>
            <a:ext uri="{FF2B5EF4-FFF2-40B4-BE49-F238E27FC236}">
              <a16:creationId xmlns:a16="http://schemas.microsoft.com/office/drawing/2014/main" id="{00000000-0008-0000-0F00-000006020000}"/>
            </a:ext>
          </a:extLst>
        </xdr:cNvPr>
        <xdr:cNvSpPr txBox="1"/>
      </xdr:nvSpPr>
      <xdr:spPr>
        <a:xfrm>
          <a:off x="17706975" y="100501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1.800</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141605</xdr:rowOff>
    </xdr:from>
    <xdr:ext cx="467995" cy="249555"/>
    <xdr:sp macro="" textlink="">
      <xdr:nvSpPr>
        <xdr:cNvPr id="519" name="n_4aveValue【学校施設】&#10;一人当たり面積">
          <a:extLst>
            <a:ext uri="{FF2B5EF4-FFF2-40B4-BE49-F238E27FC236}">
              <a16:creationId xmlns:a16="http://schemas.microsoft.com/office/drawing/2014/main" id="{00000000-0008-0000-0F00-000007020000}"/>
            </a:ext>
          </a:extLst>
        </xdr:cNvPr>
        <xdr:cNvSpPr txBox="1"/>
      </xdr:nvSpPr>
      <xdr:spPr>
        <a:xfrm>
          <a:off x="16897350" y="1005395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136525</xdr:rowOff>
    </xdr:from>
    <xdr:ext cx="469900" cy="249555"/>
    <xdr:sp macro="" textlink="">
      <xdr:nvSpPr>
        <xdr:cNvPr id="520" name="n_1mainValue【学校施設】&#10;一人当たり面積">
          <a:extLst>
            <a:ext uri="{FF2B5EF4-FFF2-40B4-BE49-F238E27FC236}">
              <a16:creationId xmlns:a16="http://schemas.microsoft.com/office/drawing/2014/main" id="{00000000-0008-0000-0F00-000008020000}"/>
            </a:ext>
          </a:extLst>
        </xdr:cNvPr>
        <xdr:cNvSpPr txBox="1"/>
      </xdr:nvSpPr>
      <xdr:spPr>
        <a:xfrm>
          <a:off x="19329400" y="1054417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137795</xdr:rowOff>
    </xdr:from>
    <xdr:ext cx="467995" cy="249555"/>
    <xdr:sp macro="" textlink="">
      <xdr:nvSpPr>
        <xdr:cNvPr id="521" name="n_2mainValue【学校施設】&#10;一人当たり面積">
          <a:extLst>
            <a:ext uri="{FF2B5EF4-FFF2-40B4-BE49-F238E27FC236}">
              <a16:creationId xmlns:a16="http://schemas.microsoft.com/office/drawing/2014/main" id="{00000000-0008-0000-0F00-000009020000}"/>
            </a:ext>
          </a:extLst>
        </xdr:cNvPr>
        <xdr:cNvSpPr txBox="1"/>
      </xdr:nvSpPr>
      <xdr:spPr>
        <a:xfrm>
          <a:off x="18516600" y="105454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137795</xdr:rowOff>
    </xdr:from>
    <xdr:ext cx="467995" cy="249555"/>
    <xdr:sp macro="" textlink="">
      <xdr:nvSpPr>
        <xdr:cNvPr id="522" name="n_3mainValue【学校施設】&#10;一人当たり面積">
          <a:extLst>
            <a:ext uri="{FF2B5EF4-FFF2-40B4-BE49-F238E27FC236}">
              <a16:creationId xmlns:a16="http://schemas.microsoft.com/office/drawing/2014/main" id="{00000000-0008-0000-0F00-00000A020000}"/>
            </a:ext>
          </a:extLst>
        </xdr:cNvPr>
        <xdr:cNvSpPr txBox="1"/>
      </xdr:nvSpPr>
      <xdr:spPr>
        <a:xfrm>
          <a:off x="17706975" y="105454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136525</xdr:rowOff>
    </xdr:from>
    <xdr:ext cx="467995" cy="249555"/>
    <xdr:sp macro="" textlink="">
      <xdr:nvSpPr>
        <xdr:cNvPr id="523" name="n_4mainValue【学校施設】&#10;一人当たり面積">
          <a:extLst>
            <a:ext uri="{FF2B5EF4-FFF2-40B4-BE49-F238E27FC236}">
              <a16:creationId xmlns:a16="http://schemas.microsoft.com/office/drawing/2014/main" id="{00000000-0008-0000-0F00-00000B020000}"/>
            </a:ext>
          </a:extLst>
        </xdr:cNvPr>
        <xdr:cNvSpPr txBox="1"/>
      </xdr:nvSpPr>
      <xdr:spPr>
        <a:xfrm>
          <a:off x="16897350" y="1054417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146685</xdr:rowOff>
    </xdr:from>
    <xdr:to>
      <xdr:col>90</xdr:col>
      <xdr:colOff>25400</xdr:colOff>
      <xdr:row>72</xdr:row>
      <xdr:rowOff>97790</xdr:rowOff>
    </xdr:to>
    <xdr:sp macro="" textlink="">
      <xdr:nvSpPr>
        <xdr:cNvPr id="524" name="正方形/長方形 523">
          <a:extLst>
            <a:ext uri="{FF2B5EF4-FFF2-40B4-BE49-F238E27FC236}">
              <a16:creationId xmlns:a16="http://schemas.microsoft.com/office/drawing/2014/main" id="{00000000-0008-0000-0F00-00000C020000}"/>
            </a:ext>
          </a:extLst>
        </xdr:cNvPr>
        <xdr:cNvSpPr/>
      </xdr:nvSpPr>
      <xdr:spPr>
        <a:xfrm>
          <a:off x="11414125"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122555</xdr:rowOff>
    </xdr:from>
    <xdr:to>
      <xdr:col>74</xdr:col>
      <xdr:colOff>0</xdr:colOff>
      <xdr:row>74</xdr:row>
      <xdr:rowOff>36830</xdr:rowOff>
    </xdr:to>
    <xdr:sp macro="" textlink="">
      <xdr:nvSpPr>
        <xdr:cNvPr id="525" name="正方形/長方形 524">
          <a:extLst>
            <a:ext uri="{FF2B5EF4-FFF2-40B4-BE49-F238E27FC236}">
              <a16:creationId xmlns:a16="http://schemas.microsoft.com/office/drawing/2014/main" id="{00000000-0008-0000-0F00-00000D020000}"/>
            </a:ext>
          </a:extLst>
        </xdr:cNvPr>
        <xdr:cNvSpPr/>
      </xdr:nvSpPr>
      <xdr:spPr>
        <a:xfrm>
          <a:off x="11525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153035</xdr:rowOff>
    </xdr:from>
    <xdr:to>
      <xdr:col>74</xdr:col>
      <xdr:colOff>0</xdr:colOff>
      <xdr:row>75</xdr:row>
      <xdr:rowOff>67310</xdr:rowOff>
    </xdr:to>
    <xdr:sp macro="" textlink="">
      <xdr:nvSpPr>
        <xdr:cNvPr id="526" name="正方形/長方形 525">
          <a:extLst>
            <a:ext uri="{FF2B5EF4-FFF2-40B4-BE49-F238E27FC236}">
              <a16:creationId xmlns:a16="http://schemas.microsoft.com/office/drawing/2014/main" id="{00000000-0008-0000-0F00-00000E020000}"/>
            </a:ext>
          </a:extLst>
        </xdr:cNvPr>
        <xdr:cNvSpPr/>
      </xdr:nvSpPr>
      <xdr:spPr>
        <a:xfrm>
          <a:off x="11525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122555</xdr:rowOff>
    </xdr:from>
    <xdr:to>
      <xdr:col>79</xdr:col>
      <xdr:colOff>63500</xdr:colOff>
      <xdr:row>74</xdr:row>
      <xdr:rowOff>36830</xdr:rowOff>
    </xdr:to>
    <xdr:sp macro="" textlink="">
      <xdr:nvSpPr>
        <xdr:cNvPr id="527" name="正方形/長方形 526">
          <a:extLst>
            <a:ext uri="{FF2B5EF4-FFF2-40B4-BE49-F238E27FC236}">
              <a16:creationId xmlns:a16="http://schemas.microsoft.com/office/drawing/2014/main" id="{00000000-0008-0000-0F00-00000F020000}"/>
            </a:ext>
          </a:extLst>
        </xdr:cNvPr>
        <xdr:cNvSpPr/>
      </xdr:nvSpPr>
      <xdr:spPr>
        <a:xfrm>
          <a:off x="124618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153035</xdr:rowOff>
    </xdr:from>
    <xdr:to>
      <xdr:col>79</xdr:col>
      <xdr:colOff>63500</xdr:colOff>
      <xdr:row>75</xdr:row>
      <xdr:rowOff>67310</xdr:rowOff>
    </xdr:to>
    <xdr:sp macro="" textlink="">
      <xdr:nvSpPr>
        <xdr:cNvPr id="528" name="正方形/長方形 527">
          <a:extLst>
            <a:ext uri="{FF2B5EF4-FFF2-40B4-BE49-F238E27FC236}">
              <a16:creationId xmlns:a16="http://schemas.microsoft.com/office/drawing/2014/main" id="{00000000-0008-0000-0F00-000010020000}"/>
            </a:ext>
          </a:extLst>
        </xdr:cNvPr>
        <xdr:cNvSpPr/>
      </xdr:nvSpPr>
      <xdr:spPr>
        <a:xfrm>
          <a:off x="124618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122555</xdr:rowOff>
    </xdr:from>
    <xdr:to>
      <xdr:col>85</xdr:col>
      <xdr:colOff>63500</xdr:colOff>
      <xdr:row>74</xdr:row>
      <xdr:rowOff>36830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350962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153035</xdr:rowOff>
    </xdr:from>
    <xdr:to>
      <xdr:col>85</xdr:col>
      <xdr:colOff>63500</xdr:colOff>
      <xdr:row>75</xdr:row>
      <xdr:rowOff>67310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350962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92075</xdr:rowOff>
    </xdr:from>
    <xdr:to>
      <xdr:col>90</xdr:col>
      <xdr:colOff>25400</xdr:colOff>
      <xdr:row>88</xdr:row>
      <xdr:rowOff>146685</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1414125"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73025</xdr:rowOff>
    </xdr:from>
    <xdr:ext cx="298450" cy="217170"/>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137602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146685</xdr:rowOff>
    </xdr:from>
    <xdr:to>
      <xdr:col>89</xdr:col>
      <xdr:colOff>174625</xdr:colOff>
      <xdr:row>88</xdr:row>
      <xdr:rowOff>146685</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a:off x="11414125" y="1468183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9525</xdr:rowOff>
    </xdr:from>
    <xdr:ext cx="465455" cy="24955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0994390" y="1454467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162560</xdr:rowOff>
    </xdr:from>
    <xdr:to>
      <xdr:col>89</xdr:col>
      <xdr:colOff>174625</xdr:colOff>
      <xdr:row>86</xdr:row>
      <xdr:rowOff>162560</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1414125" y="143675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5455" cy="247650"/>
    <xdr:sp macro="" textlink="">
      <xdr:nvSpPr>
        <xdr:cNvPr id="536" name="テキスト ボックス 535">
          <a:extLst>
            <a:ext uri="{FF2B5EF4-FFF2-40B4-BE49-F238E27FC236}">
              <a16:creationId xmlns:a16="http://schemas.microsoft.com/office/drawing/2014/main" id="{00000000-0008-0000-0F00-000018020000}"/>
            </a:ext>
          </a:extLst>
        </xdr:cNvPr>
        <xdr:cNvSpPr txBox="1"/>
      </xdr:nvSpPr>
      <xdr:spPr>
        <a:xfrm>
          <a:off x="10994390" y="1423098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12700</xdr:rowOff>
    </xdr:from>
    <xdr:to>
      <xdr:col>89</xdr:col>
      <xdr:colOff>174625</xdr:colOff>
      <xdr:row>85</xdr:row>
      <xdr:rowOff>12700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a:off x="11414125" y="140525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40640</xdr:rowOff>
    </xdr:from>
    <xdr:ext cx="403225" cy="249555"/>
    <xdr:sp macro="" textlink="">
      <xdr:nvSpPr>
        <xdr:cNvPr id="538" name="テキスト ボックス 537">
          <a:extLst>
            <a:ext uri="{FF2B5EF4-FFF2-40B4-BE49-F238E27FC236}">
              <a16:creationId xmlns:a16="http://schemas.microsoft.com/office/drawing/2014/main" id="{00000000-0008-0000-0F00-00001A020000}"/>
            </a:ext>
          </a:extLst>
        </xdr:cNvPr>
        <xdr:cNvSpPr txBox="1"/>
      </xdr:nvSpPr>
      <xdr:spPr>
        <a:xfrm>
          <a:off x="1104265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28575</xdr:rowOff>
    </xdr:from>
    <xdr:to>
      <xdr:col>89</xdr:col>
      <xdr:colOff>174625</xdr:colOff>
      <xdr:row>83</xdr:row>
      <xdr:rowOff>28575</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1414125" y="137382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57150</xdr:rowOff>
    </xdr:from>
    <xdr:ext cx="403225" cy="247650"/>
    <xdr:sp macro="" textlink="">
      <xdr:nvSpPr>
        <xdr:cNvPr id="540" name="テキスト ボックス 539">
          <a:extLst>
            <a:ext uri="{FF2B5EF4-FFF2-40B4-BE49-F238E27FC236}">
              <a16:creationId xmlns:a16="http://schemas.microsoft.com/office/drawing/2014/main" id="{00000000-0008-0000-0F00-00001C020000}"/>
            </a:ext>
          </a:extLst>
        </xdr:cNvPr>
        <xdr:cNvSpPr txBox="1"/>
      </xdr:nvSpPr>
      <xdr:spPr>
        <a:xfrm>
          <a:off x="11042650" y="1360170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44450</xdr:rowOff>
    </xdr:from>
    <xdr:to>
      <xdr:col>89</xdr:col>
      <xdr:colOff>174625</xdr:colOff>
      <xdr:row>81</xdr:row>
      <xdr:rowOff>44450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1414125" y="134239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72390</xdr:rowOff>
    </xdr:from>
    <xdr:ext cx="403225" cy="24955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104265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60960</xdr:rowOff>
    </xdr:from>
    <xdr:to>
      <xdr:col>89</xdr:col>
      <xdr:colOff>174625</xdr:colOff>
      <xdr:row>79</xdr:row>
      <xdr:rowOff>60960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1414125" y="131102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88900</xdr:rowOff>
    </xdr:from>
    <xdr:ext cx="403225" cy="247650"/>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1042650" y="1297305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75565</xdr:rowOff>
    </xdr:from>
    <xdr:to>
      <xdr:col>89</xdr:col>
      <xdr:colOff>174625</xdr:colOff>
      <xdr:row>77</xdr:row>
      <xdr:rowOff>75565</xdr:rowOff>
    </xdr:to>
    <xdr:cxnSp macro="">
      <xdr:nvCxnSpPr>
        <xdr:cNvPr id="545" name="直線コネクタ 544">
          <a:extLst>
            <a:ext uri="{FF2B5EF4-FFF2-40B4-BE49-F238E27FC236}">
              <a16:creationId xmlns:a16="http://schemas.microsoft.com/office/drawing/2014/main" id="{00000000-0008-0000-0F00-000021020000}"/>
            </a:ext>
          </a:extLst>
        </xdr:cNvPr>
        <xdr:cNvCxnSpPr/>
      </xdr:nvCxnSpPr>
      <xdr:spPr>
        <a:xfrm>
          <a:off x="11414125" y="127946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104140</xdr:rowOff>
    </xdr:from>
    <xdr:ext cx="339090" cy="249555"/>
    <xdr:sp macro="" textlink="">
      <xdr:nvSpPr>
        <xdr:cNvPr id="546" name="テキスト ボックス 545">
          <a:extLst>
            <a:ext uri="{FF2B5EF4-FFF2-40B4-BE49-F238E27FC236}">
              <a16:creationId xmlns:a16="http://schemas.microsoft.com/office/drawing/2014/main" id="{00000000-0008-0000-0F00-000022020000}"/>
            </a:ext>
          </a:extLst>
        </xdr:cNvPr>
        <xdr:cNvSpPr txBox="1"/>
      </xdr:nvSpPr>
      <xdr:spPr>
        <a:xfrm>
          <a:off x="11106785"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92075</xdr:rowOff>
    </xdr:from>
    <xdr:to>
      <xdr:col>89</xdr:col>
      <xdr:colOff>174625</xdr:colOff>
      <xdr:row>75</xdr:row>
      <xdr:rowOff>92075</xdr:rowOff>
    </xdr:to>
    <xdr:cxnSp macro="">
      <xdr:nvCxnSpPr>
        <xdr:cNvPr id="547" name="直線コネクタ 546">
          <a:extLst>
            <a:ext uri="{FF2B5EF4-FFF2-40B4-BE49-F238E27FC236}">
              <a16:creationId xmlns:a16="http://schemas.microsoft.com/office/drawing/2014/main" id="{00000000-0008-0000-0F00-000023020000}"/>
            </a:ext>
          </a:extLst>
        </xdr:cNvPr>
        <xdr:cNvCxnSpPr/>
      </xdr:nvCxnSpPr>
      <xdr:spPr>
        <a:xfrm>
          <a:off x="11414125" y="12480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92075</xdr:rowOff>
    </xdr:from>
    <xdr:to>
      <xdr:col>90</xdr:col>
      <xdr:colOff>25400</xdr:colOff>
      <xdr:row>88</xdr:row>
      <xdr:rowOff>146685</xdr:rowOff>
    </xdr:to>
    <xdr:sp macro="" textlink="">
      <xdr:nvSpPr>
        <xdr:cNvPr id="548" name="【児童館】&#10;有形固定資産減価償却率グラフ枠">
          <a:extLst>
            <a:ext uri="{FF2B5EF4-FFF2-40B4-BE49-F238E27FC236}">
              <a16:creationId xmlns:a16="http://schemas.microsoft.com/office/drawing/2014/main" id="{00000000-0008-0000-0F00-000024020000}"/>
            </a:ext>
          </a:extLst>
        </xdr:cNvPr>
        <xdr:cNvSpPr/>
      </xdr:nvSpPr>
      <xdr:spPr>
        <a:xfrm>
          <a:off x="11414125"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110490</xdr:rowOff>
    </xdr:from>
    <xdr:to>
      <xdr:col>85</xdr:col>
      <xdr:colOff>126365</xdr:colOff>
      <xdr:row>86</xdr:row>
      <xdr:rowOff>162560</xdr:rowOff>
    </xdr:to>
    <xdr:cxnSp macro="">
      <xdr:nvCxnSpPr>
        <xdr:cNvPr id="549" name="直線コネクタ 548">
          <a:extLst>
            <a:ext uri="{FF2B5EF4-FFF2-40B4-BE49-F238E27FC236}">
              <a16:creationId xmlns:a16="http://schemas.microsoft.com/office/drawing/2014/main" id="{00000000-0008-0000-0F00-000025020000}"/>
            </a:ext>
          </a:extLst>
        </xdr:cNvPr>
        <xdr:cNvCxnSpPr/>
      </xdr:nvCxnSpPr>
      <xdr:spPr>
        <a:xfrm flipV="1">
          <a:off x="14969490" y="12829540"/>
          <a:ext cx="0" cy="1537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995" cy="249555"/>
    <xdr:sp macro="" textlink="">
      <xdr:nvSpPr>
        <xdr:cNvPr id="550" name="【児童館】&#10;有形固定資産減価償却率最小値テキスト">
          <a:extLst>
            <a:ext uri="{FF2B5EF4-FFF2-40B4-BE49-F238E27FC236}">
              <a16:creationId xmlns:a16="http://schemas.microsoft.com/office/drawing/2014/main" id="{00000000-0008-0000-0F00-000026020000}"/>
            </a:ext>
          </a:extLst>
        </xdr:cNvPr>
        <xdr:cNvSpPr txBox="1"/>
      </xdr:nvSpPr>
      <xdr:spPr>
        <a:xfrm>
          <a:off x="15008225" y="1437132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162560</xdr:rowOff>
    </xdr:from>
    <xdr:to>
      <xdr:col>86</xdr:col>
      <xdr:colOff>25400</xdr:colOff>
      <xdr:row>86</xdr:row>
      <xdr:rowOff>162560</xdr:rowOff>
    </xdr:to>
    <xdr:cxnSp macro="">
      <xdr:nvCxnSpPr>
        <xdr:cNvPr id="551" name="直線コネクタ 550">
          <a:extLst>
            <a:ext uri="{FF2B5EF4-FFF2-40B4-BE49-F238E27FC236}">
              <a16:creationId xmlns:a16="http://schemas.microsoft.com/office/drawing/2014/main" id="{00000000-0008-0000-0F00-000027020000}"/>
            </a:ext>
          </a:extLst>
        </xdr:cNvPr>
        <xdr:cNvCxnSpPr/>
      </xdr:nvCxnSpPr>
      <xdr:spPr>
        <a:xfrm>
          <a:off x="1488122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59690</xdr:rowOff>
    </xdr:from>
    <xdr:ext cx="338455" cy="247650"/>
    <xdr:sp macro="" textlink="">
      <xdr:nvSpPr>
        <xdr:cNvPr id="552" name="【児童館】&#10;有形固定資産減価償却率最大値テキスト">
          <a:extLst>
            <a:ext uri="{FF2B5EF4-FFF2-40B4-BE49-F238E27FC236}">
              <a16:creationId xmlns:a16="http://schemas.microsoft.com/office/drawing/2014/main" id="{00000000-0008-0000-0F00-000028020000}"/>
            </a:ext>
          </a:extLst>
        </xdr:cNvPr>
        <xdr:cNvSpPr txBox="1"/>
      </xdr:nvSpPr>
      <xdr:spPr>
        <a:xfrm>
          <a:off x="15008225" y="12613640"/>
          <a:ext cx="338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110490</xdr:rowOff>
    </xdr:from>
    <xdr:to>
      <xdr:col>86</xdr:col>
      <xdr:colOff>25400</xdr:colOff>
      <xdr:row>77</xdr:row>
      <xdr:rowOff>110490</xdr:rowOff>
    </xdr:to>
    <xdr:cxnSp macro="">
      <xdr:nvCxnSpPr>
        <xdr:cNvPr id="553" name="直線コネクタ 552">
          <a:extLst>
            <a:ext uri="{FF2B5EF4-FFF2-40B4-BE49-F238E27FC236}">
              <a16:creationId xmlns:a16="http://schemas.microsoft.com/office/drawing/2014/main" id="{00000000-0008-0000-0F00-000029020000}"/>
            </a:ext>
          </a:extLst>
        </xdr:cNvPr>
        <xdr:cNvCxnSpPr/>
      </xdr:nvCxnSpPr>
      <xdr:spPr>
        <a:xfrm>
          <a:off x="14881225" y="128295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8890</xdr:rowOff>
    </xdr:from>
    <xdr:ext cx="403225" cy="249555"/>
    <xdr:sp macro="" textlink="">
      <xdr:nvSpPr>
        <xdr:cNvPr id="554" name="【児童館】&#10;有形固定資産減価償却率平均値テキスト">
          <a:extLst>
            <a:ext uri="{FF2B5EF4-FFF2-40B4-BE49-F238E27FC236}">
              <a16:creationId xmlns:a16="http://schemas.microsoft.com/office/drawing/2014/main" id="{00000000-0008-0000-0F00-00002A020000}"/>
            </a:ext>
          </a:extLst>
        </xdr:cNvPr>
        <xdr:cNvSpPr txBox="1"/>
      </xdr:nvSpPr>
      <xdr:spPr>
        <a:xfrm>
          <a:off x="15008225" y="13553440"/>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29845</xdr:rowOff>
    </xdr:from>
    <xdr:to>
      <xdr:col>85</xdr:col>
      <xdr:colOff>174625</xdr:colOff>
      <xdr:row>82</xdr:row>
      <xdr:rowOff>127635</xdr:rowOff>
    </xdr:to>
    <xdr:sp macro="" textlink="">
      <xdr:nvSpPr>
        <xdr:cNvPr id="555" name="フローチャート: 判断 554">
          <a:extLst>
            <a:ext uri="{FF2B5EF4-FFF2-40B4-BE49-F238E27FC236}">
              <a16:creationId xmlns:a16="http://schemas.microsoft.com/office/drawing/2014/main" id="{00000000-0008-0000-0F00-00002B020000}"/>
            </a:ext>
          </a:extLst>
        </xdr:cNvPr>
        <xdr:cNvSpPr/>
      </xdr:nvSpPr>
      <xdr:spPr>
        <a:xfrm>
          <a:off x="14919325" y="1357439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42545</xdr:rowOff>
    </xdr:from>
    <xdr:to>
      <xdr:col>81</xdr:col>
      <xdr:colOff>101600</xdr:colOff>
      <xdr:row>82</xdr:row>
      <xdr:rowOff>140335</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14144625" y="13587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106680</xdr:rowOff>
    </xdr:from>
    <xdr:to>
      <xdr:col>76</xdr:col>
      <xdr:colOff>165100</xdr:colOff>
      <xdr:row>83</xdr:row>
      <xdr:rowOff>39370</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13335000" y="13651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72390</xdr:rowOff>
    </xdr:from>
    <xdr:to>
      <xdr:col>72</xdr:col>
      <xdr:colOff>38100</xdr:colOff>
      <xdr:row>83</xdr:row>
      <xdr:rowOff>5715</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12525375" y="1361694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86995</xdr:rowOff>
    </xdr:from>
    <xdr:to>
      <xdr:col>67</xdr:col>
      <xdr:colOff>101600</xdr:colOff>
      <xdr:row>83</xdr:row>
      <xdr:rowOff>19685</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11699875" y="13631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144145</xdr:rowOff>
    </xdr:from>
    <xdr:ext cx="762000" cy="24955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47955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144145</xdr:rowOff>
    </xdr:from>
    <xdr:ext cx="762000" cy="24955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4020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144145</xdr:rowOff>
    </xdr:from>
    <xdr:ext cx="762000" cy="24955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3211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88</xdr:row>
      <xdr:rowOff>144145</xdr:rowOff>
    </xdr:from>
    <xdr:ext cx="762000" cy="24955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2398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144145</xdr:rowOff>
    </xdr:from>
    <xdr:ext cx="762000" cy="24955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1576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80</xdr:row>
      <xdr:rowOff>72390</xdr:rowOff>
    </xdr:from>
    <xdr:to>
      <xdr:col>85</xdr:col>
      <xdr:colOff>174625</xdr:colOff>
      <xdr:row>81</xdr:row>
      <xdr:rowOff>5715</xdr:rowOff>
    </xdr:to>
    <xdr:sp macro="" textlink="">
      <xdr:nvSpPr>
        <xdr:cNvPr id="565" name="楕円 564">
          <a:extLst>
            <a:ext uri="{FF2B5EF4-FFF2-40B4-BE49-F238E27FC236}">
              <a16:creationId xmlns:a16="http://schemas.microsoft.com/office/drawing/2014/main" id="{00000000-0008-0000-0F00-000035020000}"/>
            </a:ext>
          </a:extLst>
        </xdr:cNvPr>
        <xdr:cNvSpPr/>
      </xdr:nvSpPr>
      <xdr:spPr>
        <a:xfrm>
          <a:off x="14919325" y="13286740"/>
          <a:ext cx="984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94615</xdr:rowOff>
    </xdr:from>
    <xdr:ext cx="403225" cy="247650"/>
    <xdr:sp macro="" textlink="">
      <xdr:nvSpPr>
        <xdr:cNvPr id="566" name="【児童館】&#10;有形固定資産減価償却率該当値テキスト">
          <a:extLst>
            <a:ext uri="{FF2B5EF4-FFF2-40B4-BE49-F238E27FC236}">
              <a16:creationId xmlns:a16="http://schemas.microsoft.com/office/drawing/2014/main" id="{00000000-0008-0000-0F00-000036020000}"/>
            </a:ext>
          </a:extLst>
        </xdr:cNvPr>
        <xdr:cNvSpPr txBox="1"/>
      </xdr:nvSpPr>
      <xdr:spPr>
        <a:xfrm>
          <a:off x="15008225" y="131438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80</xdr:row>
      <xdr:rowOff>22860</xdr:rowOff>
    </xdr:from>
    <xdr:to>
      <xdr:col>81</xdr:col>
      <xdr:colOff>101600</xdr:colOff>
      <xdr:row>80</xdr:row>
      <xdr:rowOff>120650</xdr:rowOff>
    </xdr:to>
    <xdr:sp macro="" textlink="">
      <xdr:nvSpPr>
        <xdr:cNvPr id="567" name="楕円 566">
          <a:extLst>
            <a:ext uri="{FF2B5EF4-FFF2-40B4-BE49-F238E27FC236}">
              <a16:creationId xmlns:a16="http://schemas.microsoft.com/office/drawing/2014/main" id="{00000000-0008-0000-0F00-000037020000}"/>
            </a:ext>
          </a:extLst>
        </xdr:cNvPr>
        <xdr:cNvSpPr/>
      </xdr:nvSpPr>
      <xdr:spPr>
        <a:xfrm>
          <a:off x="14144625" y="13237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71755</xdr:rowOff>
    </xdr:from>
    <xdr:to>
      <xdr:col>85</xdr:col>
      <xdr:colOff>127000</xdr:colOff>
      <xdr:row>80</xdr:row>
      <xdr:rowOff>121920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4195425" y="13286105"/>
          <a:ext cx="7747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137160</xdr:rowOff>
    </xdr:from>
    <xdr:to>
      <xdr:col>76</xdr:col>
      <xdr:colOff>165100</xdr:colOff>
      <xdr:row>80</xdr:row>
      <xdr:rowOff>69850</xdr:rowOff>
    </xdr:to>
    <xdr:sp macro="" textlink="">
      <xdr:nvSpPr>
        <xdr:cNvPr id="569" name="楕円 568">
          <a:extLst>
            <a:ext uri="{FF2B5EF4-FFF2-40B4-BE49-F238E27FC236}">
              <a16:creationId xmlns:a16="http://schemas.microsoft.com/office/drawing/2014/main" id="{00000000-0008-0000-0F00-000039020000}"/>
            </a:ext>
          </a:extLst>
        </xdr:cNvPr>
        <xdr:cNvSpPr/>
      </xdr:nvSpPr>
      <xdr:spPr>
        <a:xfrm>
          <a:off x="13335000" y="13186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20955</xdr:rowOff>
    </xdr:from>
    <xdr:to>
      <xdr:col>81</xdr:col>
      <xdr:colOff>50800</xdr:colOff>
      <xdr:row>80</xdr:row>
      <xdr:rowOff>71755</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3385800" y="13235305"/>
          <a:ext cx="809625"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86995</xdr:rowOff>
    </xdr:from>
    <xdr:to>
      <xdr:col>72</xdr:col>
      <xdr:colOff>38100</xdr:colOff>
      <xdr:row>80</xdr:row>
      <xdr:rowOff>19685</xdr:rowOff>
    </xdr:to>
    <xdr:sp macro="" textlink="">
      <xdr:nvSpPr>
        <xdr:cNvPr id="571" name="楕円 570">
          <a:extLst>
            <a:ext uri="{FF2B5EF4-FFF2-40B4-BE49-F238E27FC236}">
              <a16:creationId xmlns:a16="http://schemas.microsoft.com/office/drawing/2014/main" id="{00000000-0008-0000-0F00-00003B020000}"/>
            </a:ext>
          </a:extLst>
        </xdr:cNvPr>
        <xdr:cNvSpPr/>
      </xdr:nvSpPr>
      <xdr:spPr>
        <a:xfrm>
          <a:off x="12525375" y="131362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79</xdr:row>
      <xdr:rowOff>135890</xdr:rowOff>
    </xdr:from>
    <xdr:to>
      <xdr:col>76</xdr:col>
      <xdr:colOff>114300</xdr:colOff>
      <xdr:row>80</xdr:row>
      <xdr:rowOff>20955</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12573000" y="13185140"/>
          <a:ext cx="8128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20955</xdr:rowOff>
    </xdr:from>
    <xdr:to>
      <xdr:col>67</xdr:col>
      <xdr:colOff>101600</xdr:colOff>
      <xdr:row>79</xdr:row>
      <xdr:rowOff>118745</xdr:rowOff>
    </xdr:to>
    <xdr:sp macro="" textlink="">
      <xdr:nvSpPr>
        <xdr:cNvPr id="573" name="楕円 572">
          <a:extLst>
            <a:ext uri="{FF2B5EF4-FFF2-40B4-BE49-F238E27FC236}">
              <a16:creationId xmlns:a16="http://schemas.microsoft.com/office/drawing/2014/main" id="{00000000-0008-0000-0F00-00003D020000}"/>
            </a:ext>
          </a:extLst>
        </xdr:cNvPr>
        <xdr:cNvSpPr/>
      </xdr:nvSpPr>
      <xdr:spPr>
        <a:xfrm>
          <a:off x="11699875" y="130702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69850</xdr:rowOff>
    </xdr:from>
    <xdr:to>
      <xdr:col>71</xdr:col>
      <xdr:colOff>174625</xdr:colOff>
      <xdr:row>79</xdr:row>
      <xdr:rowOff>135890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1750675" y="13119100"/>
          <a:ext cx="822325"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132080</xdr:rowOff>
    </xdr:from>
    <xdr:ext cx="405130" cy="249555"/>
    <xdr:sp macro="" textlink="">
      <xdr:nvSpPr>
        <xdr:cNvPr id="575" name="n_1aveValue【児童館】&#10;有形固定資産減価償却率">
          <a:extLst>
            <a:ext uri="{FF2B5EF4-FFF2-40B4-BE49-F238E27FC236}">
              <a16:creationId xmlns:a16="http://schemas.microsoft.com/office/drawing/2014/main" id="{00000000-0008-0000-0F00-00003F020000}"/>
            </a:ext>
          </a:extLst>
        </xdr:cNvPr>
        <xdr:cNvSpPr txBox="1"/>
      </xdr:nvSpPr>
      <xdr:spPr>
        <a:xfrm>
          <a:off x="13996035" y="136766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83</xdr:row>
      <xdr:rowOff>31115</xdr:rowOff>
    </xdr:from>
    <xdr:ext cx="405130" cy="247650"/>
    <xdr:sp macro="" textlink="">
      <xdr:nvSpPr>
        <xdr:cNvPr id="576" name="n_2aveValue【児童館】&#10;有形固定資産減価償却率">
          <a:extLst>
            <a:ext uri="{FF2B5EF4-FFF2-40B4-BE49-F238E27FC236}">
              <a16:creationId xmlns:a16="http://schemas.microsoft.com/office/drawing/2014/main" id="{00000000-0008-0000-0F00-000040020000}"/>
            </a:ext>
          </a:extLst>
        </xdr:cNvPr>
        <xdr:cNvSpPr txBox="1"/>
      </xdr:nvSpPr>
      <xdr:spPr>
        <a:xfrm>
          <a:off x="13199110" y="1374076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82</xdr:row>
      <xdr:rowOff>161925</xdr:rowOff>
    </xdr:from>
    <xdr:ext cx="405130" cy="247650"/>
    <xdr:sp macro="" textlink="">
      <xdr:nvSpPr>
        <xdr:cNvPr id="577" name="n_3aveValue【児童館】&#10;有形固定資産減価償却率">
          <a:extLst>
            <a:ext uri="{FF2B5EF4-FFF2-40B4-BE49-F238E27FC236}">
              <a16:creationId xmlns:a16="http://schemas.microsoft.com/office/drawing/2014/main" id="{00000000-0008-0000-0F00-000041020000}"/>
            </a:ext>
          </a:extLst>
        </xdr:cNvPr>
        <xdr:cNvSpPr txBox="1"/>
      </xdr:nvSpPr>
      <xdr:spPr>
        <a:xfrm>
          <a:off x="12389485" y="1370647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10795</xdr:rowOff>
    </xdr:from>
    <xdr:ext cx="405130" cy="249555"/>
    <xdr:sp macro="" textlink="">
      <xdr:nvSpPr>
        <xdr:cNvPr id="578" name="n_4aveValue【児童館】&#10;有形固定資産減価償却率">
          <a:extLst>
            <a:ext uri="{FF2B5EF4-FFF2-40B4-BE49-F238E27FC236}">
              <a16:creationId xmlns:a16="http://schemas.microsoft.com/office/drawing/2014/main" id="{00000000-0008-0000-0F00-000042020000}"/>
            </a:ext>
          </a:extLst>
        </xdr:cNvPr>
        <xdr:cNvSpPr txBox="1"/>
      </xdr:nvSpPr>
      <xdr:spPr>
        <a:xfrm>
          <a:off x="11563985" y="137204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78</xdr:row>
      <xdr:rowOff>136525</xdr:rowOff>
    </xdr:from>
    <xdr:ext cx="405130" cy="249555"/>
    <xdr:sp macro="" textlink="">
      <xdr:nvSpPr>
        <xdr:cNvPr id="579" name="n_1mainValue【児童館】&#10;有形固定資産減価償却率">
          <a:extLst>
            <a:ext uri="{FF2B5EF4-FFF2-40B4-BE49-F238E27FC236}">
              <a16:creationId xmlns:a16="http://schemas.microsoft.com/office/drawing/2014/main" id="{00000000-0008-0000-0F00-000043020000}"/>
            </a:ext>
          </a:extLst>
        </xdr:cNvPr>
        <xdr:cNvSpPr txBox="1"/>
      </xdr:nvSpPr>
      <xdr:spPr>
        <a:xfrm>
          <a:off x="13996035" y="1302067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78</xdr:row>
      <xdr:rowOff>85725</xdr:rowOff>
    </xdr:from>
    <xdr:ext cx="405130" cy="247650"/>
    <xdr:sp macro="" textlink="">
      <xdr:nvSpPr>
        <xdr:cNvPr id="580" name="n_2mainValue【児童館】&#10;有形固定資産減価償却率">
          <a:extLst>
            <a:ext uri="{FF2B5EF4-FFF2-40B4-BE49-F238E27FC236}">
              <a16:creationId xmlns:a16="http://schemas.microsoft.com/office/drawing/2014/main" id="{00000000-0008-0000-0F00-000044020000}"/>
            </a:ext>
          </a:extLst>
        </xdr:cNvPr>
        <xdr:cNvSpPr txBox="1"/>
      </xdr:nvSpPr>
      <xdr:spPr>
        <a:xfrm>
          <a:off x="13199110" y="1296987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78</xdr:row>
      <xdr:rowOff>35560</xdr:rowOff>
    </xdr:from>
    <xdr:ext cx="405130" cy="249555"/>
    <xdr:sp macro="" textlink="">
      <xdr:nvSpPr>
        <xdr:cNvPr id="581" name="n_3mainValue【児童館】&#10;有形固定資産減価償却率">
          <a:extLst>
            <a:ext uri="{FF2B5EF4-FFF2-40B4-BE49-F238E27FC236}">
              <a16:creationId xmlns:a16="http://schemas.microsoft.com/office/drawing/2014/main" id="{00000000-0008-0000-0F00-000045020000}"/>
            </a:ext>
          </a:extLst>
        </xdr:cNvPr>
        <xdr:cNvSpPr txBox="1"/>
      </xdr:nvSpPr>
      <xdr:spPr>
        <a:xfrm>
          <a:off x="12389485" y="1291971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77</xdr:row>
      <xdr:rowOff>134620</xdr:rowOff>
    </xdr:from>
    <xdr:ext cx="405130" cy="249555"/>
    <xdr:sp macro="" textlink="">
      <xdr:nvSpPr>
        <xdr:cNvPr id="582" name="n_4mainValue【児童館】&#10;有形固定資産減価償却率">
          <a:extLst>
            <a:ext uri="{FF2B5EF4-FFF2-40B4-BE49-F238E27FC236}">
              <a16:creationId xmlns:a16="http://schemas.microsoft.com/office/drawing/2014/main" id="{00000000-0008-0000-0F00-000046020000}"/>
            </a:ext>
          </a:extLst>
        </xdr:cNvPr>
        <xdr:cNvSpPr txBox="1"/>
      </xdr:nvSpPr>
      <xdr:spPr>
        <a:xfrm>
          <a:off x="11563985" y="1285367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146685</xdr:rowOff>
    </xdr:from>
    <xdr:to>
      <xdr:col>120</xdr:col>
      <xdr:colOff>152400</xdr:colOff>
      <xdr:row>72</xdr:row>
      <xdr:rowOff>97790</xdr:rowOff>
    </xdr:to>
    <xdr:sp macro="" textlink="">
      <xdr:nvSpPr>
        <xdr:cNvPr id="583" name="正方形/長方形 582">
          <a:extLst>
            <a:ext uri="{FF2B5EF4-FFF2-40B4-BE49-F238E27FC236}">
              <a16:creationId xmlns:a16="http://schemas.microsoft.com/office/drawing/2014/main" id="{00000000-0008-0000-0F00-000047020000}"/>
            </a:ext>
          </a:extLst>
        </xdr:cNvPr>
        <xdr:cNvSpPr/>
      </xdr:nvSpPr>
      <xdr:spPr>
        <a:xfrm>
          <a:off x="167640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122555</xdr:rowOff>
    </xdr:from>
    <xdr:to>
      <xdr:col>104</xdr:col>
      <xdr:colOff>127000</xdr:colOff>
      <xdr:row>74</xdr:row>
      <xdr:rowOff>36830</xdr:rowOff>
    </xdr:to>
    <xdr:sp macro="" textlink="">
      <xdr:nvSpPr>
        <xdr:cNvPr id="584" name="正方形/長方形 583">
          <a:extLst>
            <a:ext uri="{FF2B5EF4-FFF2-40B4-BE49-F238E27FC236}">
              <a16:creationId xmlns:a16="http://schemas.microsoft.com/office/drawing/2014/main" id="{00000000-0008-0000-0F00-000048020000}"/>
            </a:ext>
          </a:extLst>
        </xdr:cNvPr>
        <xdr:cNvSpPr/>
      </xdr:nvSpPr>
      <xdr:spPr>
        <a:xfrm>
          <a:off x="16891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153035</xdr:rowOff>
    </xdr:from>
    <xdr:to>
      <xdr:col>104</xdr:col>
      <xdr:colOff>127000</xdr:colOff>
      <xdr:row>75</xdr:row>
      <xdr:rowOff>67310</xdr:rowOff>
    </xdr:to>
    <xdr:sp macro="" textlink="">
      <xdr:nvSpPr>
        <xdr:cNvPr id="585" name="正方形/長方形 584">
          <a:extLst>
            <a:ext uri="{FF2B5EF4-FFF2-40B4-BE49-F238E27FC236}">
              <a16:creationId xmlns:a16="http://schemas.microsoft.com/office/drawing/2014/main" id="{00000000-0008-0000-0F00-000049020000}"/>
            </a:ext>
          </a:extLst>
        </xdr:cNvPr>
        <xdr:cNvSpPr/>
      </xdr:nvSpPr>
      <xdr:spPr>
        <a:xfrm>
          <a:off x="16891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122555</xdr:rowOff>
    </xdr:from>
    <xdr:to>
      <xdr:col>110</xdr:col>
      <xdr:colOff>0</xdr:colOff>
      <xdr:row>74</xdr:row>
      <xdr:rowOff>36830</xdr:rowOff>
    </xdr:to>
    <xdr:sp macro="" textlink="">
      <xdr:nvSpPr>
        <xdr:cNvPr id="586" name="正方形/長方形 585">
          <a:extLst>
            <a:ext uri="{FF2B5EF4-FFF2-40B4-BE49-F238E27FC236}">
              <a16:creationId xmlns:a16="http://schemas.microsoft.com/office/drawing/2014/main" id="{00000000-0008-0000-0F00-00004A020000}"/>
            </a:ext>
          </a:extLst>
        </xdr:cNvPr>
        <xdr:cNvSpPr/>
      </xdr:nvSpPr>
      <xdr:spPr>
        <a:xfrm>
          <a:off x="17811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153035</xdr:rowOff>
    </xdr:from>
    <xdr:to>
      <xdr:col>110</xdr:col>
      <xdr:colOff>0</xdr:colOff>
      <xdr:row>75</xdr:row>
      <xdr:rowOff>67310</xdr:rowOff>
    </xdr:to>
    <xdr:sp macro="" textlink="">
      <xdr:nvSpPr>
        <xdr:cNvPr id="587" name="正方形/長方形 586">
          <a:extLst>
            <a:ext uri="{FF2B5EF4-FFF2-40B4-BE49-F238E27FC236}">
              <a16:creationId xmlns:a16="http://schemas.microsoft.com/office/drawing/2014/main" id="{00000000-0008-0000-0F00-00004B020000}"/>
            </a:ext>
          </a:extLst>
        </xdr:cNvPr>
        <xdr:cNvSpPr/>
      </xdr:nvSpPr>
      <xdr:spPr>
        <a:xfrm>
          <a:off x="17811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122555</xdr:rowOff>
    </xdr:from>
    <xdr:to>
      <xdr:col>116</xdr:col>
      <xdr:colOff>0</xdr:colOff>
      <xdr:row>74</xdr:row>
      <xdr:rowOff>36830</xdr:rowOff>
    </xdr:to>
    <xdr:sp macro="" textlink="">
      <xdr:nvSpPr>
        <xdr:cNvPr id="588" name="正方形/長方形 587">
          <a:extLst>
            <a:ext uri="{FF2B5EF4-FFF2-40B4-BE49-F238E27FC236}">
              <a16:creationId xmlns:a16="http://schemas.microsoft.com/office/drawing/2014/main" id="{00000000-0008-0000-0F00-00004C020000}"/>
            </a:ext>
          </a:extLst>
        </xdr:cNvPr>
        <xdr:cNvSpPr/>
      </xdr:nvSpPr>
      <xdr:spPr>
        <a:xfrm>
          <a:off x="18859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153035</xdr:rowOff>
    </xdr:from>
    <xdr:to>
      <xdr:col>116</xdr:col>
      <xdr:colOff>0</xdr:colOff>
      <xdr:row>75</xdr:row>
      <xdr:rowOff>67310</xdr:rowOff>
    </xdr:to>
    <xdr:sp macro="" textlink="">
      <xdr:nvSpPr>
        <xdr:cNvPr id="589" name="正方形/長方形 588">
          <a:extLst>
            <a:ext uri="{FF2B5EF4-FFF2-40B4-BE49-F238E27FC236}">
              <a16:creationId xmlns:a16="http://schemas.microsoft.com/office/drawing/2014/main" id="{00000000-0008-0000-0F00-00004D020000}"/>
            </a:ext>
          </a:extLst>
        </xdr:cNvPr>
        <xdr:cNvSpPr/>
      </xdr:nvSpPr>
      <xdr:spPr>
        <a:xfrm>
          <a:off x="18859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92075</xdr:rowOff>
    </xdr:from>
    <xdr:to>
      <xdr:col>120</xdr:col>
      <xdr:colOff>152400</xdr:colOff>
      <xdr:row>88</xdr:row>
      <xdr:rowOff>146685</xdr:rowOff>
    </xdr:to>
    <xdr:sp macro="" textlink="">
      <xdr:nvSpPr>
        <xdr:cNvPr id="590" name="正方形/長方形 589">
          <a:extLst>
            <a:ext uri="{FF2B5EF4-FFF2-40B4-BE49-F238E27FC236}">
              <a16:creationId xmlns:a16="http://schemas.microsoft.com/office/drawing/2014/main" id="{00000000-0008-0000-0F00-00004E020000}"/>
            </a:ext>
          </a:extLst>
        </xdr:cNvPr>
        <xdr:cNvSpPr/>
      </xdr:nvSpPr>
      <xdr:spPr>
        <a:xfrm>
          <a:off x="167640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73025</xdr:rowOff>
    </xdr:from>
    <xdr:ext cx="349885" cy="217170"/>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6741775"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146685</xdr:rowOff>
    </xdr:from>
    <xdr:to>
      <xdr:col>120</xdr:col>
      <xdr:colOff>114300</xdr:colOff>
      <xdr:row>88</xdr:row>
      <xdr:rowOff>146685</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67640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109855</xdr:rowOff>
    </xdr:from>
    <xdr:to>
      <xdr:col>120</xdr:col>
      <xdr:colOff>114300</xdr:colOff>
      <xdr:row>86</xdr:row>
      <xdr:rowOff>109855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6764000" y="14314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137795</xdr:rowOff>
    </xdr:from>
    <xdr:ext cx="465455" cy="24955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16344265" y="141776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73025</xdr:rowOff>
    </xdr:from>
    <xdr:to>
      <xdr:col>120</xdr:col>
      <xdr:colOff>114300</xdr:colOff>
      <xdr:row>84</xdr:row>
      <xdr:rowOff>73025</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16764000" y="13947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101600</xdr:rowOff>
    </xdr:from>
    <xdr:ext cx="465455" cy="249555"/>
    <xdr:sp macro="" textlink="">
      <xdr:nvSpPr>
        <xdr:cNvPr id="596" name="テキスト ボックス 595">
          <a:extLst>
            <a:ext uri="{FF2B5EF4-FFF2-40B4-BE49-F238E27FC236}">
              <a16:creationId xmlns:a16="http://schemas.microsoft.com/office/drawing/2014/main" id="{00000000-0008-0000-0F00-000054020000}"/>
            </a:ext>
          </a:extLst>
        </xdr:cNvPr>
        <xdr:cNvSpPr txBox="1"/>
      </xdr:nvSpPr>
      <xdr:spPr>
        <a:xfrm>
          <a:off x="16344265" y="13811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36830</xdr:rowOff>
    </xdr:from>
    <xdr:to>
      <xdr:col>120</xdr:col>
      <xdr:colOff>114300</xdr:colOff>
      <xdr:row>82</xdr:row>
      <xdr:rowOff>36830</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16764000" y="13581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64770</xdr:rowOff>
    </xdr:from>
    <xdr:ext cx="465455" cy="249555"/>
    <xdr:sp macro="" textlink="">
      <xdr:nvSpPr>
        <xdr:cNvPr id="598" name="テキスト ボックス 597">
          <a:extLst>
            <a:ext uri="{FF2B5EF4-FFF2-40B4-BE49-F238E27FC236}">
              <a16:creationId xmlns:a16="http://schemas.microsoft.com/office/drawing/2014/main" id="{00000000-0008-0000-0F00-000056020000}"/>
            </a:ext>
          </a:extLst>
        </xdr:cNvPr>
        <xdr:cNvSpPr txBox="1"/>
      </xdr:nvSpPr>
      <xdr:spPr>
        <a:xfrm>
          <a:off x="16344265" y="13444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6764000" y="13214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27940</xdr:rowOff>
    </xdr:from>
    <xdr:ext cx="465455" cy="247650"/>
    <xdr:sp macro="" textlink="">
      <xdr:nvSpPr>
        <xdr:cNvPr id="600" name="テキスト ボックス 599">
          <a:extLst>
            <a:ext uri="{FF2B5EF4-FFF2-40B4-BE49-F238E27FC236}">
              <a16:creationId xmlns:a16="http://schemas.microsoft.com/office/drawing/2014/main" id="{00000000-0008-0000-0F00-000058020000}"/>
            </a:ext>
          </a:extLst>
        </xdr:cNvPr>
        <xdr:cNvSpPr txBox="1"/>
      </xdr:nvSpPr>
      <xdr:spPr>
        <a:xfrm>
          <a:off x="16344265" y="130771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128270</xdr:rowOff>
    </xdr:from>
    <xdr:to>
      <xdr:col>120</xdr:col>
      <xdr:colOff>114300</xdr:colOff>
      <xdr:row>77</xdr:row>
      <xdr:rowOff>128270</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a:off x="16764000" y="12847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156845</xdr:rowOff>
    </xdr:from>
    <xdr:ext cx="465455" cy="247650"/>
    <xdr:sp macro="" textlink="">
      <xdr:nvSpPr>
        <xdr:cNvPr id="602" name="テキスト ボックス 601">
          <a:extLst>
            <a:ext uri="{FF2B5EF4-FFF2-40B4-BE49-F238E27FC236}">
              <a16:creationId xmlns:a16="http://schemas.microsoft.com/office/drawing/2014/main" id="{00000000-0008-0000-0F00-00005A020000}"/>
            </a:ext>
          </a:extLst>
        </xdr:cNvPr>
        <xdr:cNvSpPr txBox="1"/>
      </xdr:nvSpPr>
      <xdr:spPr>
        <a:xfrm>
          <a:off x="16344265" y="1271079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114300</xdr:colOff>
      <xdr:row>75</xdr:row>
      <xdr:rowOff>92075</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a:off x="167640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120015</xdr:rowOff>
    </xdr:from>
    <xdr:ext cx="465455" cy="247650"/>
    <xdr:sp macro="" textlink="">
      <xdr:nvSpPr>
        <xdr:cNvPr id="604" name="テキスト ボックス 603">
          <a:extLst>
            <a:ext uri="{FF2B5EF4-FFF2-40B4-BE49-F238E27FC236}">
              <a16:creationId xmlns:a16="http://schemas.microsoft.com/office/drawing/2014/main" id="{00000000-0008-0000-0F00-00005C020000}"/>
            </a:ext>
          </a:extLst>
        </xdr:cNvPr>
        <xdr:cNvSpPr txBox="1"/>
      </xdr:nvSpPr>
      <xdr:spPr>
        <a:xfrm>
          <a:off x="16344265" y="12343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152400</xdr:colOff>
      <xdr:row>88</xdr:row>
      <xdr:rowOff>146685</xdr:rowOff>
    </xdr:to>
    <xdr:sp macro="" textlink="">
      <xdr:nvSpPr>
        <xdr:cNvPr id="605" name="【児童館】&#10;一人当たり面積グラフ枠">
          <a:extLst>
            <a:ext uri="{FF2B5EF4-FFF2-40B4-BE49-F238E27FC236}">
              <a16:creationId xmlns:a16="http://schemas.microsoft.com/office/drawing/2014/main" id="{00000000-0008-0000-0F00-00005D020000}"/>
            </a:ext>
          </a:extLst>
        </xdr:cNvPr>
        <xdr:cNvSpPr/>
      </xdr:nvSpPr>
      <xdr:spPr>
        <a:xfrm>
          <a:off x="167640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18415</xdr:rowOff>
    </xdr:from>
    <xdr:to>
      <xdr:col>116</xdr:col>
      <xdr:colOff>62865</xdr:colOff>
      <xdr:row>86</xdr:row>
      <xdr:rowOff>73025</xdr:rowOff>
    </xdr:to>
    <xdr:cxnSp macro="">
      <xdr:nvCxnSpPr>
        <xdr:cNvPr id="606" name="直線コネクタ 605">
          <a:extLst>
            <a:ext uri="{FF2B5EF4-FFF2-40B4-BE49-F238E27FC236}">
              <a16:creationId xmlns:a16="http://schemas.microsoft.com/office/drawing/2014/main" id="{00000000-0008-0000-0F00-00005E020000}"/>
            </a:ext>
          </a:extLst>
        </xdr:cNvPr>
        <xdr:cNvCxnSpPr/>
      </xdr:nvCxnSpPr>
      <xdr:spPr>
        <a:xfrm flipV="1">
          <a:off x="20319365" y="12902565"/>
          <a:ext cx="0" cy="1375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76835</xdr:rowOff>
    </xdr:from>
    <xdr:ext cx="467995" cy="249555"/>
    <xdr:sp macro="" textlink="">
      <xdr:nvSpPr>
        <xdr:cNvPr id="607" name="【児童館】&#10;一人当たり面積最小値テキスト">
          <a:extLst>
            <a:ext uri="{FF2B5EF4-FFF2-40B4-BE49-F238E27FC236}">
              <a16:creationId xmlns:a16="http://schemas.microsoft.com/office/drawing/2014/main" id="{00000000-0008-0000-0F00-00005F020000}"/>
            </a:ext>
          </a:extLst>
        </xdr:cNvPr>
        <xdr:cNvSpPr txBox="1"/>
      </xdr:nvSpPr>
      <xdr:spPr>
        <a:xfrm>
          <a:off x="20358100" y="1428178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73025</xdr:rowOff>
    </xdr:from>
    <xdr:to>
      <xdr:col>116</xdr:col>
      <xdr:colOff>152400</xdr:colOff>
      <xdr:row>86</xdr:row>
      <xdr:rowOff>73025</xdr:rowOff>
    </xdr:to>
    <xdr:cxnSp macro="">
      <xdr:nvCxnSpPr>
        <xdr:cNvPr id="608" name="直線コネクタ 607">
          <a:extLst>
            <a:ext uri="{FF2B5EF4-FFF2-40B4-BE49-F238E27FC236}">
              <a16:creationId xmlns:a16="http://schemas.microsoft.com/office/drawing/2014/main" id="{00000000-0008-0000-0F00-000060020000}"/>
            </a:ext>
          </a:extLst>
        </xdr:cNvPr>
        <xdr:cNvCxnSpPr/>
      </xdr:nvCxnSpPr>
      <xdr:spPr>
        <a:xfrm>
          <a:off x="20246975" y="142779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132080</xdr:rowOff>
    </xdr:from>
    <xdr:ext cx="467995" cy="249555"/>
    <xdr:sp macro="" textlink="">
      <xdr:nvSpPr>
        <xdr:cNvPr id="609" name="【児童館】&#10;一人当たり面積最大値テキスト">
          <a:extLst>
            <a:ext uri="{FF2B5EF4-FFF2-40B4-BE49-F238E27FC236}">
              <a16:creationId xmlns:a16="http://schemas.microsoft.com/office/drawing/2014/main" id="{00000000-0008-0000-0F00-000061020000}"/>
            </a:ext>
          </a:extLst>
        </xdr:cNvPr>
        <xdr:cNvSpPr txBox="1"/>
      </xdr:nvSpPr>
      <xdr:spPr>
        <a:xfrm>
          <a:off x="20358100" y="1268603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0.077</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18415</xdr:rowOff>
    </xdr:from>
    <xdr:to>
      <xdr:col>116</xdr:col>
      <xdr:colOff>152400</xdr:colOff>
      <xdr:row>78</xdr:row>
      <xdr:rowOff>18415</xdr:rowOff>
    </xdr:to>
    <xdr:cxnSp macro="">
      <xdr:nvCxnSpPr>
        <xdr:cNvPr id="610" name="直線コネクタ 609">
          <a:extLst>
            <a:ext uri="{FF2B5EF4-FFF2-40B4-BE49-F238E27FC236}">
              <a16:creationId xmlns:a16="http://schemas.microsoft.com/office/drawing/2014/main" id="{00000000-0008-0000-0F00-000062020000}"/>
            </a:ext>
          </a:extLst>
        </xdr:cNvPr>
        <xdr:cNvCxnSpPr/>
      </xdr:nvCxnSpPr>
      <xdr:spPr>
        <a:xfrm>
          <a:off x="20246975" y="129025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59055</xdr:rowOff>
    </xdr:from>
    <xdr:ext cx="467995" cy="247650"/>
    <xdr:sp macro="" textlink="">
      <xdr:nvSpPr>
        <xdr:cNvPr id="611" name="【児童館】&#10;一人当たり面積平均値テキスト">
          <a:extLst>
            <a:ext uri="{FF2B5EF4-FFF2-40B4-BE49-F238E27FC236}">
              <a16:creationId xmlns:a16="http://schemas.microsoft.com/office/drawing/2014/main" id="{00000000-0008-0000-0F00-000063020000}"/>
            </a:ext>
          </a:extLst>
        </xdr:cNvPr>
        <xdr:cNvSpPr txBox="1"/>
      </xdr:nvSpPr>
      <xdr:spPr>
        <a:xfrm>
          <a:off x="20358100" y="13768705"/>
          <a:ext cx="4679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79375</xdr:rowOff>
    </xdr:from>
    <xdr:to>
      <xdr:col>116</xdr:col>
      <xdr:colOff>114300</xdr:colOff>
      <xdr:row>84</xdr:row>
      <xdr:rowOff>12065</xdr:rowOff>
    </xdr:to>
    <xdr:sp macro="" textlink="">
      <xdr:nvSpPr>
        <xdr:cNvPr id="612" name="フローチャート: 判断 611">
          <a:extLst>
            <a:ext uri="{FF2B5EF4-FFF2-40B4-BE49-F238E27FC236}">
              <a16:creationId xmlns:a16="http://schemas.microsoft.com/office/drawing/2014/main" id="{00000000-0008-0000-0F00-000064020000}"/>
            </a:ext>
          </a:extLst>
        </xdr:cNvPr>
        <xdr:cNvSpPr/>
      </xdr:nvSpPr>
      <xdr:spPr>
        <a:xfrm>
          <a:off x="20269200" y="13789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116205</xdr:rowOff>
    </xdr:from>
    <xdr:to>
      <xdr:col>112</xdr:col>
      <xdr:colOff>38100</xdr:colOff>
      <xdr:row>84</xdr:row>
      <xdr:rowOff>48895</xdr:rowOff>
    </xdr:to>
    <xdr:sp macro="" textlink="">
      <xdr:nvSpPr>
        <xdr:cNvPr id="613" name="フローチャート: 判断 612">
          <a:extLst>
            <a:ext uri="{FF2B5EF4-FFF2-40B4-BE49-F238E27FC236}">
              <a16:creationId xmlns:a16="http://schemas.microsoft.com/office/drawing/2014/main" id="{00000000-0008-0000-0F00-000065020000}"/>
            </a:ext>
          </a:extLst>
        </xdr:cNvPr>
        <xdr:cNvSpPr/>
      </xdr:nvSpPr>
      <xdr:spPr>
        <a:xfrm>
          <a:off x="19510375" y="1382585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60960</xdr:rowOff>
    </xdr:from>
    <xdr:to>
      <xdr:col>107</xdr:col>
      <xdr:colOff>101600</xdr:colOff>
      <xdr:row>83</xdr:row>
      <xdr:rowOff>159385</xdr:rowOff>
    </xdr:to>
    <xdr:sp macro="" textlink="">
      <xdr:nvSpPr>
        <xdr:cNvPr id="614" name="フローチャート: 判断 613">
          <a:extLst>
            <a:ext uri="{FF2B5EF4-FFF2-40B4-BE49-F238E27FC236}">
              <a16:creationId xmlns:a16="http://schemas.microsoft.com/office/drawing/2014/main" id="{00000000-0008-0000-0F00-000066020000}"/>
            </a:ext>
          </a:extLst>
        </xdr:cNvPr>
        <xdr:cNvSpPr/>
      </xdr:nvSpPr>
      <xdr:spPr>
        <a:xfrm>
          <a:off x="18684875" y="137706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60960</xdr:rowOff>
    </xdr:from>
    <xdr:to>
      <xdr:col>102</xdr:col>
      <xdr:colOff>165100</xdr:colOff>
      <xdr:row>83</xdr:row>
      <xdr:rowOff>159385</xdr:rowOff>
    </xdr:to>
    <xdr:sp macro="" textlink="">
      <xdr:nvSpPr>
        <xdr:cNvPr id="615" name="フローチャート: 判断 614">
          <a:extLst>
            <a:ext uri="{FF2B5EF4-FFF2-40B4-BE49-F238E27FC236}">
              <a16:creationId xmlns:a16="http://schemas.microsoft.com/office/drawing/2014/main" id="{00000000-0008-0000-0F00-000067020000}"/>
            </a:ext>
          </a:extLst>
        </xdr:cNvPr>
        <xdr:cNvSpPr/>
      </xdr:nvSpPr>
      <xdr:spPr>
        <a:xfrm>
          <a:off x="17875250" y="137706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60960</xdr:rowOff>
    </xdr:from>
    <xdr:to>
      <xdr:col>98</xdr:col>
      <xdr:colOff>38100</xdr:colOff>
      <xdr:row>83</xdr:row>
      <xdr:rowOff>159385</xdr:rowOff>
    </xdr:to>
    <xdr:sp macro="" textlink="">
      <xdr:nvSpPr>
        <xdr:cNvPr id="616" name="フローチャート: 判断 615">
          <a:extLst>
            <a:ext uri="{FF2B5EF4-FFF2-40B4-BE49-F238E27FC236}">
              <a16:creationId xmlns:a16="http://schemas.microsoft.com/office/drawing/2014/main" id="{00000000-0008-0000-0F00-000068020000}"/>
            </a:ext>
          </a:extLst>
        </xdr:cNvPr>
        <xdr:cNvSpPr/>
      </xdr:nvSpPr>
      <xdr:spPr>
        <a:xfrm>
          <a:off x="17065625" y="1377061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144145</xdr:rowOff>
    </xdr:from>
    <xdr:ext cx="762000" cy="24955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20145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88</xdr:row>
      <xdr:rowOff>144145</xdr:rowOff>
    </xdr:from>
    <xdr:ext cx="762000" cy="24955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9383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144145</xdr:rowOff>
    </xdr:from>
    <xdr:ext cx="762000" cy="24955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8561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144145</xdr:rowOff>
    </xdr:from>
    <xdr:ext cx="762000" cy="24955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77514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88</xdr:row>
      <xdr:rowOff>144145</xdr:rowOff>
    </xdr:from>
    <xdr:ext cx="762000" cy="24955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69386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5715</xdr:rowOff>
    </xdr:from>
    <xdr:to>
      <xdr:col>116</xdr:col>
      <xdr:colOff>114300</xdr:colOff>
      <xdr:row>83</xdr:row>
      <xdr:rowOff>104140</xdr:rowOff>
    </xdr:to>
    <xdr:sp macro="" textlink="">
      <xdr:nvSpPr>
        <xdr:cNvPr id="622" name="楕円 621">
          <a:extLst>
            <a:ext uri="{FF2B5EF4-FFF2-40B4-BE49-F238E27FC236}">
              <a16:creationId xmlns:a16="http://schemas.microsoft.com/office/drawing/2014/main" id="{00000000-0008-0000-0F00-00006E020000}"/>
            </a:ext>
          </a:extLst>
        </xdr:cNvPr>
        <xdr:cNvSpPr/>
      </xdr:nvSpPr>
      <xdr:spPr>
        <a:xfrm>
          <a:off x="20269200" y="137153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27940</xdr:rowOff>
    </xdr:from>
    <xdr:ext cx="467995" cy="247650"/>
    <xdr:sp macro="" textlink="">
      <xdr:nvSpPr>
        <xdr:cNvPr id="623" name="【児童館】&#10;一人当たり面積該当値テキスト">
          <a:extLst>
            <a:ext uri="{FF2B5EF4-FFF2-40B4-BE49-F238E27FC236}">
              <a16:creationId xmlns:a16="http://schemas.microsoft.com/office/drawing/2014/main" id="{00000000-0008-0000-0F00-00006F020000}"/>
            </a:ext>
          </a:extLst>
        </xdr:cNvPr>
        <xdr:cNvSpPr txBox="1"/>
      </xdr:nvSpPr>
      <xdr:spPr>
        <a:xfrm>
          <a:off x="20358100" y="1357249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83</xdr:row>
      <xdr:rowOff>24765</xdr:rowOff>
    </xdr:from>
    <xdr:to>
      <xdr:col>112</xdr:col>
      <xdr:colOff>38100</xdr:colOff>
      <xdr:row>83</xdr:row>
      <xdr:rowOff>122555</xdr:rowOff>
    </xdr:to>
    <xdr:sp macro="" textlink="">
      <xdr:nvSpPr>
        <xdr:cNvPr id="624" name="楕円 623">
          <a:extLst>
            <a:ext uri="{FF2B5EF4-FFF2-40B4-BE49-F238E27FC236}">
              <a16:creationId xmlns:a16="http://schemas.microsoft.com/office/drawing/2014/main" id="{00000000-0008-0000-0F00-000070020000}"/>
            </a:ext>
          </a:extLst>
        </xdr:cNvPr>
        <xdr:cNvSpPr/>
      </xdr:nvSpPr>
      <xdr:spPr>
        <a:xfrm>
          <a:off x="19510375" y="137344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83</xdr:row>
      <xdr:rowOff>55245</xdr:rowOff>
    </xdr:from>
    <xdr:to>
      <xdr:col>116</xdr:col>
      <xdr:colOff>63500</xdr:colOff>
      <xdr:row>83</xdr:row>
      <xdr:rowOff>73025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flipV="1">
          <a:off x="19558000" y="13764895"/>
          <a:ext cx="762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24765</xdr:rowOff>
    </xdr:from>
    <xdr:to>
      <xdr:col>107</xdr:col>
      <xdr:colOff>101600</xdr:colOff>
      <xdr:row>83</xdr:row>
      <xdr:rowOff>122555</xdr:rowOff>
    </xdr:to>
    <xdr:sp macro="" textlink="">
      <xdr:nvSpPr>
        <xdr:cNvPr id="626" name="楕円 625">
          <a:extLst>
            <a:ext uri="{FF2B5EF4-FFF2-40B4-BE49-F238E27FC236}">
              <a16:creationId xmlns:a16="http://schemas.microsoft.com/office/drawing/2014/main" id="{00000000-0008-0000-0F00-000072020000}"/>
            </a:ext>
          </a:extLst>
        </xdr:cNvPr>
        <xdr:cNvSpPr/>
      </xdr:nvSpPr>
      <xdr:spPr>
        <a:xfrm>
          <a:off x="18684875" y="13734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73025</xdr:rowOff>
    </xdr:from>
    <xdr:to>
      <xdr:col>111</xdr:col>
      <xdr:colOff>174625</xdr:colOff>
      <xdr:row>83</xdr:row>
      <xdr:rowOff>73025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8735675" y="1378267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24765</xdr:rowOff>
    </xdr:from>
    <xdr:to>
      <xdr:col>102</xdr:col>
      <xdr:colOff>165100</xdr:colOff>
      <xdr:row>83</xdr:row>
      <xdr:rowOff>122555</xdr:rowOff>
    </xdr:to>
    <xdr:sp macro="" textlink="">
      <xdr:nvSpPr>
        <xdr:cNvPr id="628" name="楕円 627">
          <a:extLst>
            <a:ext uri="{FF2B5EF4-FFF2-40B4-BE49-F238E27FC236}">
              <a16:creationId xmlns:a16="http://schemas.microsoft.com/office/drawing/2014/main" id="{00000000-0008-0000-0F00-000074020000}"/>
            </a:ext>
          </a:extLst>
        </xdr:cNvPr>
        <xdr:cNvSpPr/>
      </xdr:nvSpPr>
      <xdr:spPr>
        <a:xfrm>
          <a:off x="17875250" y="13734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73025</xdr:rowOff>
    </xdr:from>
    <xdr:to>
      <xdr:col>107</xdr:col>
      <xdr:colOff>50800</xdr:colOff>
      <xdr:row>83</xdr:row>
      <xdr:rowOff>73025</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7926050" y="1378267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60960</xdr:rowOff>
    </xdr:from>
    <xdr:to>
      <xdr:col>98</xdr:col>
      <xdr:colOff>38100</xdr:colOff>
      <xdr:row>84</xdr:row>
      <xdr:rowOff>159385</xdr:rowOff>
    </xdr:to>
    <xdr:sp macro="" textlink="">
      <xdr:nvSpPr>
        <xdr:cNvPr id="630" name="楕円 629">
          <a:extLst>
            <a:ext uri="{FF2B5EF4-FFF2-40B4-BE49-F238E27FC236}">
              <a16:creationId xmlns:a16="http://schemas.microsoft.com/office/drawing/2014/main" id="{00000000-0008-0000-0F00-000076020000}"/>
            </a:ext>
          </a:extLst>
        </xdr:cNvPr>
        <xdr:cNvSpPr/>
      </xdr:nvSpPr>
      <xdr:spPr>
        <a:xfrm>
          <a:off x="17065625" y="1393571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83</xdr:row>
      <xdr:rowOff>73025</xdr:rowOff>
    </xdr:from>
    <xdr:to>
      <xdr:col>102</xdr:col>
      <xdr:colOff>114300</xdr:colOff>
      <xdr:row>84</xdr:row>
      <xdr:rowOff>109855</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flipV="1">
          <a:off x="17113250" y="13782675"/>
          <a:ext cx="812800" cy="201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84</xdr:row>
      <xdr:rowOff>40005</xdr:rowOff>
    </xdr:from>
    <xdr:ext cx="469900" cy="249555"/>
    <xdr:sp macro="" textlink="">
      <xdr:nvSpPr>
        <xdr:cNvPr id="632" name="n_1aveValue【児童館】&#10;一人当たり面積">
          <a:extLst>
            <a:ext uri="{FF2B5EF4-FFF2-40B4-BE49-F238E27FC236}">
              <a16:creationId xmlns:a16="http://schemas.microsoft.com/office/drawing/2014/main" id="{00000000-0008-0000-0F00-000078020000}"/>
            </a:ext>
          </a:extLst>
        </xdr:cNvPr>
        <xdr:cNvSpPr txBox="1"/>
      </xdr:nvSpPr>
      <xdr:spPr>
        <a:xfrm>
          <a:off x="19329400" y="1391475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150495</xdr:rowOff>
    </xdr:from>
    <xdr:ext cx="467995" cy="247650"/>
    <xdr:sp macro="" textlink="">
      <xdr:nvSpPr>
        <xdr:cNvPr id="633" name="n_2aveValue【児童館】&#10;一人当たり面積">
          <a:extLst>
            <a:ext uri="{FF2B5EF4-FFF2-40B4-BE49-F238E27FC236}">
              <a16:creationId xmlns:a16="http://schemas.microsoft.com/office/drawing/2014/main" id="{00000000-0008-0000-0F00-000079020000}"/>
            </a:ext>
          </a:extLst>
        </xdr:cNvPr>
        <xdr:cNvSpPr txBox="1"/>
      </xdr:nvSpPr>
      <xdr:spPr>
        <a:xfrm>
          <a:off x="18516600" y="138601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150495</xdr:rowOff>
    </xdr:from>
    <xdr:ext cx="467995" cy="247650"/>
    <xdr:sp macro="" textlink="">
      <xdr:nvSpPr>
        <xdr:cNvPr id="634" name="n_3aveValue【児童館】&#10;一人当たり面積">
          <a:extLst>
            <a:ext uri="{FF2B5EF4-FFF2-40B4-BE49-F238E27FC236}">
              <a16:creationId xmlns:a16="http://schemas.microsoft.com/office/drawing/2014/main" id="{00000000-0008-0000-0F00-00007A020000}"/>
            </a:ext>
          </a:extLst>
        </xdr:cNvPr>
        <xdr:cNvSpPr txBox="1"/>
      </xdr:nvSpPr>
      <xdr:spPr>
        <a:xfrm>
          <a:off x="17706975" y="138601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82</xdr:row>
      <xdr:rowOff>9525</xdr:rowOff>
    </xdr:from>
    <xdr:ext cx="467995" cy="249555"/>
    <xdr:sp macro="" textlink="">
      <xdr:nvSpPr>
        <xdr:cNvPr id="635" name="n_4aveValue【児童館】&#10;一人当たり面積">
          <a:extLst>
            <a:ext uri="{FF2B5EF4-FFF2-40B4-BE49-F238E27FC236}">
              <a16:creationId xmlns:a16="http://schemas.microsoft.com/office/drawing/2014/main" id="{00000000-0008-0000-0F00-00007B020000}"/>
            </a:ext>
          </a:extLst>
        </xdr:cNvPr>
        <xdr:cNvSpPr txBox="1"/>
      </xdr:nvSpPr>
      <xdr:spPr>
        <a:xfrm>
          <a:off x="16897350" y="1355407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137795</xdr:rowOff>
    </xdr:from>
    <xdr:ext cx="469900" cy="249555"/>
    <xdr:sp macro="" textlink="">
      <xdr:nvSpPr>
        <xdr:cNvPr id="636" name="n_1mainValue【児童館】&#10;一人当たり面積">
          <a:extLst>
            <a:ext uri="{FF2B5EF4-FFF2-40B4-BE49-F238E27FC236}">
              <a16:creationId xmlns:a16="http://schemas.microsoft.com/office/drawing/2014/main" id="{00000000-0008-0000-0F00-00007C020000}"/>
            </a:ext>
          </a:extLst>
        </xdr:cNvPr>
        <xdr:cNvSpPr txBox="1"/>
      </xdr:nvSpPr>
      <xdr:spPr>
        <a:xfrm>
          <a:off x="19329400" y="135172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137795</xdr:rowOff>
    </xdr:from>
    <xdr:ext cx="467995" cy="249555"/>
    <xdr:sp macro="" textlink="">
      <xdr:nvSpPr>
        <xdr:cNvPr id="637" name="n_2mainValue【児童館】&#10;一人当たり面積">
          <a:extLst>
            <a:ext uri="{FF2B5EF4-FFF2-40B4-BE49-F238E27FC236}">
              <a16:creationId xmlns:a16="http://schemas.microsoft.com/office/drawing/2014/main" id="{00000000-0008-0000-0F00-00007D020000}"/>
            </a:ext>
          </a:extLst>
        </xdr:cNvPr>
        <xdr:cNvSpPr txBox="1"/>
      </xdr:nvSpPr>
      <xdr:spPr>
        <a:xfrm>
          <a:off x="18516600" y="135172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81</xdr:row>
      <xdr:rowOff>137795</xdr:rowOff>
    </xdr:from>
    <xdr:ext cx="467995" cy="249555"/>
    <xdr:sp macro="" textlink="">
      <xdr:nvSpPr>
        <xdr:cNvPr id="638" name="n_3mainValue【児童館】&#10;一人当たり面積">
          <a:extLst>
            <a:ext uri="{FF2B5EF4-FFF2-40B4-BE49-F238E27FC236}">
              <a16:creationId xmlns:a16="http://schemas.microsoft.com/office/drawing/2014/main" id="{00000000-0008-0000-0F00-00007E020000}"/>
            </a:ext>
          </a:extLst>
        </xdr:cNvPr>
        <xdr:cNvSpPr txBox="1"/>
      </xdr:nvSpPr>
      <xdr:spPr>
        <a:xfrm>
          <a:off x="17706975" y="135172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84</xdr:row>
      <xdr:rowOff>150495</xdr:rowOff>
    </xdr:from>
    <xdr:ext cx="467995" cy="247650"/>
    <xdr:sp macro="" textlink="">
      <xdr:nvSpPr>
        <xdr:cNvPr id="639" name="n_4mainValue【児童館】&#10;一人当たり面積">
          <a:extLst>
            <a:ext uri="{FF2B5EF4-FFF2-40B4-BE49-F238E27FC236}">
              <a16:creationId xmlns:a16="http://schemas.microsoft.com/office/drawing/2014/main" id="{00000000-0008-0000-0F00-00007F020000}"/>
            </a:ext>
          </a:extLst>
        </xdr:cNvPr>
        <xdr:cNvSpPr txBox="1"/>
      </xdr:nvSpPr>
      <xdr:spPr>
        <a:xfrm>
          <a:off x="16897350" y="1402524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00000000-0008-0000-0F00-000080020000}"/>
            </a:ext>
          </a:extLst>
        </xdr:cNvPr>
        <xdr:cNvSpPr/>
      </xdr:nvSpPr>
      <xdr:spPr>
        <a:xfrm>
          <a:off x="11414125"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00000000-0008-0000-0F00-000081020000}"/>
            </a:ext>
          </a:extLst>
        </xdr:cNvPr>
        <xdr:cNvSpPr/>
      </xdr:nvSpPr>
      <xdr:spPr>
        <a:xfrm>
          <a:off x="11525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00000000-0008-0000-0F00-000082020000}"/>
            </a:ext>
          </a:extLst>
        </xdr:cNvPr>
        <xdr:cNvSpPr/>
      </xdr:nvSpPr>
      <xdr:spPr>
        <a:xfrm>
          <a:off x="11525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F00-000083020000}"/>
            </a:ext>
          </a:extLst>
        </xdr:cNvPr>
        <xdr:cNvSpPr/>
      </xdr:nvSpPr>
      <xdr:spPr>
        <a:xfrm>
          <a:off x="124618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F00-000084020000}"/>
            </a:ext>
          </a:extLst>
        </xdr:cNvPr>
        <xdr:cNvSpPr/>
      </xdr:nvSpPr>
      <xdr:spPr>
        <a:xfrm>
          <a:off x="124618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F00-000085020000}"/>
            </a:ext>
          </a:extLst>
        </xdr:cNvPr>
        <xdr:cNvSpPr/>
      </xdr:nvSpPr>
      <xdr:spPr>
        <a:xfrm>
          <a:off x="1350962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F00-000086020000}"/>
            </a:ext>
          </a:extLst>
        </xdr:cNvPr>
        <xdr:cNvSpPr/>
      </xdr:nvSpPr>
      <xdr:spPr>
        <a:xfrm>
          <a:off x="1350962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000000-0008-0000-0F00-000087020000}"/>
            </a:ext>
          </a:extLst>
        </xdr:cNvPr>
        <xdr:cNvSpPr/>
      </xdr:nvSpPr>
      <xdr:spPr>
        <a:xfrm>
          <a:off x="11414125"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137602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174625</xdr:colOff>
      <xdr:row>111</xdr:row>
      <xdr:rowOff>19050</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1414125" y="18478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5455" cy="259080"/>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0994390" y="18336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174625</xdr:colOff>
      <xdr:row>108</xdr:row>
      <xdr:rowOff>152400</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1414125" y="18097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5455" cy="259080"/>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0994390" y="17955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174625</xdr:colOff>
      <xdr:row>106</xdr:row>
      <xdr:rowOff>114300</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1414125" y="17716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7175"/>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1042650" y="175742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174625</xdr:colOff>
      <xdr:row>104</xdr:row>
      <xdr:rowOff>76200</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1414125" y="17335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656" name="テキスト ボックス 655">
          <a:extLst>
            <a:ext uri="{FF2B5EF4-FFF2-40B4-BE49-F238E27FC236}">
              <a16:creationId xmlns:a16="http://schemas.microsoft.com/office/drawing/2014/main" id="{00000000-0008-0000-0F00-000090020000}"/>
            </a:ext>
          </a:extLst>
        </xdr:cNvPr>
        <xdr:cNvSpPr txBox="1"/>
      </xdr:nvSpPr>
      <xdr:spPr>
        <a:xfrm>
          <a:off x="11042650" y="17193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174625</xdr:colOff>
      <xdr:row>102</xdr:row>
      <xdr:rowOff>38100</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1414125" y="16954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658" name="テキスト ボックス 657">
          <a:extLst>
            <a:ext uri="{FF2B5EF4-FFF2-40B4-BE49-F238E27FC236}">
              <a16:creationId xmlns:a16="http://schemas.microsoft.com/office/drawing/2014/main" id="{00000000-0008-0000-0F00-000092020000}"/>
            </a:ext>
          </a:extLst>
        </xdr:cNvPr>
        <xdr:cNvSpPr txBox="1"/>
      </xdr:nvSpPr>
      <xdr:spPr>
        <a:xfrm>
          <a:off x="11042650" y="16812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174625</xdr:colOff>
      <xdr:row>100</xdr:row>
      <xdr:rowOff>0</xdr:rowOff>
    </xdr:to>
    <xdr:cxnSp macro="">
      <xdr:nvCxnSpPr>
        <xdr:cNvPr id="659" name="直線コネクタ 658">
          <a:extLst>
            <a:ext uri="{FF2B5EF4-FFF2-40B4-BE49-F238E27FC236}">
              <a16:creationId xmlns:a16="http://schemas.microsoft.com/office/drawing/2014/main" id="{00000000-0008-0000-0F00-000093020000}"/>
            </a:ext>
          </a:extLst>
        </xdr:cNvPr>
        <xdr:cNvCxnSpPr/>
      </xdr:nvCxnSpPr>
      <xdr:spPr>
        <a:xfrm>
          <a:off x="11414125" y="16573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3225" cy="257175"/>
    <xdr:sp macro="" textlink="">
      <xdr:nvSpPr>
        <xdr:cNvPr id="660" name="テキスト ボックス 659">
          <a:extLst>
            <a:ext uri="{FF2B5EF4-FFF2-40B4-BE49-F238E27FC236}">
              <a16:creationId xmlns:a16="http://schemas.microsoft.com/office/drawing/2014/main" id="{00000000-0008-0000-0F00-000094020000}"/>
            </a:ext>
          </a:extLst>
        </xdr:cNvPr>
        <xdr:cNvSpPr txBox="1"/>
      </xdr:nvSpPr>
      <xdr:spPr>
        <a:xfrm>
          <a:off x="11042650" y="164312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174625</xdr:colOff>
      <xdr:row>97</xdr:row>
      <xdr:rowOff>133350</xdr:rowOff>
    </xdr:to>
    <xdr:cxnSp macro="">
      <xdr:nvCxnSpPr>
        <xdr:cNvPr id="661" name="直線コネクタ 660">
          <a:extLst>
            <a:ext uri="{FF2B5EF4-FFF2-40B4-BE49-F238E27FC236}">
              <a16:creationId xmlns:a16="http://schemas.microsoft.com/office/drawing/2014/main" id="{00000000-0008-0000-0F00-000095020000}"/>
            </a:ext>
          </a:extLst>
        </xdr:cNvPr>
        <xdr:cNvCxnSpPr/>
      </xdr:nvCxnSpPr>
      <xdr:spPr>
        <a:xfrm>
          <a:off x="11414125" y="1619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9090" cy="259080"/>
    <xdr:sp macro="" textlink="">
      <xdr:nvSpPr>
        <xdr:cNvPr id="662" name="テキスト ボックス 661">
          <a:extLst>
            <a:ext uri="{FF2B5EF4-FFF2-40B4-BE49-F238E27FC236}">
              <a16:creationId xmlns:a16="http://schemas.microsoft.com/office/drawing/2014/main" id="{00000000-0008-0000-0F00-000096020000}"/>
            </a:ext>
          </a:extLst>
        </xdr:cNvPr>
        <xdr:cNvSpPr txBox="1"/>
      </xdr:nvSpPr>
      <xdr:spPr>
        <a:xfrm>
          <a:off x="11106785" y="160502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00000000-0008-0000-0F00-000097020000}"/>
            </a:ext>
          </a:extLst>
        </xdr:cNvPr>
        <xdr:cNvSpPr/>
      </xdr:nvSpPr>
      <xdr:spPr>
        <a:xfrm>
          <a:off x="11414125"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59055</xdr:rowOff>
    </xdr:from>
    <xdr:to>
      <xdr:col>85</xdr:col>
      <xdr:colOff>126365</xdr:colOff>
      <xdr:row>108</xdr:row>
      <xdr:rowOff>152400</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flipV="1">
          <a:off x="14969490" y="16632555"/>
          <a:ext cx="0" cy="1464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7995" cy="257175"/>
    <xdr:sp macro="" textlink="">
      <xdr:nvSpPr>
        <xdr:cNvPr id="665" name="【公民館】&#10;有形固定資産減価償却率最小値テキスト">
          <a:extLst>
            <a:ext uri="{FF2B5EF4-FFF2-40B4-BE49-F238E27FC236}">
              <a16:creationId xmlns:a16="http://schemas.microsoft.com/office/drawing/2014/main" id="{00000000-0008-0000-0F00-000099020000}"/>
            </a:ext>
          </a:extLst>
        </xdr:cNvPr>
        <xdr:cNvSpPr txBox="1"/>
      </xdr:nvSpPr>
      <xdr:spPr>
        <a:xfrm>
          <a:off x="15008225" y="181013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4881225" y="18097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6350</xdr:rowOff>
    </xdr:from>
    <xdr:ext cx="403225" cy="257175"/>
    <xdr:sp macro="" textlink="">
      <xdr:nvSpPr>
        <xdr:cNvPr id="667" name="【公民館】&#10;有形固定資産減価償却率最大値テキスト">
          <a:extLst>
            <a:ext uri="{FF2B5EF4-FFF2-40B4-BE49-F238E27FC236}">
              <a16:creationId xmlns:a16="http://schemas.microsoft.com/office/drawing/2014/main" id="{00000000-0008-0000-0F00-00009B020000}"/>
            </a:ext>
          </a:extLst>
        </xdr:cNvPr>
        <xdr:cNvSpPr txBox="1"/>
      </xdr:nvSpPr>
      <xdr:spPr>
        <a:xfrm>
          <a:off x="15008225" y="164084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668" name="直線コネクタ 667">
          <a:extLst>
            <a:ext uri="{FF2B5EF4-FFF2-40B4-BE49-F238E27FC236}">
              <a16:creationId xmlns:a16="http://schemas.microsoft.com/office/drawing/2014/main" id="{00000000-0008-0000-0F00-00009C020000}"/>
            </a:ext>
          </a:extLst>
        </xdr:cNvPr>
        <xdr:cNvCxnSpPr/>
      </xdr:nvCxnSpPr>
      <xdr:spPr>
        <a:xfrm>
          <a:off x="14881225" y="1663255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17780</xdr:rowOff>
    </xdr:from>
    <xdr:ext cx="403225" cy="257175"/>
    <xdr:sp macro="" textlink="">
      <xdr:nvSpPr>
        <xdr:cNvPr id="669" name="【公民館】&#10;有形固定資産減価償却率平均値テキスト">
          <a:extLst>
            <a:ext uri="{FF2B5EF4-FFF2-40B4-BE49-F238E27FC236}">
              <a16:creationId xmlns:a16="http://schemas.microsoft.com/office/drawing/2014/main" id="{00000000-0008-0000-0F00-00009D020000}"/>
            </a:ext>
          </a:extLst>
        </xdr:cNvPr>
        <xdr:cNvSpPr txBox="1"/>
      </xdr:nvSpPr>
      <xdr:spPr>
        <a:xfrm>
          <a:off x="15008225" y="1727708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38735</xdr:rowOff>
    </xdr:from>
    <xdr:to>
      <xdr:col>85</xdr:col>
      <xdr:colOff>174625</xdr:colOff>
      <xdr:row>104</xdr:row>
      <xdr:rowOff>140335</xdr:rowOff>
    </xdr:to>
    <xdr:sp macro="" textlink="">
      <xdr:nvSpPr>
        <xdr:cNvPr id="670" name="フローチャート: 判断 669">
          <a:extLst>
            <a:ext uri="{FF2B5EF4-FFF2-40B4-BE49-F238E27FC236}">
              <a16:creationId xmlns:a16="http://schemas.microsoft.com/office/drawing/2014/main" id="{00000000-0008-0000-0F00-00009E020000}"/>
            </a:ext>
          </a:extLst>
        </xdr:cNvPr>
        <xdr:cNvSpPr/>
      </xdr:nvSpPr>
      <xdr:spPr>
        <a:xfrm>
          <a:off x="14919325" y="1729803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1" name="フローチャート: 判断 670">
          <a:extLst>
            <a:ext uri="{FF2B5EF4-FFF2-40B4-BE49-F238E27FC236}">
              <a16:creationId xmlns:a16="http://schemas.microsoft.com/office/drawing/2014/main" id="{00000000-0008-0000-0F00-00009F020000}"/>
            </a:ext>
          </a:extLst>
        </xdr:cNvPr>
        <xdr:cNvSpPr/>
      </xdr:nvSpPr>
      <xdr:spPr>
        <a:xfrm>
          <a:off x="14144625" y="1729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166370</xdr:rowOff>
    </xdr:from>
    <xdr:to>
      <xdr:col>76</xdr:col>
      <xdr:colOff>165100</xdr:colOff>
      <xdr:row>104</xdr:row>
      <xdr:rowOff>96520</xdr:rowOff>
    </xdr:to>
    <xdr:sp macro="" textlink="">
      <xdr:nvSpPr>
        <xdr:cNvPr id="672" name="フローチャート: 判断 671">
          <a:extLst>
            <a:ext uri="{FF2B5EF4-FFF2-40B4-BE49-F238E27FC236}">
              <a16:creationId xmlns:a16="http://schemas.microsoft.com/office/drawing/2014/main" id="{00000000-0008-0000-0F00-0000A0020000}"/>
            </a:ext>
          </a:extLst>
        </xdr:cNvPr>
        <xdr:cNvSpPr/>
      </xdr:nvSpPr>
      <xdr:spPr>
        <a:xfrm>
          <a:off x="13335000" y="1725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6350</xdr:rowOff>
    </xdr:from>
    <xdr:to>
      <xdr:col>72</xdr:col>
      <xdr:colOff>38100</xdr:colOff>
      <xdr:row>104</xdr:row>
      <xdr:rowOff>107950</xdr:rowOff>
    </xdr:to>
    <xdr:sp macro="" textlink="">
      <xdr:nvSpPr>
        <xdr:cNvPr id="673" name="フローチャート: 判断 672">
          <a:extLst>
            <a:ext uri="{FF2B5EF4-FFF2-40B4-BE49-F238E27FC236}">
              <a16:creationId xmlns:a16="http://schemas.microsoft.com/office/drawing/2014/main" id="{00000000-0008-0000-0F00-0000A1020000}"/>
            </a:ext>
          </a:extLst>
        </xdr:cNvPr>
        <xdr:cNvSpPr/>
      </xdr:nvSpPr>
      <xdr:spPr>
        <a:xfrm>
          <a:off x="12525375" y="172656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xdr:rowOff>
    </xdr:from>
    <xdr:to>
      <xdr:col>67</xdr:col>
      <xdr:colOff>101600</xdr:colOff>
      <xdr:row>104</xdr:row>
      <xdr:rowOff>113665</xdr:rowOff>
    </xdr:to>
    <xdr:sp macro="" textlink="">
      <xdr:nvSpPr>
        <xdr:cNvPr id="674" name="フローチャート: 判断 673">
          <a:extLst>
            <a:ext uri="{FF2B5EF4-FFF2-40B4-BE49-F238E27FC236}">
              <a16:creationId xmlns:a16="http://schemas.microsoft.com/office/drawing/2014/main" id="{00000000-0008-0000-0F00-0000A2020000}"/>
            </a:ext>
          </a:extLst>
        </xdr:cNvPr>
        <xdr:cNvSpPr/>
      </xdr:nvSpPr>
      <xdr:spPr>
        <a:xfrm>
          <a:off x="11699875" y="1727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47955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4020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3211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111</xdr:row>
      <xdr:rowOff>16510</xdr:rowOff>
    </xdr:from>
    <xdr:ext cx="762000" cy="259080"/>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2398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1576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149225</xdr:rowOff>
    </xdr:from>
    <xdr:to>
      <xdr:col>85</xdr:col>
      <xdr:colOff>174625</xdr:colOff>
      <xdr:row>104</xdr:row>
      <xdr:rowOff>79375</xdr:rowOff>
    </xdr:to>
    <xdr:sp macro="" textlink="">
      <xdr:nvSpPr>
        <xdr:cNvPr id="680" name="楕円 679">
          <a:extLst>
            <a:ext uri="{FF2B5EF4-FFF2-40B4-BE49-F238E27FC236}">
              <a16:creationId xmlns:a16="http://schemas.microsoft.com/office/drawing/2014/main" id="{00000000-0008-0000-0F00-0000A8020000}"/>
            </a:ext>
          </a:extLst>
        </xdr:cNvPr>
        <xdr:cNvSpPr/>
      </xdr:nvSpPr>
      <xdr:spPr>
        <a:xfrm>
          <a:off x="14919325" y="1723707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635</xdr:rowOff>
    </xdr:from>
    <xdr:ext cx="403225" cy="259080"/>
    <xdr:sp macro="" textlink="">
      <xdr:nvSpPr>
        <xdr:cNvPr id="681" name="【公民館】&#10;有形固定資産減価償却率該当値テキスト">
          <a:extLst>
            <a:ext uri="{FF2B5EF4-FFF2-40B4-BE49-F238E27FC236}">
              <a16:creationId xmlns:a16="http://schemas.microsoft.com/office/drawing/2014/main" id="{00000000-0008-0000-0F00-0000A9020000}"/>
            </a:ext>
          </a:extLst>
        </xdr:cNvPr>
        <xdr:cNvSpPr txBox="1"/>
      </xdr:nvSpPr>
      <xdr:spPr>
        <a:xfrm>
          <a:off x="15008225" y="170884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97790</xdr:rowOff>
    </xdr:from>
    <xdr:to>
      <xdr:col>81</xdr:col>
      <xdr:colOff>101600</xdr:colOff>
      <xdr:row>104</xdr:row>
      <xdr:rowOff>27940</xdr:rowOff>
    </xdr:to>
    <xdr:sp macro="" textlink="">
      <xdr:nvSpPr>
        <xdr:cNvPr id="682" name="楕円 681">
          <a:extLst>
            <a:ext uri="{FF2B5EF4-FFF2-40B4-BE49-F238E27FC236}">
              <a16:creationId xmlns:a16="http://schemas.microsoft.com/office/drawing/2014/main" id="{00000000-0008-0000-0F00-0000AA020000}"/>
            </a:ext>
          </a:extLst>
        </xdr:cNvPr>
        <xdr:cNvSpPr/>
      </xdr:nvSpPr>
      <xdr:spPr>
        <a:xfrm>
          <a:off x="14144625" y="1718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148590</xdr:rowOff>
    </xdr:from>
    <xdr:to>
      <xdr:col>85</xdr:col>
      <xdr:colOff>127000</xdr:colOff>
      <xdr:row>104</xdr:row>
      <xdr:rowOff>29210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4195425" y="17236440"/>
          <a:ext cx="7747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59690</xdr:rowOff>
    </xdr:from>
    <xdr:to>
      <xdr:col>76</xdr:col>
      <xdr:colOff>165100</xdr:colOff>
      <xdr:row>103</xdr:row>
      <xdr:rowOff>161290</xdr:rowOff>
    </xdr:to>
    <xdr:sp macro="" textlink="">
      <xdr:nvSpPr>
        <xdr:cNvPr id="684" name="楕円 683">
          <a:extLst>
            <a:ext uri="{FF2B5EF4-FFF2-40B4-BE49-F238E27FC236}">
              <a16:creationId xmlns:a16="http://schemas.microsoft.com/office/drawing/2014/main" id="{00000000-0008-0000-0F00-0000AC020000}"/>
            </a:ext>
          </a:extLst>
        </xdr:cNvPr>
        <xdr:cNvSpPr/>
      </xdr:nvSpPr>
      <xdr:spPr>
        <a:xfrm>
          <a:off x="13335000" y="1714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110490</xdr:rowOff>
    </xdr:from>
    <xdr:to>
      <xdr:col>81</xdr:col>
      <xdr:colOff>50800</xdr:colOff>
      <xdr:row>103</xdr:row>
      <xdr:rowOff>148590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3385800" y="17198340"/>
          <a:ext cx="809625"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15875</xdr:rowOff>
    </xdr:from>
    <xdr:to>
      <xdr:col>72</xdr:col>
      <xdr:colOff>38100</xdr:colOff>
      <xdr:row>103</xdr:row>
      <xdr:rowOff>117475</xdr:rowOff>
    </xdr:to>
    <xdr:sp macro="" textlink="">
      <xdr:nvSpPr>
        <xdr:cNvPr id="686" name="楕円 685">
          <a:extLst>
            <a:ext uri="{FF2B5EF4-FFF2-40B4-BE49-F238E27FC236}">
              <a16:creationId xmlns:a16="http://schemas.microsoft.com/office/drawing/2014/main" id="{00000000-0008-0000-0F00-0000AE020000}"/>
            </a:ext>
          </a:extLst>
        </xdr:cNvPr>
        <xdr:cNvSpPr/>
      </xdr:nvSpPr>
      <xdr:spPr>
        <a:xfrm>
          <a:off x="12525375" y="1710372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103</xdr:row>
      <xdr:rowOff>66675</xdr:rowOff>
    </xdr:from>
    <xdr:to>
      <xdr:col>76</xdr:col>
      <xdr:colOff>114300</xdr:colOff>
      <xdr:row>103</xdr:row>
      <xdr:rowOff>110490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2573000" y="17154525"/>
          <a:ext cx="8128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137795</xdr:rowOff>
    </xdr:from>
    <xdr:to>
      <xdr:col>67</xdr:col>
      <xdr:colOff>101600</xdr:colOff>
      <xdr:row>103</xdr:row>
      <xdr:rowOff>67945</xdr:rowOff>
    </xdr:to>
    <xdr:sp macro="" textlink="">
      <xdr:nvSpPr>
        <xdr:cNvPr id="688" name="楕円 687">
          <a:extLst>
            <a:ext uri="{FF2B5EF4-FFF2-40B4-BE49-F238E27FC236}">
              <a16:creationId xmlns:a16="http://schemas.microsoft.com/office/drawing/2014/main" id="{00000000-0008-0000-0F00-0000B0020000}"/>
            </a:ext>
          </a:extLst>
        </xdr:cNvPr>
        <xdr:cNvSpPr/>
      </xdr:nvSpPr>
      <xdr:spPr>
        <a:xfrm>
          <a:off x="11699875" y="1705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17780</xdr:rowOff>
    </xdr:from>
    <xdr:to>
      <xdr:col>71</xdr:col>
      <xdr:colOff>174625</xdr:colOff>
      <xdr:row>103</xdr:row>
      <xdr:rowOff>66675</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1750675" y="17105630"/>
          <a:ext cx="822325"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127635</xdr:rowOff>
    </xdr:from>
    <xdr:ext cx="405130" cy="259080"/>
    <xdr:sp macro="" textlink="">
      <xdr:nvSpPr>
        <xdr:cNvPr id="690" name="n_1aveValue【公民館】&#10;有形固定資産減価償却率">
          <a:extLst>
            <a:ext uri="{FF2B5EF4-FFF2-40B4-BE49-F238E27FC236}">
              <a16:creationId xmlns:a16="http://schemas.microsoft.com/office/drawing/2014/main" id="{00000000-0008-0000-0F00-0000B2020000}"/>
            </a:ext>
          </a:extLst>
        </xdr:cNvPr>
        <xdr:cNvSpPr txBox="1"/>
      </xdr:nvSpPr>
      <xdr:spPr>
        <a:xfrm>
          <a:off x="13996035" y="17386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87630</xdr:rowOff>
    </xdr:from>
    <xdr:ext cx="405130" cy="257175"/>
    <xdr:sp macro="" textlink="">
      <xdr:nvSpPr>
        <xdr:cNvPr id="691" name="n_2aveValue【公民館】&#10;有形固定資産減価償却率">
          <a:extLst>
            <a:ext uri="{FF2B5EF4-FFF2-40B4-BE49-F238E27FC236}">
              <a16:creationId xmlns:a16="http://schemas.microsoft.com/office/drawing/2014/main" id="{00000000-0008-0000-0F00-0000B3020000}"/>
            </a:ext>
          </a:extLst>
        </xdr:cNvPr>
        <xdr:cNvSpPr txBox="1"/>
      </xdr:nvSpPr>
      <xdr:spPr>
        <a:xfrm>
          <a:off x="13199110" y="173469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99060</xdr:rowOff>
    </xdr:from>
    <xdr:ext cx="405130" cy="257175"/>
    <xdr:sp macro="" textlink="">
      <xdr:nvSpPr>
        <xdr:cNvPr id="692" name="n_3aveValue【公民館】&#10;有形固定資産減価償却率">
          <a:extLst>
            <a:ext uri="{FF2B5EF4-FFF2-40B4-BE49-F238E27FC236}">
              <a16:creationId xmlns:a16="http://schemas.microsoft.com/office/drawing/2014/main" id="{00000000-0008-0000-0F00-0000B4020000}"/>
            </a:ext>
          </a:extLst>
        </xdr:cNvPr>
        <xdr:cNvSpPr txBox="1"/>
      </xdr:nvSpPr>
      <xdr:spPr>
        <a:xfrm>
          <a:off x="12389485" y="173583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104775</xdr:rowOff>
    </xdr:from>
    <xdr:ext cx="405130" cy="259080"/>
    <xdr:sp macro="" textlink="">
      <xdr:nvSpPr>
        <xdr:cNvPr id="693" name="n_4aveValue【公民館】&#10;有形固定資産減価償却率">
          <a:extLst>
            <a:ext uri="{FF2B5EF4-FFF2-40B4-BE49-F238E27FC236}">
              <a16:creationId xmlns:a16="http://schemas.microsoft.com/office/drawing/2014/main" id="{00000000-0008-0000-0F00-0000B5020000}"/>
            </a:ext>
          </a:extLst>
        </xdr:cNvPr>
        <xdr:cNvSpPr txBox="1"/>
      </xdr:nvSpPr>
      <xdr:spPr>
        <a:xfrm>
          <a:off x="11563985" y="173640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102</xdr:row>
      <xdr:rowOff>44450</xdr:rowOff>
    </xdr:from>
    <xdr:ext cx="405130" cy="259080"/>
    <xdr:sp macro="" textlink="">
      <xdr:nvSpPr>
        <xdr:cNvPr id="694" name="n_1mainValue【公民館】&#10;有形固定資産減価償却率">
          <a:extLst>
            <a:ext uri="{FF2B5EF4-FFF2-40B4-BE49-F238E27FC236}">
              <a16:creationId xmlns:a16="http://schemas.microsoft.com/office/drawing/2014/main" id="{00000000-0008-0000-0F00-0000B6020000}"/>
            </a:ext>
          </a:extLst>
        </xdr:cNvPr>
        <xdr:cNvSpPr txBox="1"/>
      </xdr:nvSpPr>
      <xdr:spPr>
        <a:xfrm>
          <a:off x="13996035" y="169608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102</xdr:row>
      <xdr:rowOff>6350</xdr:rowOff>
    </xdr:from>
    <xdr:ext cx="405130" cy="257175"/>
    <xdr:sp macro="" textlink="">
      <xdr:nvSpPr>
        <xdr:cNvPr id="695" name="n_2mainValue【公民館】&#10;有形固定資産減価償却率">
          <a:extLst>
            <a:ext uri="{FF2B5EF4-FFF2-40B4-BE49-F238E27FC236}">
              <a16:creationId xmlns:a16="http://schemas.microsoft.com/office/drawing/2014/main" id="{00000000-0008-0000-0F00-0000B7020000}"/>
            </a:ext>
          </a:extLst>
        </xdr:cNvPr>
        <xdr:cNvSpPr txBox="1"/>
      </xdr:nvSpPr>
      <xdr:spPr>
        <a:xfrm>
          <a:off x="13199110" y="1692275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101</xdr:row>
      <xdr:rowOff>133985</xdr:rowOff>
    </xdr:from>
    <xdr:ext cx="405130" cy="257175"/>
    <xdr:sp macro="" textlink="">
      <xdr:nvSpPr>
        <xdr:cNvPr id="696" name="n_3mainValue【公民館】&#10;有形固定資産減価償却率">
          <a:extLst>
            <a:ext uri="{FF2B5EF4-FFF2-40B4-BE49-F238E27FC236}">
              <a16:creationId xmlns:a16="http://schemas.microsoft.com/office/drawing/2014/main" id="{00000000-0008-0000-0F00-0000B8020000}"/>
            </a:ext>
          </a:extLst>
        </xdr:cNvPr>
        <xdr:cNvSpPr txBox="1"/>
      </xdr:nvSpPr>
      <xdr:spPr>
        <a:xfrm>
          <a:off x="12389485" y="1687893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101</xdr:row>
      <xdr:rowOff>84455</xdr:rowOff>
    </xdr:from>
    <xdr:ext cx="405130" cy="259080"/>
    <xdr:sp macro="" textlink="">
      <xdr:nvSpPr>
        <xdr:cNvPr id="697" name="n_4mainValue【公民館】&#10;有形固定資産減価償却率">
          <a:extLst>
            <a:ext uri="{FF2B5EF4-FFF2-40B4-BE49-F238E27FC236}">
              <a16:creationId xmlns:a16="http://schemas.microsoft.com/office/drawing/2014/main" id="{00000000-0008-0000-0F00-0000B9020000}"/>
            </a:ext>
          </a:extLst>
        </xdr:cNvPr>
        <xdr:cNvSpPr txBox="1"/>
      </xdr:nvSpPr>
      <xdr:spPr>
        <a:xfrm>
          <a:off x="11563985" y="168294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00000000-0008-0000-0F00-0000BA020000}"/>
            </a:ext>
          </a:extLst>
        </xdr:cNvPr>
        <xdr:cNvSpPr/>
      </xdr:nvSpPr>
      <xdr:spPr>
        <a:xfrm>
          <a:off x="167640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00000000-0008-0000-0F00-0000BB020000}"/>
            </a:ext>
          </a:extLst>
        </xdr:cNvPr>
        <xdr:cNvSpPr/>
      </xdr:nvSpPr>
      <xdr:spPr>
        <a:xfrm>
          <a:off x="16891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00000000-0008-0000-0F00-0000BC020000}"/>
            </a:ext>
          </a:extLst>
        </xdr:cNvPr>
        <xdr:cNvSpPr/>
      </xdr:nvSpPr>
      <xdr:spPr>
        <a:xfrm>
          <a:off x="16891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41/91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00000000-0008-0000-0F00-0000BD020000}"/>
            </a:ext>
          </a:extLst>
        </xdr:cNvPr>
        <xdr:cNvSpPr/>
      </xdr:nvSpPr>
      <xdr:spPr>
        <a:xfrm>
          <a:off x="17811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00000000-0008-0000-0F00-0000BE020000}"/>
            </a:ext>
          </a:extLst>
        </xdr:cNvPr>
        <xdr:cNvSpPr/>
      </xdr:nvSpPr>
      <xdr:spPr>
        <a:xfrm>
          <a:off x="17811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00000000-0008-0000-0F00-0000BF020000}"/>
            </a:ext>
          </a:extLst>
        </xdr:cNvPr>
        <xdr:cNvSpPr/>
      </xdr:nvSpPr>
      <xdr:spPr>
        <a:xfrm>
          <a:off x="18859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00000000-0008-0000-0F00-0000C0020000}"/>
            </a:ext>
          </a:extLst>
        </xdr:cNvPr>
        <xdr:cNvSpPr/>
      </xdr:nvSpPr>
      <xdr:spPr>
        <a:xfrm>
          <a:off x="18859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00000000-0008-0000-0F00-0000C1020000}"/>
            </a:ext>
          </a:extLst>
        </xdr:cNvPr>
        <xdr:cNvSpPr/>
      </xdr:nvSpPr>
      <xdr:spPr>
        <a:xfrm>
          <a:off x="167640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674177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67640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6764000" y="18152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16344265" y="180098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16764000" y="178257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16344265" y="176828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16764000" y="17498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713" name="テキスト ボックス 712">
          <a:extLst>
            <a:ext uri="{FF2B5EF4-FFF2-40B4-BE49-F238E27FC236}">
              <a16:creationId xmlns:a16="http://schemas.microsoft.com/office/drawing/2014/main" id="{00000000-0008-0000-0F00-0000C9020000}"/>
            </a:ext>
          </a:extLst>
        </xdr:cNvPr>
        <xdr:cNvSpPr txBox="1"/>
      </xdr:nvSpPr>
      <xdr:spPr>
        <a:xfrm>
          <a:off x="16344265" y="173570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6764000" y="17172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715" name="テキスト ボックス 714">
          <a:extLst>
            <a:ext uri="{FF2B5EF4-FFF2-40B4-BE49-F238E27FC236}">
              <a16:creationId xmlns:a16="http://schemas.microsoft.com/office/drawing/2014/main" id="{00000000-0008-0000-0F00-0000CB020000}"/>
            </a:ext>
          </a:extLst>
        </xdr:cNvPr>
        <xdr:cNvSpPr txBox="1"/>
      </xdr:nvSpPr>
      <xdr:spPr>
        <a:xfrm>
          <a:off x="16344265" y="170300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6764000" y="1684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717" name="テキスト ボックス 716">
          <a:extLst>
            <a:ext uri="{FF2B5EF4-FFF2-40B4-BE49-F238E27FC236}">
              <a16:creationId xmlns:a16="http://schemas.microsoft.com/office/drawing/2014/main" id="{00000000-0008-0000-0F00-0000CD020000}"/>
            </a:ext>
          </a:extLst>
        </xdr:cNvPr>
        <xdr:cNvSpPr txBox="1"/>
      </xdr:nvSpPr>
      <xdr:spPr>
        <a:xfrm>
          <a:off x="16344265" y="167036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718" name="直線コネクタ 717">
          <a:extLst>
            <a:ext uri="{FF2B5EF4-FFF2-40B4-BE49-F238E27FC236}">
              <a16:creationId xmlns:a16="http://schemas.microsoft.com/office/drawing/2014/main" id="{00000000-0008-0000-0F00-0000CE020000}"/>
            </a:ext>
          </a:extLst>
        </xdr:cNvPr>
        <xdr:cNvCxnSpPr/>
      </xdr:nvCxnSpPr>
      <xdr:spPr>
        <a:xfrm>
          <a:off x="16764000" y="16518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16344265" y="163766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00000000-0008-0000-0F00-0000D0020000}"/>
            </a:ext>
          </a:extLst>
        </xdr:cNvPr>
        <xdr:cNvCxnSpPr/>
      </xdr:nvCxnSpPr>
      <xdr:spPr>
        <a:xfrm>
          <a:off x="167640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721" name="テキスト ボックス 720">
          <a:extLst>
            <a:ext uri="{FF2B5EF4-FFF2-40B4-BE49-F238E27FC236}">
              <a16:creationId xmlns:a16="http://schemas.microsoft.com/office/drawing/2014/main" id="{00000000-0008-0000-0F00-0000D1020000}"/>
            </a:ext>
          </a:extLst>
        </xdr:cNvPr>
        <xdr:cNvSpPr txBox="1"/>
      </xdr:nvSpPr>
      <xdr:spPr>
        <a:xfrm>
          <a:off x="16344265" y="16050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00000000-0008-0000-0F00-0000D2020000}"/>
            </a:ext>
          </a:extLst>
        </xdr:cNvPr>
        <xdr:cNvSpPr/>
      </xdr:nvSpPr>
      <xdr:spPr>
        <a:xfrm>
          <a:off x="167640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97790</xdr:rowOff>
    </xdr:from>
    <xdr:to>
      <xdr:col>116</xdr:col>
      <xdr:colOff>62865</xdr:colOff>
      <xdr:row>109</xdr:row>
      <xdr:rowOff>9525</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flipV="1">
          <a:off x="20319365" y="16499840"/>
          <a:ext cx="0" cy="1626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13335</xdr:rowOff>
    </xdr:from>
    <xdr:ext cx="467995" cy="259080"/>
    <xdr:sp macro="" textlink="">
      <xdr:nvSpPr>
        <xdr:cNvPr id="724" name="【公民館】&#10;一人当たり面積最小値テキスト">
          <a:extLst>
            <a:ext uri="{FF2B5EF4-FFF2-40B4-BE49-F238E27FC236}">
              <a16:creationId xmlns:a16="http://schemas.microsoft.com/office/drawing/2014/main" id="{00000000-0008-0000-0F00-0000D4020000}"/>
            </a:ext>
          </a:extLst>
        </xdr:cNvPr>
        <xdr:cNvSpPr txBox="1"/>
      </xdr:nvSpPr>
      <xdr:spPr>
        <a:xfrm>
          <a:off x="20358100" y="181298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9525</xdr:rowOff>
    </xdr:from>
    <xdr:to>
      <xdr:col>116</xdr:col>
      <xdr:colOff>152400</xdr:colOff>
      <xdr:row>109</xdr:row>
      <xdr:rowOff>9525</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20246975" y="181260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43815</xdr:rowOff>
    </xdr:from>
    <xdr:ext cx="467995" cy="257175"/>
    <xdr:sp macro="" textlink="">
      <xdr:nvSpPr>
        <xdr:cNvPr id="726" name="【公民館】&#10;一人当たり面積最大値テキスト">
          <a:extLst>
            <a:ext uri="{FF2B5EF4-FFF2-40B4-BE49-F238E27FC236}">
              <a16:creationId xmlns:a16="http://schemas.microsoft.com/office/drawing/2014/main" id="{00000000-0008-0000-0F00-0000D6020000}"/>
            </a:ext>
          </a:extLst>
        </xdr:cNvPr>
        <xdr:cNvSpPr txBox="1"/>
      </xdr:nvSpPr>
      <xdr:spPr>
        <a:xfrm>
          <a:off x="20358100" y="1627441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0.506</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97790</xdr:rowOff>
    </xdr:from>
    <xdr:to>
      <xdr:col>116</xdr:col>
      <xdr:colOff>152400</xdr:colOff>
      <xdr:row>99</xdr:row>
      <xdr:rowOff>97790</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20246975" y="164998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66040</xdr:rowOff>
    </xdr:from>
    <xdr:ext cx="467995" cy="257175"/>
    <xdr:sp macro="" textlink="">
      <xdr:nvSpPr>
        <xdr:cNvPr id="728" name="【公民館】&#10;一人当たり面積平均値テキスト">
          <a:extLst>
            <a:ext uri="{FF2B5EF4-FFF2-40B4-BE49-F238E27FC236}">
              <a16:creationId xmlns:a16="http://schemas.microsoft.com/office/drawing/2014/main" id="{00000000-0008-0000-0F00-0000D8020000}"/>
            </a:ext>
          </a:extLst>
        </xdr:cNvPr>
        <xdr:cNvSpPr txBox="1"/>
      </xdr:nvSpPr>
      <xdr:spPr>
        <a:xfrm>
          <a:off x="20358100" y="17668240"/>
          <a:ext cx="4679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107</xdr:row>
      <xdr:rowOff>43180</xdr:rowOff>
    </xdr:from>
    <xdr:to>
      <xdr:col>116</xdr:col>
      <xdr:colOff>114300</xdr:colOff>
      <xdr:row>107</xdr:row>
      <xdr:rowOff>144780</xdr:rowOff>
    </xdr:to>
    <xdr:sp macro="" textlink="">
      <xdr:nvSpPr>
        <xdr:cNvPr id="729" name="フローチャート: 判断 728">
          <a:extLst>
            <a:ext uri="{FF2B5EF4-FFF2-40B4-BE49-F238E27FC236}">
              <a16:creationId xmlns:a16="http://schemas.microsoft.com/office/drawing/2014/main" id="{00000000-0008-0000-0F00-0000D9020000}"/>
            </a:ext>
          </a:extLst>
        </xdr:cNvPr>
        <xdr:cNvSpPr/>
      </xdr:nvSpPr>
      <xdr:spPr>
        <a:xfrm>
          <a:off x="202692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50165</xdr:rowOff>
    </xdr:from>
    <xdr:to>
      <xdr:col>112</xdr:col>
      <xdr:colOff>38100</xdr:colOff>
      <xdr:row>107</xdr:row>
      <xdr:rowOff>151765</xdr:rowOff>
    </xdr:to>
    <xdr:sp macro="" textlink="">
      <xdr:nvSpPr>
        <xdr:cNvPr id="730" name="フローチャート: 判断 729">
          <a:extLst>
            <a:ext uri="{FF2B5EF4-FFF2-40B4-BE49-F238E27FC236}">
              <a16:creationId xmlns:a16="http://schemas.microsoft.com/office/drawing/2014/main" id="{00000000-0008-0000-0F00-0000DA020000}"/>
            </a:ext>
          </a:extLst>
        </xdr:cNvPr>
        <xdr:cNvSpPr/>
      </xdr:nvSpPr>
      <xdr:spPr>
        <a:xfrm>
          <a:off x="19510375" y="1782381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170815</xdr:rowOff>
    </xdr:from>
    <xdr:to>
      <xdr:col>107</xdr:col>
      <xdr:colOff>101600</xdr:colOff>
      <xdr:row>106</xdr:row>
      <xdr:rowOff>100965</xdr:rowOff>
    </xdr:to>
    <xdr:sp macro="" textlink="">
      <xdr:nvSpPr>
        <xdr:cNvPr id="731" name="フローチャート: 判断 730">
          <a:extLst>
            <a:ext uri="{FF2B5EF4-FFF2-40B4-BE49-F238E27FC236}">
              <a16:creationId xmlns:a16="http://schemas.microsoft.com/office/drawing/2014/main" id="{00000000-0008-0000-0F00-0000DB020000}"/>
            </a:ext>
          </a:extLst>
        </xdr:cNvPr>
        <xdr:cNvSpPr/>
      </xdr:nvSpPr>
      <xdr:spPr>
        <a:xfrm>
          <a:off x="18684875" y="1760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34925</xdr:rowOff>
    </xdr:from>
    <xdr:to>
      <xdr:col>102</xdr:col>
      <xdr:colOff>165100</xdr:colOff>
      <xdr:row>106</xdr:row>
      <xdr:rowOff>136525</xdr:rowOff>
    </xdr:to>
    <xdr:sp macro="" textlink="">
      <xdr:nvSpPr>
        <xdr:cNvPr id="732" name="フローチャート: 判断 731">
          <a:extLst>
            <a:ext uri="{FF2B5EF4-FFF2-40B4-BE49-F238E27FC236}">
              <a16:creationId xmlns:a16="http://schemas.microsoft.com/office/drawing/2014/main" id="{00000000-0008-0000-0F00-0000DC020000}"/>
            </a:ext>
          </a:extLst>
        </xdr:cNvPr>
        <xdr:cNvSpPr/>
      </xdr:nvSpPr>
      <xdr:spPr>
        <a:xfrm>
          <a:off x="17875250" y="1763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29210</xdr:rowOff>
    </xdr:from>
    <xdr:to>
      <xdr:col>98</xdr:col>
      <xdr:colOff>38100</xdr:colOff>
      <xdr:row>106</xdr:row>
      <xdr:rowOff>130175</xdr:rowOff>
    </xdr:to>
    <xdr:sp macro="" textlink="">
      <xdr:nvSpPr>
        <xdr:cNvPr id="733" name="フローチャート: 判断 732">
          <a:extLst>
            <a:ext uri="{FF2B5EF4-FFF2-40B4-BE49-F238E27FC236}">
              <a16:creationId xmlns:a16="http://schemas.microsoft.com/office/drawing/2014/main" id="{00000000-0008-0000-0F00-0000DD020000}"/>
            </a:ext>
          </a:extLst>
        </xdr:cNvPr>
        <xdr:cNvSpPr/>
      </xdr:nvSpPr>
      <xdr:spPr>
        <a:xfrm>
          <a:off x="17065625" y="17631410"/>
          <a:ext cx="8572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20145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111</xdr:row>
      <xdr:rowOff>16510</xdr:rowOff>
    </xdr:from>
    <xdr:ext cx="762000" cy="259080"/>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9383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8561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7751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111</xdr:row>
      <xdr:rowOff>16510</xdr:rowOff>
    </xdr:from>
    <xdr:ext cx="762000" cy="259080"/>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69386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107</xdr:row>
      <xdr:rowOff>109220</xdr:rowOff>
    </xdr:from>
    <xdr:to>
      <xdr:col>116</xdr:col>
      <xdr:colOff>114300</xdr:colOff>
      <xdr:row>108</xdr:row>
      <xdr:rowOff>38735</xdr:rowOff>
    </xdr:to>
    <xdr:sp macro="" textlink="">
      <xdr:nvSpPr>
        <xdr:cNvPr id="739" name="楕円 738">
          <a:extLst>
            <a:ext uri="{FF2B5EF4-FFF2-40B4-BE49-F238E27FC236}">
              <a16:creationId xmlns:a16="http://schemas.microsoft.com/office/drawing/2014/main" id="{00000000-0008-0000-0F00-0000E3020000}"/>
            </a:ext>
          </a:extLst>
        </xdr:cNvPr>
        <xdr:cNvSpPr/>
      </xdr:nvSpPr>
      <xdr:spPr>
        <a:xfrm>
          <a:off x="20269200"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86995</xdr:rowOff>
    </xdr:from>
    <xdr:ext cx="467995" cy="257175"/>
    <xdr:sp macro="" textlink="">
      <xdr:nvSpPr>
        <xdr:cNvPr id="740" name="【公民館】&#10;一人当たり面積該当値テキスト">
          <a:extLst>
            <a:ext uri="{FF2B5EF4-FFF2-40B4-BE49-F238E27FC236}">
              <a16:creationId xmlns:a16="http://schemas.microsoft.com/office/drawing/2014/main" id="{00000000-0008-0000-0F00-0000E4020000}"/>
            </a:ext>
          </a:extLst>
        </xdr:cNvPr>
        <xdr:cNvSpPr txBox="1"/>
      </xdr:nvSpPr>
      <xdr:spPr>
        <a:xfrm>
          <a:off x="20358100" y="178606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107</xdr:row>
      <xdr:rowOff>109220</xdr:rowOff>
    </xdr:from>
    <xdr:to>
      <xdr:col>112</xdr:col>
      <xdr:colOff>38100</xdr:colOff>
      <xdr:row>108</xdr:row>
      <xdr:rowOff>38735</xdr:rowOff>
    </xdr:to>
    <xdr:sp macro="" textlink="">
      <xdr:nvSpPr>
        <xdr:cNvPr id="741" name="楕円 740">
          <a:extLst>
            <a:ext uri="{FF2B5EF4-FFF2-40B4-BE49-F238E27FC236}">
              <a16:creationId xmlns:a16="http://schemas.microsoft.com/office/drawing/2014/main" id="{00000000-0008-0000-0F00-0000E5020000}"/>
            </a:ext>
          </a:extLst>
        </xdr:cNvPr>
        <xdr:cNvSpPr/>
      </xdr:nvSpPr>
      <xdr:spPr>
        <a:xfrm>
          <a:off x="19510375" y="1788287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107</xdr:row>
      <xdr:rowOff>159385</xdr:rowOff>
    </xdr:from>
    <xdr:to>
      <xdr:col>116</xdr:col>
      <xdr:colOff>63500</xdr:colOff>
      <xdr:row>107</xdr:row>
      <xdr:rowOff>159385</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9558000" y="1793303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109220</xdr:rowOff>
    </xdr:from>
    <xdr:to>
      <xdr:col>107</xdr:col>
      <xdr:colOff>101600</xdr:colOff>
      <xdr:row>108</xdr:row>
      <xdr:rowOff>38735</xdr:rowOff>
    </xdr:to>
    <xdr:sp macro="" textlink="">
      <xdr:nvSpPr>
        <xdr:cNvPr id="743" name="楕円 742">
          <a:extLst>
            <a:ext uri="{FF2B5EF4-FFF2-40B4-BE49-F238E27FC236}">
              <a16:creationId xmlns:a16="http://schemas.microsoft.com/office/drawing/2014/main" id="{00000000-0008-0000-0F00-0000E7020000}"/>
            </a:ext>
          </a:extLst>
        </xdr:cNvPr>
        <xdr:cNvSpPr/>
      </xdr:nvSpPr>
      <xdr:spPr>
        <a:xfrm>
          <a:off x="18684875"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159385</xdr:rowOff>
    </xdr:from>
    <xdr:to>
      <xdr:col>111</xdr:col>
      <xdr:colOff>174625</xdr:colOff>
      <xdr:row>107</xdr:row>
      <xdr:rowOff>159385</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8735675" y="1793303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109220</xdr:rowOff>
    </xdr:from>
    <xdr:to>
      <xdr:col>102</xdr:col>
      <xdr:colOff>165100</xdr:colOff>
      <xdr:row>108</xdr:row>
      <xdr:rowOff>38735</xdr:rowOff>
    </xdr:to>
    <xdr:sp macro="" textlink="">
      <xdr:nvSpPr>
        <xdr:cNvPr id="745" name="楕円 744">
          <a:extLst>
            <a:ext uri="{FF2B5EF4-FFF2-40B4-BE49-F238E27FC236}">
              <a16:creationId xmlns:a16="http://schemas.microsoft.com/office/drawing/2014/main" id="{00000000-0008-0000-0F00-0000E9020000}"/>
            </a:ext>
          </a:extLst>
        </xdr:cNvPr>
        <xdr:cNvSpPr/>
      </xdr:nvSpPr>
      <xdr:spPr>
        <a:xfrm>
          <a:off x="17875250" y="178828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159385</xdr:rowOff>
    </xdr:from>
    <xdr:to>
      <xdr:col>107</xdr:col>
      <xdr:colOff>50800</xdr:colOff>
      <xdr:row>107</xdr:row>
      <xdr:rowOff>159385</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7926050" y="1793303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109220</xdr:rowOff>
    </xdr:from>
    <xdr:to>
      <xdr:col>98</xdr:col>
      <xdr:colOff>38100</xdr:colOff>
      <xdr:row>108</xdr:row>
      <xdr:rowOff>38735</xdr:rowOff>
    </xdr:to>
    <xdr:sp macro="" textlink="">
      <xdr:nvSpPr>
        <xdr:cNvPr id="747" name="楕円 746">
          <a:extLst>
            <a:ext uri="{FF2B5EF4-FFF2-40B4-BE49-F238E27FC236}">
              <a16:creationId xmlns:a16="http://schemas.microsoft.com/office/drawing/2014/main" id="{00000000-0008-0000-0F00-0000EB020000}"/>
            </a:ext>
          </a:extLst>
        </xdr:cNvPr>
        <xdr:cNvSpPr/>
      </xdr:nvSpPr>
      <xdr:spPr>
        <a:xfrm>
          <a:off x="17065625" y="17882870"/>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107</xdr:row>
      <xdr:rowOff>159385</xdr:rowOff>
    </xdr:from>
    <xdr:to>
      <xdr:col>102</xdr:col>
      <xdr:colOff>114300</xdr:colOff>
      <xdr:row>107</xdr:row>
      <xdr:rowOff>159385</xdr:rowOff>
    </xdr:to>
    <xdr:cxnSp macro="">
      <xdr:nvCxnSpPr>
        <xdr:cNvPr id="748" name="直線コネクタ 747">
          <a:extLst>
            <a:ext uri="{FF2B5EF4-FFF2-40B4-BE49-F238E27FC236}">
              <a16:creationId xmlns:a16="http://schemas.microsoft.com/office/drawing/2014/main" id="{00000000-0008-0000-0F00-0000EC020000}"/>
            </a:ext>
          </a:extLst>
        </xdr:cNvPr>
        <xdr:cNvCxnSpPr/>
      </xdr:nvCxnSpPr>
      <xdr:spPr>
        <a:xfrm>
          <a:off x="17113250" y="1793303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168275</xdr:rowOff>
    </xdr:from>
    <xdr:ext cx="469900" cy="257175"/>
    <xdr:sp macro="" textlink="">
      <xdr:nvSpPr>
        <xdr:cNvPr id="749" name="n_1aveValue【公民館】&#10;一人当たり面積">
          <a:extLst>
            <a:ext uri="{FF2B5EF4-FFF2-40B4-BE49-F238E27FC236}">
              <a16:creationId xmlns:a16="http://schemas.microsoft.com/office/drawing/2014/main" id="{00000000-0008-0000-0F00-0000ED020000}"/>
            </a:ext>
          </a:extLst>
        </xdr:cNvPr>
        <xdr:cNvSpPr txBox="1"/>
      </xdr:nvSpPr>
      <xdr:spPr>
        <a:xfrm>
          <a:off x="19329400" y="175990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104</xdr:row>
      <xdr:rowOff>117475</xdr:rowOff>
    </xdr:from>
    <xdr:ext cx="467995" cy="259080"/>
    <xdr:sp macro="" textlink="">
      <xdr:nvSpPr>
        <xdr:cNvPr id="750" name="n_2aveValue【公民館】&#10;一人当たり面積">
          <a:extLst>
            <a:ext uri="{FF2B5EF4-FFF2-40B4-BE49-F238E27FC236}">
              <a16:creationId xmlns:a16="http://schemas.microsoft.com/office/drawing/2014/main" id="{00000000-0008-0000-0F00-0000EE020000}"/>
            </a:ext>
          </a:extLst>
        </xdr:cNvPr>
        <xdr:cNvSpPr txBox="1"/>
      </xdr:nvSpPr>
      <xdr:spPr>
        <a:xfrm>
          <a:off x="18516600" y="173767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104</xdr:row>
      <xdr:rowOff>153035</xdr:rowOff>
    </xdr:from>
    <xdr:ext cx="467995" cy="259080"/>
    <xdr:sp macro="" textlink="">
      <xdr:nvSpPr>
        <xdr:cNvPr id="751" name="n_3aveValue【公民館】&#10;一人当たり面積">
          <a:extLst>
            <a:ext uri="{FF2B5EF4-FFF2-40B4-BE49-F238E27FC236}">
              <a16:creationId xmlns:a16="http://schemas.microsoft.com/office/drawing/2014/main" id="{00000000-0008-0000-0F00-0000EF020000}"/>
            </a:ext>
          </a:extLst>
        </xdr:cNvPr>
        <xdr:cNvSpPr txBox="1"/>
      </xdr:nvSpPr>
      <xdr:spPr>
        <a:xfrm>
          <a:off x="17706975" y="1741233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104</xdr:row>
      <xdr:rowOff>146685</xdr:rowOff>
    </xdr:from>
    <xdr:ext cx="467995" cy="257175"/>
    <xdr:sp macro="" textlink="">
      <xdr:nvSpPr>
        <xdr:cNvPr id="752" name="n_4aveValue【公民館】&#10;一人当たり面積">
          <a:extLst>
            <a:ext uri="{FF2B5EF4-FFF2-40B4-BE49-F238E27FC236}">
              <a16:creationId xmlns:a16="http://schemas.microsoft.com/office/drawing/2014/main" id="{00000000-0008-0000-0F00-0000F0020000}"/>
            </a:ext>
          </a:extLst>
        </xdr:cNvPr>
        <xdr:cNvSpPr txBox="1"/>
      </xdr:nvSpPr>
      <xdr:spPr>
        <a:xfrm>
          <a:off x="16897350" y="1740598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108</xdr:row>
      <xdr:rowOff>29845</xdr:rowOff>
    </xdr:from>
    <xdr:ext cx="469900" cy="257175"/>
    <xdr:sp macro="" textlink="">
      <xdr:nvSpPr>
        <xdr:cNvPr id="753" name="n_1mainValue【公民館】&#10;一人当たり面積">
          <a:extLst>
            <a:ext uri="{FF2B5EF4-FFF2-40B4-BE49-F238E27FC236}">
              <a16:creationId xmlns:a16="http://schemas.microsoft.com/office/drawing/2014/main" id="{00000000-0008-0000-0F00-0000F1020000}"/>
            </a:ext>
          </a:extLst>
        </xdr:cNvPr>
        <xdr:cNvSpPr txBox="1"/>
      </xdr:nvSpPr>
      <xdr:spPr>
        <a:xfrm>
          <a:off x="19329400" y="179749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108</xdr:row>
      <xdr:rowOff>29845</xdr:rowOff>
    </xdr:from>
    <xdr:ext cx="467995" cy="257175"/>
    <xdr:sp macro="" textlink="">
      <xdr:nvSpPr>
        <xdr:cNvPr id="754" name="n_2mainValue【公民館】&#10;一人当たり面積">
          <a:extLst>
            <a:ext uri="{FF2B5EF4-FFF2-40B4-BE49-F238E27FC236}">
              <a16:creationId xmlns:a16="http://schemas.microsoft.com/office/drawing/2014/main" id="{00000000-0008-0000-0F00-0000F2020000}"/>
            </a:ext>
          </a:extLst>
        </xdr:cNvPr>
        <xdr:cNvSpPr txBox="1"/>
      </xdr:nvSpPr>
      <xdr:spPr>
        <a:xfrm>
          <a:off x="18516600" y="179749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108</xdr:row>
      <xdr:rowOff>29845</xdr:rowOff>
    </xdr:from>
    <xdr:ext cx="467995" cy="257175"/>
    <xdr:sp macro="" textlink="">
      <xdr:nvSpPr>
        <xdr:cNvPr id="755" name="n_3mainValue【公民館】&#10;一人当たり面積">
          <a:extLst>
            <a:ext uri="{FF2B5EF4-FFF2-40B4-BE49-F238E27FC236}">
              <a16:creationId xmlns:a16="http://schemas.microsoft.com/office/drawing/2014/main" id="{00000000-0008-0000-0F00-0000F3020000}"/>
            </a:ext>
          </a:extLst>
        </xdr:cNvPr>
        <xdr:cNvSpPr txBox="1"/>
      </xdr:nvSpPr>
      <xdr:spPr>
        <a:xfrm>
          <a:off x="17706975" y="179749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108</xdr:row>
      <xdr:rowOff>29845</xdr:rowOff>
    </xdr:from>
    <xdr:ext cx="467995" cy="257175"/>
    <xdr:sp macro="" textlink="">
      <xdr:nvSpPr>
        <xdr:cNvPr id="756" name="n_4mainValue【公民館】&#10;一人当たり面積">
          <a:extLst>
            <a:ext uri="{FF2B5EF4-FFF2-40B4-BE49-F238E27FC236}">
              <a16:creationId xmlns:a16="http://schemas.microsoft.com/office/drawing/2014/main" id="{00000000-0008-0000-0F00-0000F4020000}"/>
            </a:ext>
          </a:extLst>
        </xdr:cNvPr>
        <xdr:cNvSpPr txBox="1"/>
      </xdr:nvSpPr>
      <xdr:spPr>
        <a:xfrm>
          <a:off x="16897350" y="179749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00000000-0008-0000-0F00-0000F5020000}"/>
            </a:ext>
          </a:extLst>
        </xdr:cNvPr>
        <xdr:cNvSpPr/>
      </xdr:nvSpPr>
      <xdr:spPr>
        <a:xfrm>
          <a:off x="698500" y="18859500"/>
          <a:ext cx="204089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00000000-0008-0000-0F00-0000F6020000}"/>
            </a:ext>
          </a:extLst>
        </xdr:cNvPr>
        <xdr:cNvSpPr/>
      </xdr:nvSpPr>
      <xdr:spPr>
        <a:xfrm>
          <a:off x="698500" y="18923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00000000-0008-0000-0F00-0000F7020000}"/>
            </a:ext>
          </a:extLst>
        </xdr:cNvPr>
        <xdr:cNvSpPr txBox="1"/>
      </xdr:nvSpPr>
      <xdr:spPr>
        <a:xfrm>
          <a:off x="774700" y="19177000"/>
          <a:ext cx="202438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全体としては経年により有形固定資産減価償却率は増となっているものの、類似団体と比較して有形固定資産減価償却率が高くなっている施設はなく、学校施設については、平成31年度に策定され令和４年度に更新された公共施設の個別施設計画と位置づけた狛江市公共施設整備計画に基づき小・中学校の大規模改修を行うなど老朽化対策に取り組んでおり、令和３年度から類似団体平均より下回っている。　</a:t>
          </a:r>
          <a:endParaRPr kumimoji="1" lang="en-US" altLang="ja-JP" sz="1300">
            <a:latin typeface="ＭＳ Ｐゴシック"/>
            <a:ea typeface="ＭＳ Ｐゴシック"/>
          </a:endParaRPr>
        </a:p>
        <a:p>
          <a:r>
            <a:rPr kumimoji="1" lang="ja-JP" altLang="en-US" sz="1300">
              <a:latin typeface="ＭＳ Ｐゴシック"/>
              <a:ea typeface="ＭＳ Ｐゴシック"/>
            </a:rPr>
            <a:t>　認定こども園・幼稚園・保育所、橋りょう・トンネル、児童館については類似団体平均と比較しても有形固定資産減価償却率は低い水準にあるが、道路、学校施設、公民館については類似団体平均に近い水準にあり、今後の取組について検討の必要性ががあ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587375" y="127000"/>
          <a:ext cx="11636375"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60960</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17462500" y="189865"/>
          <a:ext cx="36449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127000</xdr:colOff>
      <xdr:row>4</xdr:row>
      <xdr:rowOff>36830</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7481550" y="213995"/>
          <a:ext cx="36004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17506950" y="238760"/>
          <a:ext cx="35433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60960</xdr:rowOff>
    </xdr:to>
    <xdr:sp macro="" textlink="">
      <xdr:nvSpPr>
        <xdr:cNvPr id="6" name="正方形/長方形 5">
          <a:extLst>
            <a:ext uri="{FF2B5EF4-FFF2-40B4-BE49-F238E27FC236}">
              <a16:creationId xmlns:a16="http://schemas.microsoft.com/office/drawing/2014/main" id="{00000000-0008-0000-1000-000006000000}"/>
            </a:ext>
          </a:extLst>
        </xdr:cNvPr>
        <xdr:cNvSpPr/>
      </xdr:nvSpPr>
      <xdr:spPr>
        <a:xfrm>
          <a:off x="14906625" y="189865"/>
          <a:ext cx="24384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14932025" y="213995"/>
          <a:ext cx="2393950" cy="4895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a:extLst>
            <a:ext uri="{FF2B5EF4-FFF2-40B4-BE49-F238E27FC236}">
              <a16:creationId xmlns:a16="http://schemas.microsoft.com/office/drawing/2014/main" id="{00000000-0008-0000-1000-000008000000}"/>
            </a:ext>
          </a:extLst>
        </xdr:cNvPr>
        <xdr:cNvSpPr/>
      </xdr:nvSpPr>
      <xdr:spPr>
        <a:xfrm>
          <a:off x="14957425" y="238760"/>
          <a:ext cx="233680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92075</xdr:rowOff>
    </xdr:to>
    <xdr:sp macro="" textlink="">
      <xdr:nvSpPr>
        <xdr:cNvPr id="9" name="正方形/長方形 8">
          <a:extLst>
            <a:ext uri="{FF2B5EF4-FFF2-40B4-BE49-F238E27FC236}">
              <a16:creationId xmlns:a16="http://schemas.microsoft.com/office/drawing/2014/main" id="{00000000-0008-0000-1000-000009000000}"/>
            </a:ext>
          </a:extLst>
        </xdr:cNvPr>
        <xdr:cNvSpPr/>
      </xdr:nvSpPr>
      <xdr:spPr>
        <a:xfrm>
          <a:off x="698500" y="862330"/>
          <a:ext cx="9255125" cy="17125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60960</xdr:rowOff>
    </xdr:from>
    <xdr:to>
      <xdr:col>12</xdr:col>
      <xdr:colOff>0</xdr:colOff>
      <xdr:row>15</xdr:row>
      <xdr:rowOff>60960</xdr:rowOff>
    </xdr:to>
    <xdr:sp macro="" textlink="">
      <xdr:nvSpPr>
        <xdr:cNvPr id="10" name="正方形/長方形 9">
          <a:extLst>
            <a:ext uri="{FF2B5EF4-FFF2-40B4-BE49-F238E27FC236}">
              <a16:creationId xmlns:a16="http://schemas.microsoft.com/office/drawing/2014/main" id="{00000000-0008-0000-1000-00000A000000}"/>
            </a:ext>
          </a:extLst>
        </xdr:cNvPr>
        <xdr:cNvSpPr/>
      </xdr:nvSpPr>
      <xdr:spPr>
        <a:xfrm>
          <a:off x="825500" y="892810"/>
          <a:ext cx="1270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60960</xdr:rowOff>
    </xdr:from>
    <xdr:to>
      <xdr:col>18</xdr:col>
      <xdr:colOff>127000</xdr:colOff>
      <xdr:row>15</xdr:row>
      <xdr:rowOff>60960</xdr:rowOff>
    </xdr:to>
    <xdr:sp macro="" textlink="">
      <xdr:nvSpPr>
        <xdr:cNvPr id="11" name="正方形/長方形 10">
          <a:extLst>
            <a:ext uri="{FF2B5EF4-FFF2-40B4-BE49-F238E27FC236}">
              <a16:creationId xmlns:a16="http://schemas.microsoft.com/office/drawing/2014/main" id="{00000000-0008-0000-1000-00000B000000}"/>
            </a:ext>
          </a:extLst>
        </xdr:cNvPr>
        <xdr:cNvSpPr/>
      </xdr:nvSpPr>
      <xdr:spPr>
        <a:xfrm>
          <a:off x="2047875" y="892810"/>
          <a:ext cx="122237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60960</xdr:rowOff>
    </xdr:from>
    <xdr:to>
      <xdr:col>26</xdr:col>
      <xdr:colOff>127000</xdr:colOff>
      <xdr:row>15</xdr:row>
      <xdr:rowOff>60960</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3270250" y="89281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a:extLst>
            <a:ext uri="{FF2B5EF4-FFF2-40B4-BE49-F238E27FC236}">
              <a16:creationId xmlns:a16="http://schemas.microsoft.com/office/drawing/2014/main" id="{00000000-0008-0000-1000-00000D000000}"/>
            </a:ext>
          </a:extLst>
        </xdr:cNvPr>
        <xdr:cNvSpPr/>
      </xdr:nvSpPr>
      <xdr:spPr>
        <a:xfrm>
          <a:off x="4667250" y="911225"/>
          <a:ext cx="18573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a:extLst>
            <a:ext uri="{FF2B5EF4-FFF2-40B4-BE49-F238E27FC236}">
              <a16:creationId xmlns:a16="http://schemas.microsoft.com/office/drawing/2014/main" id="{00000000-0008-0000-1000-00000E000000}"/>
            </a:ext>
          </a:extLst>
        </xdr:cNvPr>
        <xdr:cNvSpPr/>
      </xdr:nvSpPr>
      <xdr:spPr>
        <a:xfrm>
          <a:off x="6524625" y="911225"/>
          <a:ext cx="1158875" cy="9055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92075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1000-00000F000000}"/>
            </a:ext>
          </a:extLst>
        </xdr:cNvPr>
        <xdr:cNvSpPr/>
      </xdr:nvSpPr>
      <xdr:spPr>
        <a:xfrm>
          <a:off x="7747000" y="923925"/>
          <a:ext cx="58737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a:extLst>
            <a:ext uri="{FF2B5EF4-FFF2-40B4-BE49-F238E27FC236}">
              <a16:creationId xmlns:a16="http://schemas.microsoft.com/office/drawing/2014/main" id="{00000000-0008-0000-1000-000010000000}"/>
            </a:ext>
          </a:extLst>
        </xdr:cNvPr>
        <xdr:cNvSpPr/>
      </xdr:nvSpPr>
      <xdr:spPr>
        <a:xfrm>
          <a:off x="4667250" y="1657350"/>
          <a:ext cx="185737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116205</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6588125" y="1657350"/>
          <a:ext cx="314325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12</xdr:row>
      <xdr:rowOff>97790</xdr:rowOff>
    </xdr:to>
    <xdr:sp macro="" textlink="">
      <xdr:nvSpPr>
        <xdr:cNvPr id="18" name="角丸四角形 17">
          <a:extLst>
            <a:ext uri="{FF2B5EF4-FFF2-40B4-BE49-F238E27FC236}">
              <a16:creationId xmlns:a16="http://schemas.microsoft.com/office/drawing/2014/main" id="{00000000-0008-0000-1000-000012000000}"/>
            </a:ext>
          </a:extLst>
        </xdr:cNvPr>
        <xdr:cNvSpPr/>
      </xdr:nvSpPr>
      <xdr:spPr>
        <a:xfrm>
          <a:off x="10153650" y="862330"/>
          <a:ext cx="1397000" cy="122301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92075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10398125" y="923925"/>
          <a:ext cx="122237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97790</xdr:rowOff>
    </xdr:to>
    <xdr:sp macro="" textlink="">
      <xdr:nvSpPr>
        <xdr:cNvPr id="20" name="正方形/長方形 19">
          <a:extLst>
            <a:ext uri="{FF2B5EF4-FFF2-40B4-BE49-F238E27FC236}">
              <a16:creationId xmlns:a16="http://schemas.microsoft.com/office/drawing/2014/main" id="{00000000-0008-0000-1000-000014000000}"/>
            </a:ext>
          </a:extLst>
        </xdr:cNvPr>
        <xdr:cNvSpPr/>
      </xdr:nvSpPr>
      <xdr:spPr>
        <a:xfrm>
          <a:off x="10398125" y="1180465"/>
          <a:ext cx="122237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122555</xdr:rowOff>
    </xdr:to>
    <xdr:sp macro="" textlink="">
      <xdr:nvSpPr>
        <xdr:cNvPr id="21" name="正方形/長方形 20">
          <a:extLst>
            <a:ext uri="{FF2B5EF4-FFF2-40B4-BE49-F238E27FC236}">
              <a16:creationId xmlns:a16="http://schemas.microsoft.com/office/drawing/2014/main" id="{00000000-0008-0000-1000-000015000000}"/>
            </a:ext>
          </a:extLst>
        </xdr:cNvPr>
        <xdr:cNvSpPr/>
      </xdr:nvSpPr>
      <xdr:spPr>
        <a:xfrm>
          <a:off x="10398125" y="1497965"/>
          <a:ext cx="1333500"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12065</xdr:rowOff>
    </xdr:from>
    <xdr:to>
      <xdr:col>59</xdr:col>
      <xdr:colOff>127000</xdr:colOff>
      <xdr:row>6</xdr:row>
      <xdr:rowOff>12065</xdr:rowOff>
    </xdr:to>
    <xdr:cxnSp macro="">
      <xdr:nvCxnSpPr>
        <xdr:cNvPr id="22" name="直線コネクタ 21">
          <a:extLst>
            <a:ext uri="{FF2B5EF4-FFF2-40B4-BE49-F238E27FC236}">
              <a16:creationId xmlns:a16="http://schemas.microsoft.com/office/drawing/2014/main" id="{00000000-0008-0000-1000-000016000000}"/>
            </a:ext>
          </a:extLst>
        </xdr:cNvPr>
        <xdr:cNvCxnSpPr/>
      </xdr:nvCxnSpPr>
      <xdr:spPr>
        <a:xfrm flipH="1">
          <a:off x="10236200" y="1009015"/>
          <a:ext cx="1936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128270</xdr:rowOff>
    </xdr:from>
    <xdr:to>
      <xdr:col>59</xdr:col>
      <xdr:colOff>73025</xdr:colOff>
      <xdr:row>6</xdr:row>
      <xdr:rowOff>60960</xdr:rowOff>
    </xdr:to>
    <xdr:sp macro="" textlink="">
      <xdr:nvSpPr>
        <xdr:cNvPr id="23" name="楕円 22">
          <a:extLst>
            <a:ext uri="{FF2B5EF4-FFF2-40B4-BE49-F238E27FC236}">
              <a16:creationId xmlns:a16="http://schemas.microsoft.com/office/drawing/2014/main" id="{00000000-0008-0000-1000-000017000000}"/>
            </a:ext>
          </a:extLst>
        </xdr:cNvPr>
        <xdr:cNvSpPr/>
      </xdr:nvSpPr>
      <xdr:spPr>
        <a:xfrm>
          <a:off x="10290175" y="9601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55245</xdr:rowOff>
    </xdr:from>
    <xdr:to>
      <xdr:col>59</xdr:col>
      <xdr:colOff>73025</xdr:colOff>
      <xdr:row>7</xdr:row>
      <xdr:rowOff>153035</xdr:rowOff>
    </xdr:to>
    <xdr:sp macro="" textlink="">
      <xdr:nvSpPr>
        <xdr:cNvPr id="24" name="フローチャート: 判断 23">
          <a:extLst>
            <a:ext uri="{FF2B5EF4-FFF2-40B4-BE49-F238E27FC236}">
              <a16:creationId xmlns:a16="http://schemas.microsoft.com/office/drawing/2014/main" id="{00000000-0008-0000-1000-000018000000}"/>
            </a:ext>
          </a:extLst>
        </xdr:cNvPr>
        <xdr:cNvSpPr/>
      </xdr:nvSpPr>
      <xdr:spPr>
        <a:xfrm>
          <a:off x="10290175" y="121729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146685</xdr:rowOff>
    </xdr:from>
    <xdr:to>
      <xdr:col>59</xdr:col>
      <xdr:colOff>15875</xdr:colOff>
      <xdr:row>9</xdr:row>
      <xdr:rowOff>116205</xdr:rowOff>
    </xdr:to>
    <xdr:cxnSp macro="">
      <xdr:nvCxnSpPr>
        <xdr:cNvPr id="25" name="直線コネクタ 24">
          <a:extLst>
            <a:ext uri="{FF2B5EF4-FFF2-40B4-BE49-F238E27FC236}">
              <a16:creationId xmlns:a16="http://schemas.microsoft.com/office/drawing/2014/main" id="{00000000-0008-0000-1000-000019000000}"/>
            </a:ext>
          </a:extLst>
        </xdr:cNvPr>
        <xdr:cNvCxnSpPr/>
      </xdr:nvCxnSpPr>
      <xdr:spPr>
        <a:xfrm>
          <a:off x="10318750"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a:extLst>
            <a:ext uri="{FF2B5EF4-FFF2-40B4-BE49-F238E27FC236}">
              <a16:creationId xmlns:a16="http://schemas.microsoft.com/office/drawing/2014/main" id="{00000000-0008-0000-1000-00001A000000}"/>
            </a:ext>
          </a:extLst>
        </xdr:cNvPr>
        <xdr:cNvCxnSpPr/>
      </xdr:nvCxnSpPr>
      <xdr:spPr>
        <a:xfrm>
          <a:off x="10255250" y="147383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45720</xdr:rowOff>
    </xdr:from>
    <xdr:to>
      <xdr:col>59</xdr:col>
      <xdr:colOff>15875</xdr:colOff>
      <xdr:row>11</xdr:row>
      <xdr:rowOff>15240</xdr:rowOff>
    </xdr:to>
    <xdr:cxnSp macro="">
      <xdr:nvCxnSpPr>
        <xdr:cNvPr id="27" name="直線コネクタ 26">
          <a:extLst>
            <a:ext uri="{FF2B5EF4-FFF2-40B4-BE49-F238E27FC236}">
              <a16:creationId xmlns:a16="http://schemas.microsoft.com/office/drawing/2014/main" id="{00000000-0008-0000-1000-00001B000000}"/>
            </a:ext>
          </a:extLst>
        </xdr:cNvPr>
        <xdr:cNvCxnSpPr/>
      </xdr:nvCxnSpPr>
      <xdr:spPr>
        <a:xfrm flipV="1">
          <a:off x="10318750"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1000-00001C000000}"/>
            </a:ext>
          </a:extLst>
        </xdr:cNvPr>
        <xdr:cNvCxnSpPr/>
      </xdr:nvCxnSpPr>
      <xdr:spPr>
        <a:xfrm>
          <a:off x="10255250" y="1840865"/>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48895</xdr:rowOff>
    </xdr:from>
    <xdr:ext cx="8896350" cy="249555"/>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650875" y="2696845"/>
          <a:ext cx="88963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47650"/>
    <xdr:sp macro="" textlink="">
      <xdr:nvSpPr>
        <xdr:cNvPr id="30" name="テキスト ボックス 29">
          <a:extLst>
            <a:ext uri="{FF2B5EF4-FFF2-40B4-BE49-F238E27FC236}">
              <a16:creationId xmlns:a16="http://schemas.microsoft.com/office/drawing/2014/main" id="{00000000-0008-0000-1000-00001E000000}"/>
            </a:ext>
          </a:extLst>
        </xdr:cNvPr>
        <xdr:cNvSpPr txBox="1"/>
      </xdr:nvSpPr>
      <xdr:spPr>
        <a:xfrm>
          <a:off x="650875" y="3002915"/>
          <a:ext cx="60464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49555"/>
    <xdr:sp macro="" textlink="">
      <xdr:nvSpPr>
        <xdr:cNvPr id="31" name="テキスト ボックス 30">
          <a:extLst>
            <a:ext uri="{FF2B5EF4-FFF2-40B4-BE49-F238E27FC236}">
              <a16:creationId xmlns:a16="http://schemas.microsoft.com/office/drawing/2014/main" id="{00000000-0008-0000-1000-00001F000000}"/>
            </a:ext>
          </a:extLst>
        </xdr:cNvPr>
        <xdr:cNvSpPr txBox="1"/>
      </xdr:nvSpPr>
      <xdr:spPr>
        <a:xfrm>
          <a:off x="650875" y="3308350"/>
          <a:ext cx="82315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140335</xdr:rowOff>
    </xdr:from>
    <xdr:ext cx="4433570" cy="249555"/>
    <xdr:sp macro="" textlink="">
      <xdr:nvSpPr>
        <xdr:cNvPr id="32" name="テキスト ボックス 31">
          <a:extLst>
            <a:ext uri="{FF2B5EF4-FFF2-40B4-BE49-F238E27FC236}">
              <a16:creationId xmlns:a16="http://schemas.microsoft.com/office/drawing/2014/main" id="{00000000-0008-0000-1000-000020000000}"/>
            </a:ext>
          </a:extLst>
        </xdr:cNvPr>
        <xdr:cNvSpPr txBox="1"/>
      </xdr:nvSpPr>
      <xdr:spPr>
        <a:xfrm>
          <a:off x="650875" y="3613785"/>
          <a:ext cx="44335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73025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1000-000021000000}"/>
            </a:ext>
          </a:extLst>
        </xdr:cNvPr>
        <xdr:cNvSpPr/>
      </xdr:nvSpPr>
      <xdr:spPr>
        <a:xfrm>
          <a:off x="6985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48895</xdr:rowOff>
    </xdr:from>
    <xdr:to>
      <xdr:col>12</xdr:col>
      <xdr:colOff>127000</xdr:colOff>
      <xdr:row>29</xdr:row>
      <xdr:rowOff>128270</xdr:rowOff>
    </xdr:to>
    <xdr:sp macro="" textlink="">
      <xdr:nvSpPr>
        <xdr:cNvPr id="34" name="正方形/長方形 33">
          <a:extLst>
            <a:ext uri="{FF2B5EF4-FFF2-40B4-BE49-F238E27FC236}">
              <a16:creationId xmlns:a16="http://schemas.microsoft.com/office/drawing/2014/main" id="{00000000-0008-0000-1000-000022000000}"/>
            </a:ext>
          </a:extLst>
        </xdr:cNvPr>
        <xdr:cNvSpPr/>
      </xdr:nvSpPr>
      <xdr:spPr>
        <a:xfrm>
          <a:off x="825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79375</xdr:rowOff>
    </xdr:from>
    <xdr:to>
      <xdr:col>12</xdr:col>
      <xdr:colOff>127000</xdr:colOff>
      <xdr:row>30</xdr:row>
      <xdr:rowOff>159385</xdr:rowOff>
    </xdr:to>
    <xdr:sp macro="" textlink="">
      <xdr:nvSpPr>
        <xdr:cNvPr id="35" name="正方形/長方形 34">
          <a:extLst>
            <a:ext uri="{FF2B5EF4-FFF2-40B4-BE49-F238E27FC236}">
              <a16:creationId xmlns:a16="http://schemas.microsoft.com/office/drawing/2014/main" id="{00000000-0008-0000-1000-000023000000}"/>
            </a:ext>
          </a:extLst>
        </xdr:cNvPr>
        <xdr:cNvSpPr/>
      </xdr:nvSpPr>
      <xdr:spPr>
        <a:xfrm>
          <a:off x="825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48895</xdr:rowOff>
    </xdr:from>
    <xdr:to>
      <xdr:col>18</xdr:col>
      <xdr:colOff>0</xdr:colOff>
      <xdr:row>29</xdr:row>
      <xdr:rowOff>128270</xdr:rowOff>
    </xdr:to>
    <xdr:sp macro="" textlink="">
      <xdr:nvSpPr>
        <xdr:cNvPr id="36" name="正方形/長方形 35">
          <a:extLst>
            <a:ext uri="{FF2B5EF4-FFF2-40B4-BE49-F238E27FC236}">
              <a16:creationId xmlns:a16="http://schemas.microsoft.com/office/drawing/2014/main" id="{00000000-0008-0000-1000-000024000000}"/>
            </a:ext>
          </a:extLst>
        </xdr:cNvPr>
        <xdr:cNvSpPr/>
      </xdr:nvSpPr>
      <xdr:spPr>
        <a:xfrm>
          <a:off x="1746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79375</xdr:rowOff>
    </xdr:from>
    <xdr:to>
      <xdr:col>18</xdr:col>
      <xdr:colOff>0</xdr:colOff>
      <xdr:row>30</xdr:row>
      <xdr:rowOff>159385</xdr:rowOff>
    </xdr:to>
    <xdr:sp macro="" textlink="">
      <xdr:nvSpPr>
        <xdr:cNvPr id="37" name="正方形/長方形 36">
          <a:extLst>
            <a:ext uri="{FF2B5EF4-FFF2-40B4-BE49-F238E27FC236}">
              <a16:creationId xmlns:a16="http://schemas.microsoft.com/office/drawing/2014/main" id="{00000000-0008-0000-1000-000025000000}"/>
            </a:ext>
          </a:extLst>
        </xdr:cNvPr>
        <xdr:cNvSpPr/>
      </xdr:nvSpPr>
      <xdr:spPr>
        <a:xfrm>
          <a:off x="1746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48895</xdr:rowOff>
    </xdr:from>
    <xdr:to>
      <xdr:col>24</xdr:col>
      <xdr:colOff>0</xdr:colOff>
      <xdr:row>29</xdr:row>
      <xdr:rowOff>128270</xdr:rowOff>
    </xdr:to>
    <xdr:sp macro="" textlink="">
      <xdr:nvSpPr>
        <xdr:cNvPr id="38" name="正方形/長方形 37">
          <a:extLst>
            <a:ext uri="{FF2B5EF4-FFF2-40B4-BE49-F238E27FC236}">
              <a16:creationId xmlns:a16="http://schemas.microsoft.com/office/drawing/2014/main" id="{00000000-0008-0000-1000-000026000000}"/>
            </a:ext>
          </a:extLst>
        </xdr:cNvPr>
        <xdr:cNvSpPr/>
      </xdr:nvSpPr>
      <xdr:spPr>
        <a:xfrm>
          <a:off x="2794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79375</xdr:rowOff>
    </xdr:from>
    <xdr:to>
      <xdr:col>24</xdr:col>
      <xdr:colOff>0</xdr:colOff>
      <xdr:row>30</xdr:row>
      <xdr:rowOff>159385</xdr:rowOff>
    </xdr:to>
    <xdr:sp macro="" textlink="">
      <xdr:nvSpPr>
        <xdr:cNvPr id="39" name="正方形/長方形 38">
          <a:extLst>
            <a:ext uri="{FF2B5EF4-FFF2-40B4-BE49-F238E27FC236}">
              <a16:creationId xmlns:a16="http://schemas.microsoft.com/office/drawing/2014/main" id="{00000000-0008-0000-1000-000027000000}"/>
            </a:ext>
          </a:extLst>
        </xdr:cNvPr>
        <xdr:cNvSpPr/>
      </xdr:nvSpPr>
      <xdr:spPr>
        <a:xfrm>
          <a:off x="2794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73025</xdr:rowOff>
    </xdr:to>
    <xdr:sp macro="" textlink="">
      <xdr:nvSpPr>
        <xdr:cNvPr id="40" name="正方形/長方形 39">
          <a:extLst>
            <a:ext uri="{FF2B5EF4-FFF2-40B4-BE49-F238E27FC236}">
              <a16:creationId xmlns:a16="http://schemas.microsoft.com/office/drawing/2014/main" id="{00000000-0008-0000-1000-000028000000}"/>
            </a:ext>
          </a:extLst>
        </xdr:cNvPr>
        <xdr:cNvSpPr/>
      </xdr:nvSpPr>
      <xdr:spPr>
        <a:xfrm>
          <a:off x="6985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17170"/>
    <xdr:sp macro="" textlink="">
      <xdr:nvSpPr>
        <xdr:cNvPr id="41" name="テキスト ボックス 40">
          <a:extLst>
            <a:ext uri="{FF2B5EF4-FFF2-40B4-BE49-F238E27FC236}">
              <a16:creationId xmlns:a16="http://schemas.microsoft.com/office/drawing/2014/main" id="{00000000-0008-0000-1000-000029000000}"/>
            </a:ext>
          </a:extLst>
        </xdr:cNvPr>
        <xdr:cNvSpPr txBox="1"/>
      </xdr:nvSpPr>
      <xdr:spPr>
        <a:xfrm>
          <a:off x="67627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73025</xdr:rowOff>
    </xdr:from>
    <xdr:to>
      <xdr:col>28</xdr:col>
      <xdr:colOff>114300</xdr:colOff>
      <xdr:row>44</xdr:row>
      <xdr:rowOff>73025</xdr:rowOff>
    </xdr:to>
    <xdr:cxnSp macro="">
      <xdr:nvCxnSpPr>
        <xdr:cNvPr id="42" name="直線コネクタ 41">
          <a:extLst>
            <a:ext uri="{FF2B5EF4-FFF2-40B4-BE49-F238E27FC236}">
              <a16:creationId xmlns:a16="http://schemas.microsoft.com/office/drawing/2014/main" id="{00000000-0008-0000-1000-00002A000000}"/>
            </a:ext>
          </a:extLst>
        </xdr:cNvPr>
        <xdr:cNvCxnSpPr/>
      </xdr:nvCxnSpPr>
      <xdr:spPr>
        <a:xfrm>
          <a:off x="6985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101600</xdr:rowOff>
    </xdr:from>
    <xdr:ext cx="465455" cy="249555"/>
    <xdr:sp macro="" textlink="">
      <xdr:nvSpPr>
        <xdr:cNvPr id="43" name="テキスト ボックス 42">
          <a:extLst>
            <a:ext uri="{FF2B5EF4-FFF2-40B4-BE49-F238E27FC236}">
              <a16:creationId xmlns:a16="http://schemas.microsoft.com/office/drawing/2014/main" id="{00000000-0008-0000-1000-00002B000000}"/>
            </a:ext>
          </a:extLst>
        </xdr:cNvPr>
        <xdr:cNvSpPr txBox="1"/>
      </xdr:nvSpPr>
      <xdr:spPr>
        <a:xfrm>
          <a:off x="278765" y="7207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89535</xdr:rowOff>
    </xdr:from>
    <xdr:to>
      <xdr:col>28</xdr:col>
      <xdr:colOff>114300</xdr:colOff>
      <xdr:row>42</xdr:row>
      <xdr:rowOff>89535</xdr:rowOff>
    </xdr:to>
    <xdr:cxnSp macro="">
      <xdr:nvCxnSpPr>
        <xdr:cNvPr id="44" name="直線コネクタ 43">
          <a:extLst>
            <a:ext uri="{FF2B5EF4-FFF2-40B4-BE49-F238E27FC236}">
              <a16:creationId xmlns:a16="http://schemas.microsoft.com/office/drawing/2014/main" id="{00000000-0008-0000-1000-00002C000000}"/>
            </a:ext>
          </a:extLst>
        </xdr:cNvPr>
        <xdr:cNvCxnSpPr/>
      </xdr:nvCxnSpPr>
      <xdr:spPr>
        <a:xfrm>
          <a:off x="698500" y="703008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117475</xdr:rowOff>
    </xdr:from>
    <xdr:ext cx="465455" cy="247650"/>
    <xdr:sp macro="" textlink="">
      <xdr:nvSpPr>
        <xdr:cNvPr id="45" name="テキスト ボックス 44">
          <a:extLst>
            <a:ext uri="{FF2B5EF4-FFF2-40B4-BE49-F238E27FC236}">
              <a16:creationId xmlns:a16="http://schemas.microsoft.com/office/drawing/2014/main" id="{00000000-0008-0000-1000-00002D000000}"/>
            </a:ext>
          </a:extLst>
        </xdr:cNvPr>
        <xdr:cNvSpPr txBox="1"/>
      </xdr:nvSpPr>
      <xdr:spPr>
        <a:xfrm>
          <a:off x="278765" y="689292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104775</xdr:rowOff>
    </xdr:from>
    <xdr:to>
      <xdr:col>28</xdr:col>
      <xdr:colOff>114300</xdr:colOff>
      <xdr:row>40</xdr:row>
      <xdr:rowOff>104775</xdr:rowOff>
    </xdr:to>
    <xdr:cxnSp macro="">
      <xdr:nvCxnSpPr>
        <xdr:cNvPr id="46" name="直線コネクタ 45">
          <a:extLst>
            <a:ext uri="{FF2B5EF4-FFF2-40B4-BE49-F238E27FC236}">
              <a16:creationId xmlns:a16="http://schemas.microsoft.com/office/drawing/2014/main" id="{00000000-0008-0000-1000-00002E000000}"/>
            </a:ext>
          </a:extLst>
        </xdr:cNvPr>
        <xdr:cNvCxnSpPr/>
      </xdr:nvCxnSpPr>
      <xdr:spPr>
        <a:xfrm>
          <a:off x="698500" y="67151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132715</xdr:rowOff>
    </xdr:from>
    <xdr:ext cx="403225" cy="249555"/>
    <xdr:sp macro="" textlink="">
      <xdr:nvSpPr>
        <xdr:cNvPr id="47" name="テキスト ボックス 46">
          <a:extLst>
            <a:ext uri="{FF2B5EF4-FFF2-40B4-BE49-F238E27FC236}">
              <a16:creationId xmlns:a16="http://schemas.microsoft.com/office/drawing/2014/main" id="{00000000-0008-0000-1000-00002F000000}"/>
            </a:ext>
          </a:extLst>
        </xdr:cNvPr>
        <xdr:cNvSpPr txBox="1"/>
      </xdr:nvSpPr>
      <xdr:spPr>
        <a:xfrm>
          <a:off x="342900" y="6577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120650</xdr:rowOff>
    </xdr:from>
    <xdr:to>
      <xdr:col>28</xdr:col>
      <xdr:colOff>114300</xdr:colOff>
      <xdr:row>38</xdr:row>
      <xdr:rowOff>120650</xdr:rowOff>
    </xdr:to>
    <xdr:cxnSp macro="">
      <xdr:nvCxnSpPr>
        <xdr:cNvPr id="48" name="直線コネクタ 47">
          <a:extLst>
            <a:ext uri="{FF2B5EF4-FFF2-40B4-BE49-F238E27FC236}">
              <a16:creationId xmlns:a16="http://schemas.microsoft.com/office/drawing/2014/main" id="{00000000-0008-0000-1000-000030000000}"/>
            </a:ext>
          </a:extLst>
        </xdr:cNvPr>
        <xdr:cNvCxnSpPr/>
      </xdr:nvCxnSpPr>
      <xdr:spPr>
        <a:xfrm>
          <a:off x="698500" y="64008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149225</xdr:rowOff>
    </xdr:from>
    <xdr:ext cx="403225" cy="247650"/>
    <xdr:sp macro="" textlink="">
      <xdr:nvSpPr>
        <xdr:cNvPr id="49" name="テキスト ボックス 48">
          <a:extLst>
            <a:ext uri="{FF2B5EF4-FFF2-40B4-BE49-F238E27FC236}">
              <a16:creationId xmlns:a16="http://schemas.microsoft.com/office/drawing/2014/main" id="{00000000-0008-0000-1000-000031000000}"/>
            </a:ext>
          </a:extLst>
        </xdr:cNvPr>
        <xdr:cNvSpPr txBox="1"/>
      </xdr:nvSpPr>
      <xdr:spPr>
        <a:xfrm>
          <a:off x="342900" y="626427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136525</xdr:rowOff>
    </xdr:from>
    <xdr:to>
      <xdr:col>28</xdr:col>
      <xdr:colOff>114300</xdr:colOff>
      <xdr:row>36</xdr:row>
      <xdr:rowOff>136525</xdr:rowOff>
    </xdr:to>
    <xdr:cxnSp macro="">
      <xdr:nvCxnSpPr>
        <xdr:cNvPr id="50" name="直線コネクタ 49">
          <a:extLst>
            <a:ext uri="{FF2B5EF4-FFF2-40B4-BE49-F238E27FC236}">
              <a16:creationId xmlns:a16="http://schemas.microsoft.com/office/drawing/2014/main" id="{00000000-0008-0000-1000-000032000000}"/>
            </a:ext>
          </a:extLst>
        </xdr:cNvPr>
        <xdr:cNvCxnSpPr/>
      </xdr:nvCxnSpPr>
      <xdr:spPr>
        <a:xfrm>
          <a:off x="698500" y="60864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164465</xdr:rowOff>
    </xdr:from>
    <xdr:ext cx="403225" cy="248920"/>
    <xdr:sp macro="" textlink="">
      <xdr:nvSpPr>
        <xdr:cNvPr id="51" name="テキスト ボックス 50">
          <a:extLst>
            <a:ext uri="{FF2B5EF4-FFF2-40B4-BE49-F238E27FC236}">
              <a16:creationId xmlns:a16="http://schemas.microsoft.com/office/drawing/2014/main" id="{00000000-0008-0000-1000-000033000000}"/>
            </a:ext>
          </a:extLst>
        </xdr:cNvPr>
        <xdr:cNvSpPr txBox="1"/>
      </xdr:nvSpPr>
      <xdr:spPr>
        <a:xfrm>
          <a:off x="342900" y="5949315"/>
          <a:ext cx="403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152400</xdr:rowOff>
    </xdr:from>
    <xdr:to>
      <xdr:col>28</xdr:col>
      <xdr:colOff>114300</xdr:colOff>
      <xdr:row>34</xdr:row>
      <xdr:rowOff>152400</xdr:rowOff>
    </xdr:to>
    <xdr:cxnSp macro="">
      <xdr:nvCxnSpPr>
        <xdr:cNvPr id="52" name="直線コネクタ 51">
          <a:extLst>
            <a:ext uri="{FF2B5EF4-FFF2-40B4-BE49-F238E27FC236}">
              <a16:creationId xmlns:a16="http://schemas.microsoft.com/office/drawing/2014/main" id="{00000000-0008-0000-1000-000034000000}"/>
            </a:ext>
          </a:extLst>
        </xdr:cNvPr>
        <xdr:cNvCxnSpPr/>
      </xdr:nvCxnSpPr>
      <xdr:spPr>
        <a:xfrm>
          <a:off x="698500" y="57721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15240</xdr:rowOff>
    </xdr:from>
    <xdr:ext cx="403225" cy="249555"/>
    <xdr:sp macro="" textlink="">
      <xdr:nvSpPr>
        <xdr:cNvPr id="53" name="テキスト ボックス 52">
          <a:extLst>
            <a:ext uri="{FF2B5EF4-FFF2-40B4-BE49-F238E27FC236}">
              <a16:creationId xmlns:a16="http://schemas.microsoft.com/office/drawing/2014/main" id="{00000000-0008-0000-1000-000035000000}"/>
            </a:ext>
          </a:extLst>
        </xdr:cNvPr>
        <xdr:cNvSpPr txBox="1"/>
      </xdr:nvSpPr>
      <xdr:spPr>
        <a:xfrm>
          <a:off x="342900" y="56349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a:extLst>
            <a:ext uri="{FF2B5EF4-FFF2-40B4-BE49-F238E27FC236}">
              <a16:creationId xmlns:a16="http://schemas.microsoft.com/office/drawing/2014/main" id="{00000000-0008-0000-1000-000036000000}"/>
            </a:ext>
          </a:extLst>
        </xdr:cNvPr>
        <xdr:cNvCxnSpPr/>
      </xdr:nvCxnSpPr>
      <xdr:spPr>
        <a:xfrm>
          <a:off x="698500" y="54571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30480</xdr:rowOff>
    </xdr:from>
    <xdr:ext cx="339090" cy="247650"/>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391160" y="5320030"/>
          <a:ext cx="3390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a:extLst>
            <a:ext uri="{FF2B5EF4-FFF2-40B4-BE49-F238E27FC236}">
              <a16:creationId xmlns:a16="http://schemas.microsoft.com/office/drawing/2014/main" id="{00000000-0008-0000-1000-000038000000}"/>
            </a:ext>
          </a:extLst>
        </xdr:cNvPr>
        <xdr:cNvCxnSpPr/>
      </xdr:nvCxnSpPr>
      <xdr:spPr>
        <a:xfrm>
          <a:off x="6985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73025</xdr:rowOff>
    </xdr:to>
    <xdr:sp macro="" textlink="">
      <xdr:nvSpPr>
        <xdr:cNvPr id="57" name="【図書館】&#10;有形固定資産減価償却率グラフ枠">
          <a:extLst>
            <a:ext uri="{FF2B5EF4-FFF2-40B4-BE49-F238E27FC236}">
              <a16:creationId xmlns:a16="http://schemas.microsoft.com/office/drawing/2014/main" id="{00000000-0008-0000-1000-000039000000}"/>
            </a:ext>
          </a:extLst>
        </xdr:cNvPr>
        <xdr:cNvSpPr/>
      </xdr:nvSpPr>
      <xdr:spPr>
        <a:xfrm>
          <a:off x="6985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74930</xdr:rowOff>
    </xdr:to>
    <xdr:cxnSp macro="">
      <xdr:nvCxnSpPr>
        <xdr:cNvPr id="58" name="直線コネクタ 57">
          <a:extLst>
            <a:ext uri="{FF2B5EF4-FFF2-40B4-BE49-F238E27FC236}">
              <a16:creationId xmlns:a16="http://schemas.microsoft.com/office/drawing/2014/main" id="{00000000-0008-0000-1000-00003A000000}"/>
            </a:ext>
          </a:extLst>
        </xdr:cNvPr>
        <xdr:cNvCxnSpPr/>
      </xdr:nvCxnSpPr>
      <xdr:spPr>
        <a:xfrm flipV="1">
          <a:off x="4253865" y="5544185"/>
          <a:ext cx="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78740</xdr:rowOff>
    </xdr:from>
    <xdr:ext cx="403225" cy="249555"/>
    <xdr:sp macro="" textlink="">
      <xdr:nvSpPr>
        <xdr:cNvPr id="59" name="【図書館】&#10;有形固定資産減価償却率最小値テキスト">
          <a:extLst>
            <a:ext uri="{FF2B5EF4-FFF2-40B4-BE49-F238E27FC236}">
              <a16:creationId xmlns:a16="http://schemas.microsoft.com/office/drawing/2014/main" id="{00000000-0008-0000-1000-00003B000000}"/>
            </a:ext>
          </a:extLst>
        </xdr:cNvPr>
        <xdr:cNvSpPr txBox="1"/>
      </xdr:nvSpPr>
      <xdr:spPr>
        <a:xfrm>
          <a:off x="4292600" y="70192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99.1</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74930</xdr:rowOff>
    </xdr:from>
    <xdr:to>
      <xdr:col>24</xdr:col>
      <xdr:colOff>152400</xdr:colOff>
      <xdr:row>42</xdr:row>
      <xdr:rowOff>74930</xdr:rowOff>
    </xdr:to>
    <xdr:cxnSp macro="">
      <xdr:nvCxnSpPr>
        <xdr:cNvPr id="60" name="直線コネクタ 59">
          <a:extLst>
            <a:ext uri="{FF2B5EF4-FFF2-40B4-BE49-F238E27FC236}">
              <a16:creationId xmlns:a16="http://schemas.microsoft.com/office/drawing/2014/main" id="{00000000-0008-0000-1000-00003C000000}"/>
            </a:ext>
          </a:extLst>
        </xdr:cNvPr>
        <xdr:cNvCxnSpPr/>
      </xdr:nvCxnSpPr>
      <xdr:spPr>
        <a:xfrm>
          <a:off x="4181475" y="70154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38100</xdr:rowOff>
    </xdr:from>
    <xdr:ext cx="338455" cy="249555"/>
    <xdr:sp macro="" textlink="">
      <xdr:nvSpPr>
        <xdr:cNvPr id="61" name="【図書館】&#10;有形固定資産減価償却率最大値テキスト">
          <a:extLst>
            <a:ext uri="{FF2B5EF4-FFF2-40B4-BE49-F238E27FC236}">
              <a16:creationId xmlns:a16="http://schemas.microsoft.com/office/drawing/2014/main" id="{00000000-0008-0000-1000-00003D000000}"/>
            </a:ext>
          </a:extLst>
        </xdr:cNvPr>
        <xdr:cNvSpPr txBox="1"/>
      </xdr:nvSpPr>
      <xdr:spPr>
        <a:xfrm>
          <a:off x="4292600" y="5327650"/>
          <a:ext cx="338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2" name="直線コネクタ 61">
          <a:extLst>
            <a:ext uri="{FF2B5EF4-FFF2-40B4-BE49-F238E27FC236}">
              <a16:creationId xmlns:a16="http://schemas.microsoft.com/office/drawing/2014/main" id="{00000000-0008-0000-1000-00003E000000}"/>
            </a:ext>
          </a:extLst>
        </xdr:cNvPr>
        <xdr:cNvCxnSpPr/>
      </xdr:nvCxnSpPr>
      <xdr:spPr>
        <a:xfrm>
          <a:off x="4181475" y="554418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132715</xdr:rowOff>
    </xdr:from>
    <xdr:ext cx="403225" cy="249555"/>
    <xdr:sp macro="" textlink="">
      <xdr:nvSpPr>
        <xdr:cNvPr id="63" name="【図書館】&#10;有形固定資産減価償却率平均値テキスト">
          <a:extLst>
            <a:ext uri="{FF2B5EF4-FFF2-40B4-BE49-F238E27FC236}">
              <a16:creationId xmlns:a16="http://schemas.microsoft.com/office/drawing/2014/main" id="{00000000-0008-0000-1000-00003F000000}"/>
            </a:ext>
          </a:extLst>
        </xdr:cNvPr>
        <xdr:cNvSpPr txBox="1"/>
      </xdr:nvSpPr>
      <xdr:spPr>
        <a:xfrm>
          <a:off x="4292600" y="6082665"/>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110490</xdr:rowOff>
    </xdr:from>
    <xdr:to>
      <xdr:col>24</xdr:col>
      <xdr:colOff>114300</xdr:colOff>
      <xdr:row>38</xdr:row>
      <xdr:rowOff>43180</xdr:rowOff>
    </xdr:to>
    <xdr:sp macro="" textlink="">
      <xdr:nvSpPr>
        <xdr:cNvPr id="64" name="フローチャート: 判断 63">
          <a:extLst>
            <a:ext uri="{FF2B5EF4-FFF2-40B4-BE49-F238E27FC236}">
              <a16:creationId xmlns:a16="http://schemas.microsoft.com/office/drawing/2014/main" id="{00000000-0008-0000-1000-000040000000}"/>
            </a:ext>
          </a:extLst>
        </xdr:cNvPr>
        <xdr:cNvSpPr/>
      </xdr:nvSpPr>
      <xdr:spPr>
        <a:xfrm>
          <a:off x="4203700" y="6225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92710</xdr:rowOff>
    </xdr:from>
    <xdr:to>
      <xdr:col>20</xdr:col>
      <xdr:colOff>38100</xdr:colOff>
      <xdr:row>38</xdr:row>
      <xdr:rowOff>25400</xdr:rowOff>
    </xdr:to>
    <xdr:sp macro="" textlink="">
      <xdr:nvSpPr>
        <xdr:cNvPr id="65" name="フローチャート: 判断 64">
          <a:extLst>
            <a:ext uri="{FF2B5EF4-FFF2-40B4-BE49-F238E27FC236}">
              <a16:creationId xmlns:a16="http://schemas.microsoft.com/office/drawing/2014/main" id="{00000000-0008-0000-1000-000041000000}"/>
            </a:ext>
          </a:extLst>
        </xdr:cNvPr>
        <xdr:cNvSpPr/>
      </xdr:nvSpPr>
      <xdr:spPr>
        <a:xfrm>
          <a:off x="3444875" y="620776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116205</xdr:rowOff>
    </xdr:from>
    <xdr:to>
      <xdr:col>15</xdr:col>
      <xdr:colOff>101600</xdr:colOff>
      <xdr:row>37</xdr:row>
      <xdr:rowOff>48260</xdr:rowOff>
    </xdr:to>
    <xdr:sp macro="" textlink="">
      <xdr:nvSpPr>
        <xdr:cNvPr id="66" name="フローチャート: 判断 65">
          <a:extLst>
            <a:ext uri="{FF2B5EF4-FFF2-40B4-BE49-F238E27FC236}">
              <a16:creationId xmlns:a16="http://schemas.microsoft.com/office/drawing/2014/main" id="{00000000-0008-0000-1000-000042000000}"/>
            </a:ext>
          </a:extLst>
        </xdr:cNvPr>
        <xdr:cNvSpPr/>
      </xdr:nvSpPr>
      <xdr:spPr>
        <a:xfrm>
          <a:off x="2619375" y="606615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107315</xdr:rowOff>
    </xdr:from>
    <xdr:to>
      <xdr:col>10</xdr:col>
      <xdr:colOff>165100</xdr:colOff>
      <xdr:row>37</xdr:row>
      <xdr:rowOff>40005</xdr:rowOff>
    </xdr:to>
    <xdr:sp macro="" textlink="">
      <xdr:nvSpPr>
        <xdr:cNvPr id="67" name="フローチャート: 判断 66">
          <a:extLst>
            <a:ext uri="{FF2B5EF4-FFF2-40B4-BE49-F238E27FC236}">
              <a16:creationId xmlns:a16="http://schemas.microsoft.com/office/drawing/2014/main" id="{00000000-0008-0000-1000-000043000000}"/>
            </a:ext>
          </a:extLst>
        </xdr:cNvPr>
        <xdr:cNvSpPr/>
      </xdr:nvSpPr>
      <xdr:spPr>
        <a:xfrm>
          <a:off x="1809750" y="6057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132715</xdr:rowOff>
    </xdr:from>
    <xdr:to>
      <xdr:col>6</xdr:col>
      <xdr:colOff>38100</xdr:colOff>
      <xdr:row>37</xdr:row>
      <xdr:rowOff>65405</xdr:rowOff>
    </xdr:to>
    <xdr:sp macro="" textlink="">
      <xdr:nvSpPr>
        <xdr:cNvPr id="68" name="フローチャート: 判断 67">
          <a:extLst>
            <a:ext uri="{FF2B5EF4-FFF2-40B4-BE49-F238E27FC236}">
              <a16:creationId xmlns:a16="http://schemas.microsoft.com/office/drawing/2014/main" id="{00000000-0008-0000-1000-000044000000}"/>
            </a:ext>
          </a:extLst>
        </xdr:cNvPr>
        <xdr:cNvSpPr/>
      </xdr:nvSpPr>
      <xdr:spPr>
        <a:xfrm>
          <a:off x="1000125" y="608266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71120</xdr:rowOff>
    </xdr:from>
    <xdr:ext cx="762000" cy="249555"/>
    <xdr:sp macro="" textlink="">
      <xdr:nvSpPr>
        <xdr:cNvPr id="69" name="テキスト ボックス 68">
          <a:extLst>
            <a:ext uri="{FF2B5EF4-FFF2-40B4-BE49-F238E27FC236}">
              <a16:creationId xmlns:a16="http://schemas.microsoft.com/office/drawing/2014/main" id="{00000000-0008-0000-1000-000045000000}"/>
            </a:ext>
          </a:extLst>
        </xdr:cNvPr>
        <xdr:cNvSpPr txBox="1"/>
      </xdr:nvSpPr>
      <xdr:spPr>
        <a:xfrm>
          <a:off x="4079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44</xdr:row>
      <xdr:rowOff>71120</xdr:rowOff>
    </xdr:from>
    <xdr:ext cx="762000" cy="249555"/>
    <xdr:sp macro="" textlink="">
      <xdr:nvSpPr>
        <xdr:cNvPr id="70" name="テキスト ボックス 69">
          <a:extLst>
            <a:ext uri="{FF2B5EF4-FFF2-40B4-BE49-F238E27FC236}">
              <a16:creationId xmlns:a16="http://schemas.microsoft.com/office/drawing/2014/main" id="{00000000-0008-0000-1000-000046000000}"/>
            </a:ext>
          </a:extLst>
        </xdr:cNvPr>
        <xdr:cNvSpPr txBox="1"/>
      </xdr:nvSpPr>
      <xdr:spPr>
        <a:xfrm>
          <a:off x="33178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71120</xdr:rowOff>
    </xdr:from>
    <xdr:ext cx="762000" cy="249555"/>
    <xdr:sp macro="" textlink="">
      <xdr:nvSpPr>
        <xdr:cNvPr id="71" name="テキスト ボックス 70">
          <a:extLst>
            <a:ext uri="{FF2B5EF4-FFF2-40B4-BE49-F238E27FC236}">
              <a16:creationId xmlns:a16="http://schemas.microsoft.com/office/drawing/2014/main" id="{00000000-0008-0000-1000-000047000000}"/>
            </a:ext>
          </a:extLst>
        </xdr:cNvPr>
        <xdr:cNvSpPr txBox="1"/>
      </xdr:nvSpPr>
      <xdr:spPr>
        <a:xfrm>
          <a:off x="24955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71120</xdr:rowOff>
    </xdr:from>
    <xdr:ext cx="762000" cy="249555"/>
    <xdr:sp macro="" textlink="">
      <xdr:nvSpPr>
        <xdr:cNvPr id="72" name="テキスト ボックス 71">
          <a:extLst>
            <a:ext uri="{FF2B5EF4-FFF2-40B4-BE49-F238E27FC236}">
              <a16:creationId xmlns:a16="http://schemas.microsoft.com/office/drawing/2014/main" id="{00000000-0008-0000-1000-000048000000}"/>
            </a:ext>
          </a:extLst>
        </xdr:cNvPr>
        <xdr:cNvSpPr txBox="1"/>
      </xdr:nvSpPr>
      <xdr:spPr>
        <a:xfrm>
          <a:off x="1685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44</xdr:row>
      <xdr:rowOff>71120</xdr:rowOff>
    </xdr:from>
    <xdr:ext cx="762000" cy="249555"/>
    <xdr:sp macro="" textlink="">
      <xdr:nvSpPr>
        <xdr:cNvPr id="73" name="テキスト ボックス 72">
          <a:extLst>
            <a:ext uri="{FF2B5EF4-FFF2-40B4-BE49-F238E27FC236}">
              <a16:creationId xmlns:a16="http://schemas.microsoft.com/office/drawing/2014/main" id="{00000000-0008-0000-1000-000049000000}"/>
            </a:ext>
          </a:extLst>
        </xdr:cNvPr>
        <xdr:cNvSpPr txBox="1"/>
      </xdr:nvSpPr>
      <xdr:spPr>
        <a:xfrm>
          <a:off x="873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41</xdr:row>
      <xdr:rowOff>29210</xdr:rowOff>
    </xdr:from>
    <xdr:to>
      <xdr:col>24</xdr:col>
      <xdr:colOff>114300</xdr:colOff>
      <xdr:row>41</xdr:row>
      <xdr:rowOff>127000</xdr:rowOff>
    </xdr:to>
    <xdr:sp macro="" textlink="">
      <xdr:nvSpPr>
        <xdr:cNvPr id="74" name="楕円 73">
          <a:extLst>
            <a:ext uri="{FF2B5EF4-FFF2-40B4-BE49-F238E27FC236}">
              <a16:creationId xmlns:a16="http://schemas.microsoft.com/office/drawing/2014/main" id="{00000000-0008-0000-1000-00004A000000}"/>
            </a:ext>
          </a:extLst>
        </xdr:cNvPr>
        <xdr:cNvSpPr/>
      </xdr:nvSpPr>
      <xdr:spPr>
        <a:xfrm>
          <a:off x="4203700" y="6804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8255</xdr:rowOff>
    </xdr:from>
    <xdr:ext cx="403225" cy="249555"/>
    <xdr:sp macro="" textlink="">
      <xdr:nvSpPr>
        <xdr:cNvPr id="75" name="【図書館】&#10;有形固定資産減価償却率該当値テキスト">
          <a:extLst>
            <a:ext uri="{FF2B5EF4-FFF2-40B4-BE49-F238E27FC236}">
              <a16:creationId xmlns:a16="http://schemas.microsoft.com/office/drawing/2014/main" id="{00000000-0008-0000-1000-00004B000000}"/>
            </a:ext>
          </a:extLst>
        </xdr:cNvPr>
        <xdr:cNvSpPr txBox="1"/>
      </xdr:nvSpPr>
      <xdr:spPr>
        <a:xfrm>
          <a:off x="4292600" y="678370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164465</xdr:rowOff>
    </xdr:from>
    <xdr:to>
      <xdr:col>20</xdr:col>
      <xdr:colOff>38100</xdr:colOff>
      <xdr:row>41</xdr:row>
      <xdr:rowOff>97155</xdr:rowOff>
    </xdr:to>
    <xdr:sp macro="" textlink="">
      <xdr:nvSpPr>
        <xdr:cNvPr id="76" name="楕円 75">
          <a:extLst>
            <a:ext uri="{FF2B5EF4-FFF2-40B4-BE49-F238E27FC236}">
              <a16:creationId xmlns:a16="http://schemas.microsoft.com/office/drawing/2014/main" id="{00000000-0008-0000-1000-00004C000000}"/>
            </a:ext>
          </a:extLst>
        </xdr:cNvPr>
        <xdr:cNvSpPr/>
      </xdr:nvSpPr>
      <xdr:spPr>
        <a:xfrm>
          <a:off x="3444875" y="67748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41</xdr:row>
      <xdr:rowOff>48260</xdr:rowOff>
    </xdr:from>
    <xdr:to>
      <xdr:col>24</xdr:col>
      <xdr:colOff>63500</xdr:colOff>
      <xdr:row>41</xdr:row>
      <xdr:rowOff>78105</xdr:rowOff>
    </xdr:to>
    <xdr:cxnSp macro="">
      <xdr:nvCxnSpPr>
        <xdr:cNvPr id="77" name="直線コネクタ 76">
          <a:extLst>
            <a:ext uri="{FF2B5EF4-FFF2-40B4-BE49-F238E27FC236}">
              <a16:creationId xmlns:a16="http://schemas.microsoft.com/office/drawing/2014/main" id="{00000000-0008-0000-1000-00004D000000}"/>
            </a:ext>
          </a:extLst>
        </xdr:cNvPr>
        <xdr:cNvCxnSpPr/>
      </xdr:nvCxnSpPr>
      <xdr:spPr>
        <a:xfrm>
          <a:off x="3492500" y="6823710"/>
          <a:ext cx="762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134620</xdr:rowOff>
    </xdr:from>
    <xdr:to>
      <xdr:col>15</xdr:col>
      <xdr:colOff>101600</xdr:colOff>
      <xdr:row>41</xdr:row>
      <xdr:rowOff>67310</xdr:rowOff>
    </xdr:to>
    <xdr:sp macro="" textlink="">
      <xdr:nvSpPr>
        <xdr:cNvPr id="78" name="楕円 77">
          <a:extLst>
            <a:ext uri="{FF2B5EF4-FFF2-40B4-BE49-F238E27FC236}">
              <a16:creationId xmlns:a16="http://schemas.microsoft.com/office/drawing/2014/main" id="{00000000-0008-0000-1000-00004E000000}"/>
            </a:ext>
          </a:extLst>
        </xdr:cNvPr>
        <xdr:cNvSpPr/>
      </xdr:nvSpPr>
      <xdr:spPr>
        <a:xfrm>
          <a:off x="2619375" y="6744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18415</xdr:rowOff>
    </xdr:from>
    <xdr:to>
      <xdr:col>19</xdr:col>
      <xdr:colOff>174625</xdr:colOff>
      <xdr:row>41</xdr:row>
      <xdr:rowOff>48260</xdr:rowOff>
    </xdr:to>
    <xdr:cxnSp macro="">
      <xdr:nvCxnSpPr>
        <xdr:cNvPr id="79" name="直線コネクタ 78">
          <a:extLst>
            <a:ext uri="{FF2B5EF4-FFF2-40B4-BE49-F238E27FC236}">
              <a16:creationId xmlns:a16="http://schemas.microsoft.com/office/drawing/2014/main" id="{00000000-0008-0000-1000-00004F000000}"/>
            </a:ext>
          </a:extLst>
        </xdr:cNvPr>
        <xdr:cNvCxnSpPr/>
      </xdr:nvCxnSpPr>
      <xdr:spPr>
        <a:xfrm>
          <a:off x="2670175" y="6793865"/>
          <a:ext cx="82232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106045</xdr:rowOff>
    </xdr:from>
    <xdr:to>
      <xdr:col>10</xdr:col>
      <xdr:colOff>165100</xdr:colOff>
      <xdr:row>41</xdr:row>
      <xdr:rowOff>38735</xdr:rowOff>
    </xdr:to>
    <xdr:sp macro="" textlink="">
      <xdr:nvSpPr>
        <xdr:cNvPr id="80" name="楕円 79">
          <a:extLst>
            <a:ext uri="{FF2B5EF4-FFF2-40B4-BE49-F238E27FC236}">
              <a16:creationId xmlns:a16="http://schemas.microsoft.com/office/drawing/2014/main" id="{00000000-0008-0000-1000-000050000000}"/>
            </a:ext>
          </a:extLst>
        </xdr:cNvPr>
        <xdr:cNvSpPr/>
      </xdr:nvSpPr>
      <xdr:spPr>
        <a:xfrm>
          <a:off x="1809750" y="6716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155575</xdr:rowOff>
    </xdr:from>
    <xdr:to>
      <xdr:col>15</xdr:col>
      <xdr:colOff>50800</xdr:colOff>
      <xdr:row>41</xdr:row>
      <xdr:rowOff>18415</xdr:rowOff>
    </xdr:to>
    <xdr:cxnSp macro="">
      <xdr:nvCxnSpPr>
        <xdr:cNvPr id="81" name="直線コネクタ 80">
          <a:extLst>
            <a:ext uri="{FF2B5EF4-FFF2-40B4-BE49-F238E27FC236}">
              <a16:creationId xmlns:a16="http://schemas.microsoft.com/office/drawing/2014/main" id="{00000000-0008-0000-1000-000051000000}"/>
            </a:ext>
          </a:extLst>
        </xdr:cNvPr>
        <xdr:cNvCxnSpPr/>
      </xdr:nvCxnSpPr>
      <xdr:spPr>
        <a:xfrm>
          <a:off x="1860550" y="6765925"/>
          <a:ext cx="80962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76200</xdr:rowOff>
    </xdr:from>
    <xdr:to>
      <xdr:col>6</xdr:col>
      <xdr:colOff>38100</xdr:colOff>
      <xdr:row>41</xdr:row>
      <xdr:rowOff>8890</xdr:rowOff>
    </xdr:to>
    <xdr:sp macro="" textlink="">
      <xdr:nvSpPr>
        <xdr:cNvPr id="82" name="楕円 81">
          <a:extLst>
            <a:ext uri="{FF2B5EF4-FFF2-40B4-BE49-F238E27FC236}">
              <a16:creationId xmlns:a16="http://schemas.microsoft.com/office/drawing/2014/main" id="{00000000-0008-0000-1000-000052000000}"/>
            </a:ext>
          </a:extLst>
        </xdr:cNvPr>
        <xdr:cNvSpPr/>
      </xdr:nvSpPr>
      <xdr:spPr>
        <a:xfrm>
          <a:off x="1000125" y="66865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40</xdr:row>
      <xdr:rowOff>125730</xdr:rowOff>
    </xdr:from>
    <xdr:to>
      <xdr:col>10</xdr:col>
      <xdr:colOff>114300</xdr:colOff>
      <xdr:row>40</xdr:row>
      <xdr:rowOff>155575</xdr:rowOff>
    </xdr:to>
    <xdr:cxnSp macro="">
      <xdr:nvCxnSpPr>
        <xdr:cNvPr id="83" name="直線コネクタ 82">
          <a:extLst>
            <a:ext uri="{FF2B5EF4-FFF2-40B4-BE49-F238E27FC236}">
              <a16:creationId xmlns:a16="http://schemas.microsoft.com/office/drawing/2014/main" id="{00000000-0008-0000-1000-000053000000}"/>
            </a:ext>
          </a:extLst>
        </xdr:cNvPr>
        <xdr:cNvCxnSpPr/>
      </xdr:nvCxnSpPr>
      <xdr:spPr>
        <a:xfrm>
          <a:off x="1047750" y="6736080"/>
          <a:ext cx="8128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40640</xdr:rowOff>
    </xdr:from>
    <xdr:ext cx="405130" cy="249555"/>
    <xdr:sp macro="" textlink="">
      <xdr:nvSpPr>
        <xdr:cNvPr id="84" name="n_1aveValue【図書館】&#10;有形固定資産減価償却率">
          <a:extLst>
            <a:ext uri="{FF2B5EF4-FFF2-40B4-BE49-F238E27FC236}">
              <a16:creationId xmlns:a16="http://schemas.microsoft.com/office/drawing/2014/main" id="{00000000-0008-0000-1000-000054000000}"/>
            </a:ext>
          </a:extLst>
        </xdr:cNvPr>
        <xdr:cNvSpPr txBox="1"/>
      </xdr:nvSpPr>
      <xdr:spPr>
        <a:xfrm>
          <a:off x="3296285" y="599059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64135</xdr:rowOff>
    </xdr:from>
    <xdr:ext cx="405130" cy="247650"/>
    <xdr:sp macro="" textlink="">
      <xdr:nvSpPr>
        <xdr:cNvPr id="85" name="n_2aveValue【図書館】&#10;有形固定資産減価償却率">
          <a:extLst>
            <a:ext uri="{FF2B5EF4-FFF2-40B4-BE49-F238E27FC236}">
              <a16:creationId xmlns:a16="http://schemas.microsoft.com/office/drawing/2014/main" id="{00000000-0008-0000-1000-000055000000}"/>
            </a:ext>
          </a:extLst>
        </xdr:cNvPr>
        <xdr:cNvSpPr txBox="1"/>
      </xdr:nvSpPr>
      <xdr:spPr>
        <a:xfrm>
          <a:off x="2483485" y="584898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56515</xdr:rowOff>
    </xdr:from>
    <xdr:ext cx="405130" cy="247650"/>
    <xdr:sp macro="" textlink="">
      <xdr:nvSpPr>
        <xdr:cNvPr id="86" name="n_3aveValue【図書館】&#10;有形固定資産減価償却率">
          <a:extLst>
            <a:ext uri="{FF2B5EF4-FFF2-40B4-BE49-F238E27FC236}">
              <a16:creationId xmlns:a16="http://schemas.microsoft.com/office/drawing/2014/main" id="{00000000-0008-0000-1000-000056000000}"/>
            </a:ext>
          </a:extLst>
        </xdr:cNvPr>
        <xdr:cNvSpPr txBox="1"/>
      </xdr:nvSpPr>
      <xdr:spPr>
        <a:xfrm>
          <a:off x="1673860" y="584136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81280</xdr:rowOff>
    </xdr:from>
    <xdr:ext cx="405130" cy="249555"/>
    <xdr:sp macro="" textlink="">
      <xdr:nvSpPr>
        <xdr:cNvPr id="87" name="n_4aveValue【図書館】&#10;有形固定資産減価償却率">
          <a:extLst>
            <a:ext uri="{FF2B5EF4-FFF2-40B4-BE49-F238E27FC236}">
              <a16:creationId xmlns:a16="http://schemas.microsoft.com/office/drawing/2014/main" id="{00000000-0008-0000-1000-000057000000}"/>
            </a:ext>
          </a:extLst>
        </xdr:cNvPr>
        <xdr:cNvSpPr txBox="1"/>
      </xdr:nvSpPr>
      <xdr:spPr>
        <a:xfrm>
          <a:off x="864235" y="5866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88900</xdr:rowOff>
    </xdr:from>
    <xdr:ext cx="405130" cy="247650"/>
    <xdr:sp macro="" textlink="">
      <xdr:nvSpPr>
        <xdr:cNvPr id="88" name="n_1mainValue【図書館】&#10;有形固定資産減価償却率">
          <a:extLst>
            <a:ext uri="{FF2B5EF4-FFF2-40B4-BE49-F238E27FC236}">
              <a16:creationId xmlns:a16="http://schemas.microsoft.com/office/drawing/2014/main" id="{00000000-0008-0000-1000-000058000000}"/>
            </a:ext>
          </a:extLst>
        </xdr:cNvPr>
        <xdr:cNvSpPr txBox="1"/>
      </xdr:nvSpPr>
      <xdr:spPr>
        <a:xfrm>
          <a:off x="3296285" y="686435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59055</xdr:rowOff>
    </xdr:from>
    <xdr:ext cx="405130" cy="247650"/>
    <xdr:sp macro="" textlink="">
      <xdr:nvSpPr>
        <xdr:cNvPr id="89" name="n_2mainValue【図書館】&#10;有形固定資産減価償却率">
          <a:extLst>
            <a:ext uri="{FF2B5EF4-FFF2-40B4-BE49-F238E27FC236}">
              <a16:creationId xmlns:a16="http://schemas.microsoft.com/office/drawing/2014/main" id="{00000000-0008-0000-1000-000059000000}"/>
            </a:ext>
          </a:extLst>
        </xdr:cNvPr>
        <xdr:cNvSpPr txBox="1"/>
      </xdr:nvSpPr>
      <xdr:spPr>
        <a:xfrm>
          <a:off x="2483485" y="683450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41</xdr:row>
      <xdr:rowOff>30480</xdr:rowOff>
    </xdr:from>
    <xdr:ext cx="405130" cy="247650"/>
    <xdr:sp macro="" textlink="">
      <xdr:nvSpPr>
        <xdr:cNvPr id="90" name="n_3mainValue【図書館】&#10;有形固定資産減価償却率">
          <a:extLst>
            <a:ext uri="{FF2B5EF4-FFF2-40B4-BE49-F238E27FC236}">
              <a16:creationId xmlns:a16="http://schemas.microsoft.com/office/drawing/2014/main" id="{00000000-0008-0000-1000-00005A000000}"/>
            </a:ext>
          </a:extLst>
        </xdr:cNvPr>
        <xdr:cNvSpPr txBox="1"/>
      </xdr:nvSpPr>
      <xdr:spPr>
        <a:xfrm>
          <a:off x="1673860" y="680593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41</xdr:row>
      <xdr:rowOff>635</xdr:rowOff>
    </xdr:from>
    <xdr:ext cx="405130" cy="249555"/>
    <xdr:sp macro="" textlink="">
      <xdr:nvSpPr>
        <xdr:cNvPr id="91" name="n_4mainValue【図書館】&#10;有形固定資産減価償却率">
          <a:extLst>
            <a:ext uri="{FF2B5EF4-FFF2-40B4-BE49-F238E27FC236}">
              <a16:creationId xmlns:a16="http://schemas.microsoft.com/office/drawing/2014/main" id="{00000000-0008-0000-1000-00005B000000}"/>
            </a:ext>
          </a:extLst>
        </xdr:cNvPr>
        <xdr:cNvSpPr txBox="1"/>
      </xdr:nvSpPr>
      <xdr:spPr>
        <a:xfrm>
          <a:off x="864235" y="67760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73025</xdr:rowOff>
    </xdr:from>
    <xdr:to>
      <xdr:col>59</xdr:col>
      <xdr:colOff>88900</xdr:colOff>
      <xdr:row>28</xdr:row>
      <xdr:rowOff>24765</xdr:rowOff>
    </xdr:to>
    <xdr:sp macro="" textlink="">
      <xdr:nvSpPr>
        <xdr:cNvPr id="92" name="正方形/長方形 91">
          <a:extLst>
            <a:ext uri="{FF2B5EF4-FFF2-40B4-BE49-F238E27FC236}">
              <a16:creationId xmlns:a16="http://schemas.microsoft.com/office/drawing/2014/main" id="{00000000-0008-0000-1000-00005C000000}"/>
            </a:ext>
          </a:extLst>
        </xdr:cNvPr>
        <xdr:cNvSpPr/>
      </xdr:nvSpPr>
      <xdr:spPr>
        <a:xfrm>
          <a:off x="6064250"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48895</xdr:rowOff>
    </xdr:from>
    <xdr:to>
      <xdr:col>43</xdr:col>
      <xdr:colOff>63500</xdr:colOff>
      <xdr:row>29</xdr:row>
      <xdr:rowOff>128270</xdr:rowOff>
    </xdr:to>
    <xdr:sp macro="" textlink="">
      <xdr:nvSpPr>
        <xdr:cNvPr id="93" name="正方形/長方形 92">
          <a:extLst>
            <a:ext uri="{FF2B5EF4-FFF2-40B4-BE49-F238E27FC236}">
              <a16:creationId xmlns:a16="http://schemas.microsoft.com/office/drawing/2014/main" id="{00000000-0008-0000-1000-00005D000000}"/>
            </a:ext>
          </a:extLst>
        </xdr:cNvPr>
        <xdr:cNvSpPr/>
      </xdr:nvSpPr>
      <xdr:spPr>
        <a:xfrm>
          <a:off x="61753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79375</xdr:rowOff>
    </xdr:from>
    <xdr:to>
      <xdr:col>43</xdr:col>
      <xdr:colOff>63500</xdr:colOff>
      <xdr:row>30</xdr:row>
      <xdr:rowOff>159385</xdr:rowOff>
    </xdr:to>
    <xdr:sp macro="" textlink="">
      <xdr:nvSpPr>
        <xdr:cNvPr id="94" name="正方形/長方形 93">
          <a:extLst>
            <a:ext uri="{FF2B5EF4-FFF2-40B4-BE49-F238E27FC236}">
              <a16:creationId xmlns:a16="http://schemas.microsoft.com/office/drawing/2014/main" id="{00000000-0008-0000-1000-00005E000000}"/>
            </a:ext>
          </a:extLst>
        </xdr:cNvPr>
        <xdr:cNvSpPr/>
      </xdr:nvSpPr>
      <xdr:spPr>
        <a:xfrm>
          <a:off x="61753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48895</xdr:rowOff>
    </xdr:from>
    <xdr:to>
      <xdr:col>48</xdr:col>
      <xdr:colOff>127000</xdr:colOff>
      <xdr:row>29</xdr:row>
      <xdr:rowOff>128270</xdr:rowOff>
    </xdr:to>
    <xdr:sp macro="" textlink="">
      <xdr:nvSpPr>
        <xdr:cNvPr id="95" name="正方形/長方形 94">
          <a:extLst>
            <a:ext uri="{FF2B5EF4-FFF2-40B4-BE49-F238E27FC236}">
              <a16:creationId xmlns:a16="http://schemas.microsoft.com/office/drawing/2014/main" id="{00000000-0008-0000-1000-00005F000000}"/>
            </a:ext>
          </a:extLst>
        </xdr:cNvPr>
        <xdr:cNvSpPr/>
      </xdr:nvSpPr>
      <xdr:spPr>
        <a:xfrm>
          <a:off x="7112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79375</xdr:rowOff>
    </xdr:from>
    <xdr:to>
      <xdr:col>48</xdr:col>
      <xdr:colOff>127000</xdr:colOff>
      <xdr:row>30</xdr:row>
      <xdr:rowOff>159385</xdr:rowOff>
    </xdr:to>
    <xdr:sp macro="" textlink="">
      <xdr:nvSpPr>
        <xdr:cNvPr id="96" name="正方形/長方形 95">
          <a:extLst>
            <a:ext uri="{FF2B5EF4-FFF2-40B4-BE49-F238E27FC236}">
              <a16:creationId xmlns:a16="http://schemas.microsoft.com/office/drawing/2014/main" id="{00000000-0008-0000-1000-000060000000}"/>
            </a:ext>
          </a:extLst>
        </xdr:cNvPr>
        <xdr:cNvSpPr/>
      </xdr:nvSpPr>
      <xdr:spPr>
        <a:xfrm>
          <a:off x="7112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48895</xdr:rowOff>
    </xdr:from>
    <xdr:to>
      <xdr:col>54</xdr:col>
      <xdr:colOff>127000</xdr:colOff>
      <xdr:row>29</xdr:row>
      <xdr:rowOff>128270</xdr:rowOff>
    </xdr:to>
    <xdr:sp macro="" textlink="">
      <xdr:nvSpPr>
        <xdr:cNvPr id="97" name="正方形/長方形 96">
          <a:extLst>
            <a:ext uri="{FF2B5EF4-FFF2-40B4-BE49-F238E27FC236}">
              <a16:creationId xmlns:a16="http://schemas.microsoft.com/office/drawing/2014/main" id="{00000000-0008-0000-1000-000061000000}"/>
            </a:ext>
          </a:extLst>
        </xdr:cNvPr>
        <xdr:cNvSpPr/>
      </xdr:nvSpPr>
      <xdr:spPr>
        <a:xfrm>
          <a:off x="8159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79375</xdr:rowOff>
    </xdr:from>
    <xdr:to>
      <xdr:col>54</xdr:col>
      <xdr:colOff>127000</xdr:colOff>
      <xdr:row>30</xdr:row>
      <xdr:rowOff>159385</xdr:rowOff>
    </xdr:to>
    <xdr:sp macro="" textlink="">
      <xdr:nvSpPr>
        <xdr:cNvPr id="98" name="正方形/長方形 97">
          <a:extLst>
            <a:ext uri="{FF2B5EF4-FFF2-40B4-BE49-F238E27FC236}">
              <a16:creationId xmlns:a16="http://schemas.microsoft.com/office/drawing/2014/main" id="{00000000-0008-0000-1000-000062000000}"/>
            </a:ext>
          </a:extLst>
        </xdr:cNvPr>
        <xdr:cNvSpPr/>
      </xdr:nvSpPr>
      <xdr:spPr>
        <a:xfrm>
          <a:off x="8159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73025</xdr:rowOff>
    </xdr:to>
    <xdr:sp macro="" textlink="">
      <xdr:nvSpPr>
        <xdr:cNvPr id="99" name="正方形/長方形 98">
          <a:extLst>
            <a:ext uri="{FF2B5EF4-FFF2-40B4-BE49-F238E27FC236}">
              <a16:creationId xmlns:a16="http://schemas.microsoft.com/office/drawing/2014/main" id="{00000000-0008-0000-1000-000063000000}"/>
            </a:ext>
          </a:extLst>
        </xdr:cNvPr>
        <xdr:cNvSpPr/>
      </xdr:nvSpPr>
      <xdr:spPr>
        <a:xfrm>
          <a:off x="6064250"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85" cy="217170"/>
    <xdr:sp macro="" textlink="">
      <xdr:nvSpPr>
        <xdr:cNvPr id="100" name="テキスト ボックス 99">
          <a:extLst>
            <a:ext uri="{FF2B5EF4-FFF2-40B4-BE49-F238E27FC236}">
              <a16:creationId xmlns:a16="http://schemas.microsoft.com/office/drawing/2014/main" id="{00000000-0008-0000-1000-000064000000}"/>
            </a:ext>
          </a:extLst>
        </xdr:cNvPr>
        <xdr:cNvSpPr txBox="1"/>
      </xdr:nvSpPr>
      <xdr:spPr>
        <a:xfrm>
          <a:off x="6026150"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73025</xdr:rowOff>
    </xdr:from>
    <xdr:to>
      <xdr:col>59</xdr:col>
      <xdr:colOff>50800</xdr:colOff>
      <xdr:row>44</xdr:row>
      <xdr:rowOff>73025</xdr:rowOff>
    </xdr:to>
    <xdr:cxnSp macro="">
      <xdr:nvCxnSpPr>
        <xdr:cNvPr id="101" name="直線コネクタ 100">
          <a:extLst>
            <a:ext uri="{FF2B5EF4-FFF2-40B4-BE49-F238E27FC236}">
              <a16:creationId xmlns:a16="http://schemas.microsoft.com/office/drawing/2014/main" id="{00000000-0008-0000-1000-000065000000}"/>
            </a:ext>
          </a:extLst>
        </xdr:cNvPr>
        <xdr:cNvCxnSpPr/>
      </xdr:nvCxnSpPr>
      <xdr:spPr>
        <a:xfrm>
          <a:off x="6064250" y="7343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18415</xdr:rowOff>
    </xdr:from>
    <xdr:to>
      <xdr:col>59</xdr:col>
      <xdr:colOff>50800</xdr:colOff>
      <xdr:row>41</xdr:row>
      <xdr:rowOff>18415</xdr:rowOff>
    </xdr:to>
    <xdr:cxnSp macro="">
      <xdr:nvCxnSpPr>
        <xdr:cNvPr id="102" name="直線コネクタ 101">
          <a:extLst>
            <a:ext uri="{FF2B5EF4-FFF2-40B4-BE49-F238E27FC236}">
              <a16:creationId xmlns:a16="http://schemas.microsoft.com/office/drawing/2014/main" id="{00000000-0008-0000-1000-000066000000}"/>
            </a:ext>
          </a:extLst>
        </xdr:cNvPr>
        <xdr:cNvCxnSpPr/>
      </xdr:nvCxnSpPr>
      <xdr:spPr>
        <a:xfrm>
          <a:off x="6064250" y="67938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46355</xdr:rowOff>
    </xdr:from>
    <xdr:ext cx="465455" cy="249555"/>
    <xdr:sp macro="" textlink="">
      <xdr:nvSpPr>
        <xdr:cNvPr id="103" name="テキスト ボックス 102">
          <a:extLst>
            <a:ext uri="{FF2B5EF4-FFF2-40B4-BE49-F238E27FC236}">
              <a16:creationId xmlns:a16="http://schemas.microsoft.com/office/drawing/2014/main" id="{00000000-0008-0000-1000-000067000000}"/>
            </a:ext>
          </a:extLst>
        </xdr:cNvPr>
        <xdr:cNvSpPr txBox="1"/>
      </xdr:nvSpPr>
      <xdr:spPr>
        <a:xfrm>
          <a:off x="5628640" y="665670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128270</xdr:rowOff>
    </xdr:from>
    <xdr:to>
      <xdr:col>59</xdr:col>
      <xdr:colOff>50800</xdr:colOff>
      <xdr:row>37</xdr:row>
      <xdr:rowOff>128270</xdr:rowOff>
    </xdr:to>
    <xdr:cxnSp macro="">
      <xdr:nvCxnSpPr>
        <xdr:cNvPr id="104" name="直線コネクタ 103">
          <a:extLst>
            <a:ext uri="{FF2B5EF4-FFF2-40B4-BE49-F238E27FC236}">
              <a16:creationId xmlns:a16="http://schemas.microsoft.com/office/drawing/2014/main" id="{00000000-0008-0000-1000-000068000000}"/>
            </a:ext>
          </a:extLst>
        </xdr:cNvPr>
        <xdr:cNvCxnSpPr/>
      </xdr:nvCxnSpPr>
      <xdr:spPr>
        <a:xfrm>
          <a:off x="6064250" y="62433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156845</xdr:rowOff>
    </xdr:from>
    <xdr:ext cx="465455" cy="247650"/>
    <xdr:sp macro="" textlink="">
      <xdr:nvSpPr>
        <xdr:cNvPr id="105" name="テキスト ボックス 104">
          <a:extLst>
            <a:ext uri="{FF2B5EF4-FFF2-40B4-BE49-F238E27FC236}">
              <a16:creationId xmlns:a16="http://schemas.microsoft.com/office/drawing/2014/main" id="{00000000-0008-0000-1000-000069000000}"/>
            </a:ext>
          </a:extLst>
        </xdr:cNvPr>
        <xdr:cNvSpPr txBox="1"/>
      </xdr:nvSpPr>
      <xdr:spPr>
        <a:xfrm>
          <a:off x="5628640" y="610679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73025</xdr:rowOff>
    </xdr:from>
    <xdr:to>
      <xdr:col>59</xdr:col>
      <xdr:colOff>50800</xdr:colOff>
      <xdr:row>34</xdr:row>
      <xdr:rowOff>73025</xdr:rowOff>
    </xdr:to>
    <xdr:cxnSp macro="">
      <xdr:nvCxnSpPr>
        <xdr:cNvPr id="106" name="直線コネクタ 105">
          <a:extLst>
            <a:ext uri="{FF2B5EF4-FFF2-40B4-BE49-F238E27FC236}">
              <a16:creationId xmlns:a16="http://schemas.microsoft.com/office/drawing/2014/main" id="{00000000-0008-0000-1000-00006A000000}"/>
            </a:ext>
          </a:extLst>
        </xdr:cNvPr>
        <xdr:cNvCxnSpPr/>
      </xdr:nvCxnSpPr>
      <xdr:spPr>
        <a:xfrm>
          <a:off x="6064250" y="569277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101600</xdr:rowOff>
    </xdr:from>
    <xdr:ext cx="465455" cy="249555"/>
    <xdr:sp macro="" textlink="">
      <xdr:nvSpPr>
        <xdr:cNvPr id="107" name="テキスト ボックス 106">
          <a:extLst>
            <a:ext uri="{FF2B5EF4-FFF2-40B4-BE49-F238E27FC236}">
              <a16:creationId xmlns:a16="http://schemas.microsoft.com/office/drawing/2014/main" id="{00000000-0008-0000-1000-00006B000000}"/>
            </a:ext>
          </a:extLst>
        </xdr:cNvPr>
        <xdr:cNvSpPr txBox="1"/>
      </xdr:nvSpPr>
      <xdr:spPr>
        <a:xfrm>
          <a:off x="5628640" y="5556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08" name="直線コネクタ 107">
          <a:extLst>
            <a:ext uri="{FF2B5EF4-FFF2-40B4-BE49-F238E27FC236}">
              <a16:creationId xmlns:a16="http://schemas.microsoft.com/office/drawing/2014/main" id="{00000000-0008-0000-1000-00006C000000}"/>
            </a:ext>
          </a:extLst>
        </xdr:cNvPr>
        <xdr:cNvCxnSpPr/>
      </xdr:nvCxnSpPr>
      <xdr:spPr>
        <a:xfrm>
          <a:off x="6064250" y="514286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46355</xdr:rowOff>
    </xdr:from>
    <xdr:ext cx="465455" cy="249555"/>
    <xdr:sp macro="" textlink="">
      <xdr:nvSpPr>
        <xdr:cNvPr id="109" name="テキスト ボックス 108">
          <a:extLst>
            <a:ext uri="{FF2B5EF4-FFF2-40B4-BE49-F238E27FC236}">
              <a16:creationId xmlns:a16="http://schemas.microsoft.com/office/drawing/2014/main" id="{00000000-0008-0000-1000-00006D000000}"/>
            </a:ext>
          </a:extLst>
        </xdr:cNvPr>
        <xdr:cNvSpPr txBox="1"/>
      </xdr:nvSpPr>
      <xdr:spPr>
        <a:xfrm>
          <a:off x="5628640" y="500570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73025</xdr:rowOff>
    </xdr:to>
    <xdr:sp macro="" textlink="">
      <xdr:nvSpPr>
        <xdr:cNvPr id="110" name="【図書館】&#10;一人当たり面積グラフ枠">
          <a:extLst>
            <a:ext uri="{FF2B5EF4-FFF2-40B4-BE49-F238E27FC236}">
              <a16:creationId xmlns:a16="http://schemas.microsoft.com/office/drawing/2014/main" id="{00000000-0008-0000-1000-00006E000000}"/>
            </a:ext>
          </a:extLst>
        </xdr:cNvPr>
        <xdr:cNvSpPr/>
      </xdr:nvSpPr>
      <xdr:spPr>
        <a:xfrm>
          <a:off x="6064250"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34</xdr:row>
      <xdr:rowOff>12700</xdr:rowOff>
    </xdr:from>
    <xdr:to>
      <xdr:col>54</xdr:col>
      <xdr:colOff>174625</xdr:colOff>
      <xdr:row>41</xdr:row>
      <xdr:rowOff>6985</xdr:rowOff>
    </xdr:to>
    <xdr:cxnSp macro="">
      <xdr:nvCxnSpPr>
        <xdr:cNvPr id="111" name="直線コネクタ 110">
          <a:extLst>
            <a:ext uri="{FF2B5EF4-FFF2-40B4-BE49-F238E27FC236}">
              <a16:creationId xmlns:a16="http://schemas.microsoft.com/office/drawing/2014/main" id="{00000000-0008-0000-1000-00006F000000}"/>
            </a:ext>
          </a:extLst>
        </xdr:cNvPr>
        <xdr:cNvCxnSpPr/>
      </xdr:nvCxnSpPr>
      <xdr:spPr>
        <a:xfrm flipV="1">
          <a:off x="9604375" y="5632450"/>
          <a:ext cx="0" cy="1149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10795</xdr:rowOff>
    </xdr:from>
    <xdr:ext cx="467995" cy="249555"/>
    <xdr:sp macro="" textlink="">
      <xdr:nvSpPr>
        <xdr:cNvPr id="112" name="【図書館】&#10;一人当たり面積最小値テキスト">
          <a:extLst>
            <a:ext uri="{FF2B5EF4-FFF2-40B4-BE49-F238E27FC236}">
              <a16:creationId xmlns:a16="http://schemas.microsoft.com/office/drawing/2014/main" id="{00000000-0008-0000-1000-000070000000}"/>
            </a:ext>
          </a:extLst>
        </xdr:cNvPr>
        <xdr:cNvSpPr txBox="1"/>
      </xdr:nvSpPr>
      <xdr:spPr>
        <a:xfrm>
          <a:off x="9642475" y="67862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6985</xdr:rowOff>
    </xdr:from>
    <xdr:to>
      <xdr:col>55</xdr:col>
      <xdr:colOff>88900</xdr:colOff>
      <xdr:row>41</xdr:row>
      <xdr:rowOff>6985</xdr:rowOff>
    </xdr:to>
    <xdr:cxnSp macro="">
      <xdr:nvCxnSpPr>
        <xdr:cNvPr id="113" name="直線コネクタ 112">
          <a:extLst>
            <a:ext uri="{FF2B5EF4-FFF2-40B4-BE49-F238E27FC236}">
              <a16:creationId xmlns:a16="http://schemas.microsoft.com/office/drawing/2014/main" id="{00000000-0008-0000-1000-000071000000}"/>
            </a:ext>
          </a:extLst>
        </xdr:cNvPr>
        <xdr:cNvCxnSpPr/>
      </xdr:nvCxnSpPr>
      <xdr:spPr>
        <a:xfrm>
          <a:off x="9531350" y="67824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127000</xdr:rowOff>
    </xdr:from>
    <xdr:ext cx="467995" cy="247650"/>
    <xdr:sp macro="" textlink="">
      <xdr:nvSpPr>
        <xdr:cNvPr id="114" name="【図書館】&#10;一人当たり面積最大値テキスト">
          <a:extLst>
            <a:ext uri="{FF2B5EF4-FFF2-40B4-BE49-F238E27FC236}">
              <a16:creationId xmlns:a16="http://schemas.microsoft.com/office/drawing/2014/main" id="{00000000-0008-0000-1000-000072000000}"/>
            </a:ext>
          </a:extLst>
        </xdr:cNvPr>
        <xdr:cNvSpPr txBox="1"/>
      </xdr:nvSpPr>
      <xdr:spPr>
        <a:xfrm>
          <a:off x="9642475" y="541655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0.211</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5" name="直線コネクタ 114">
          <a:extLst>
            <a:ext uri="{FF2B5EF4-FFF2-40B4-BE49-F238E27FC236}">
              <a16:creationId xmlns:a16="http://schemas.microsoft.com/office/drawing/2014/main" id="{00000000-0008-0000-1000-000073000000}"/>
            </a:ext>
          </a:extLst>
        </xdr:cNvPr>
        <xdr:cNvCxnSpPr/>
      </xdr:nvCxnSpPr>
      <xdr:spPr>
        <a:xfrm>
          <a:off x="9531350" y="56324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85090</xdr:rowOff>
    </xdr:from>
    <xdr:ext cx="467995" cy="247650"/>
    <xdr:sp macro="" textlink="">
      <xdr:nvSpPr>
        <xdr:cNvPr id="116" name="【図書館】&#10;一人当たり面積平均値テキスト">
          <a:extLst>
            <a:ext uri="{FF2B5EF4-FFF2-40B4-BE49-F238E27FC236}">
              <a16:creationId xmlns:a16="http://schemas.microsoft.com/office/drawing/2014/main" id="{00000000-0008-0000-1000-000074000000}"/>
            </a:ext>
          </a:extLst>
        </xdr:cNvPr>
        <xdr:cNvSpPr txBox="1"/>
      </xdr:nvSpPr>
      <xdr:spPr>
        <a:xfrm>
          <a:off x="9642475" y="6365240"/>
          <a:ext cx="4679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62865</xdr:rowOff>
    </xdr:from>
    <xdr:to>
      <xdr:col>55</xdr:col>
      <xdr:colOff>50800</xdr:colOff>
      <xdr:row>39</xdr:row>
      <xdr:rowOff>160655</xdr:rowOff>
    </xdr:to>
    <xdr:sp macro="" textlink="">
      <xdr:nvSpPr>
        <xdr:cNvPr id="117" name="フローチャート: 判断 116">
          <a:extLst>
            <a:ext uri="{FF2B5EF4-FFF2-40B4-BE49-F238E27FC236}">
              <a16:creationId xmlns:a16="http://schemas.microsoft.com/office/drawing/2014/main" id="{00000000-0008-0000-1000-000075000000}"/>
            </a:ext>
          </a:extLst>
        </xdr:cNvPr>
        <xdr:cNvSpPr/>
      </xdr:nvSpPr>
      <xdr:spPr>
        <a:xfrm>
          <a:off x="9569450" y="65081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62865</xdr:rowOff>
    </xdr:from>
    <xdr:to>
      <xdr:col>50</xdr:col>
      <xdr:colOff>165100</xdr:colOff>
      <xdr:row>39</xdr:row>
      <xdr:rowOff>160655</xdr:rowOff>
    </xdr:to>
    <xdr:sp macro="" textlink="">
      <xdr:nvSpPr>
        <xdr:cNvPr id="118" name="フローチャート: 判断 117">
          <a:extLst>
            <a:ext uri="{FF2B5EF4-FFF2-40B4-BE49-F238E27FC236}">
              <a16:creationId xmlns:a16="http://schemas.microsoft.com/office/drawing/2014/main" id="{00000000-0008-0000-1000-000076000000}"/>
            </a:ext>
          </a:extLst>
        </xdr:cNvPr>
        <xdr:cNvSpPr/>
      </xdr:nvSpPr>
      <xdr:spPr>
        <a:xfrm>
          <a:off x="8794750" y="6508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46355</xdr:rowOff>
    </xdr:from>
    <xdr:to>
      <xdr:col>46</xdr:col>
      <xdr:colOff>38100</xdr:colOff>
      <xdr:row>39</xdr:row>
      <xdr:rowOff>144145</xdr:rowOff>
    </xdr:to>
    <xdr:sp macro="" textlink="">
      <xdr:nvSpPr>
        <xdr:cNvPr id="119" name="フローチャート: 判断 118">
          <a:extLst>
            <a:ext uri="{FF2B5EF4-FFF2-40B4-BE49-F238E27FC236}">
              <a16:creationId xmlns:a16="http://schemas.microsoft.com/office/drawing/2014/main" id="{00000000-0008-0000-1000-000077000000}"/>
            </a:ext>
          </a:extLst>
        </xdr:cNvPr>
        <xdr:cNvSpPr/>
      </xdr:nvSpPr>
      <xdr:spPr>
        <a:xfrm>
          <a:off x="7985125" y="649160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57785</xdr:rowOff>
    </xdr:from>
    <xdr:to>
      <xdr:col>41</xdr:col>
      <xdr:colOff>101600</xdr:colOff>
      <xdr:row>39</xdr:row>
      <xdr:rowOff>155575</xdr:rowOff>
    </xdr:to>
    <xdr:sp macro="" textlink="">
      <xdr:nvSpPr>
        <xdr:cNvPr id="120" name="フローチャート: 判断 119">
          <a:extLst>
            <a:ext uri="{FF2B5EF4-FFF2-40B4-BE49-F238E27FC236}">
              <a16:creationId xmlns:a16="http://schemas.microsoft.com/office/drawing/2014/main" id="{00000000-0008-0000-1000-000078000000}"/>
            </a:ext>
          </a:extLst>
        </xdr:cNvPr>
        <xdr:cNvSpPr/>
      </xdr:nvSpPr>
      <xdr:spPr>
        <a:xfrm>
          <a:off x="7159625" y="6503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62865</xdr:rowOff>
    </xdr:from>
    <xdr:to>
      <xdr:col>36</xdr:col>
      <xdr:colOff>165100</xdr:colOff>
      <xdr:row>39</xdr:row>
      <xdr:rowOff>160655</xdr:rowOff>
    </xdr:to>
    <xdr:sp macro="" textlink="">
      <xdr:nvSpPr>
        <xdr:cNvPr id="121" name="フローチャート: 判断 120">
          <a:extLst>
            <a:ext uri="{FF2B5EF4-FFF2-40B4-BE49-F238E27FC236}">
              <a16:creationId xmlns:a16="http://schemas.microsoft.com/office/drawing/2014/main" id="{00000000-0008-0000-1000-000079000000}"/>
            </a:ext>
          </a:extLst>
        </xdr:cNvPr>
        <xdr:cNvSpPr/>
      </xdr:nvSpPr>
      <xdr:spPr>
        <a:xfrm>
          <a:off x="6350000" y="6508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71120</xdr:rowOff>
    </xdr:from>
    <xdr:ext cx="762000" cy="249555"/>
    <xdr:sp macro="" textlink="">
      <xdr:nvSpPr>
        <xdr:cNvPr id="122" name="テキスト ボックス 121">
          <a:extLst>
            <a:ext uri="{FF2B5EF4-FFF2-40B4-BE49-F238E27FC236}">
              <a16:creationId xmlns:a16="http://schemas.microsoft.com/office/drawing/2014/main" id="{00000000-0008-0000-1000-00007A000000}"/>
            </a:ext>
          </a:extLst>
        </xdr:cNvPr>
        <xdr:cNvSpPr txBox="1"/>
      </xdr:nvSpPr>
      <xdr:spPr>
        <a:xfrm>
          <a:off x="94297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71120</xdr:rowOff>
    </xdr:from>
    <xdr:ext cx="762000" cy="249555"/>
    <xdr:sp macro="" textlink="">
      <xdr:nvSpPr>
        <xdr:cNvPr id="123" name="テキスト ボックス 122">
          <a:extLst>
            <a:ext uri="{FF2B5EF4-FFF2-40B4-BE49-F238E27FC236}">
              <a16:creationId xmlns:a16="http://schemas.microsoft.com/office/drawing/2014/main" id="{00000000-0008-0000-1000-00007B000000}"/>
            </a:ext>
          </a:extLst>
        </xdr:cNvPr>
        <xdr:cNvSpPr txBox="1"/>
      </xdr:nvSpPr>
      <xdr:spPr>
        <a:xfrm>
          <a:off x="86709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44</xdr:row>
      <xdr:rowOff>71120</xdr:rowOff>
    </xdr:from>
    <xdr:ext cx="762000" cy="249555"/>
    <xdr:sp macro="" textlink="">
      <xdr:nvSpPr>
        <xdr:cNvPr id="124" name="テキスト ボックス 123">
          <a:extLst>
            <a:ext uri="{FF2B5EF4-FFF2-40B4-BE49-F238E27FC236}">
              <a16:creationId xmlns:a16="http://schemas.microsoft.com/office/drawing/2014/main" id="{00000000-0008-0000-1000-00007C000000}"/>
            </a:ext>
          </a:extLst>
        </xdr:cNvPr>
        <xdr:cNvSpPr txBox="1"/>
      </xdr:nvSpPr>
      <xdr:spPr>
        <a:xfrm>
          <a:off x="78581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71120</xdr:rowOff>
    </xdr:from>
    <xdr:ext cx="762000" cy="249555"/>
    <xdr:sp macro="" textlink="">
      <xdr:nvSpPr>
        <xdr:cNvPr id="125" name="テキスト ボックス 124">
          <a:extLst>
            <a:ext uri="{FF2B5EF4-FFF2-40B4-BE49-F238E27FC236}">
              <a16:creationId xmlns:a16="http://schemas.microsoft.com/office/drawing/2014/main" id="{00000000-0008-0000-1000-00007D000000}"/>
            </a:ext>
          </a:extLst>
        </xdr:cNvPr>
        <xdr:cNvSpPr txBox="1"/>
      </xdr:nvSpPr>
      <xdr:spPr>
        <a:xfrm>
          <a:off x="7035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71120</xdr:rowOff>
    </xdr:from>
    <xdr:ext cx="762000" cy="249555"/>
    <xdr:sp macro="" textlink="">
      <xdr:nvSpPr>
        <xdr:cNvPr id="126" name="テキスト ボックス 125">
          <a:extLst>
            <a:ext uri="{FF2B5EF4-FFF2-40B4-BE49-F238E27FC236}">
              <a16:creationId xmlns:a16="http://schemas.microsoft.com/office/drawing/2014/main" id="{00000000-0008-0000-1000-00007E000000}"/>
            </a:ext>
          </a:extLst>
        </xdr:cNvPr>
        <xdr:cNvSpPr txBox="1"/>
      </xdr:nvSpPr>
      <xdr:spPr>
        <a:xfrm>
          <a:off x="6226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24765</xdr:rowOff>
    </xdr:from>
    <xdr:to>
      <xdr:col>55</xdr:col>
      <xdr:colOff>50800</xdr:colOff>
      <xdr:row>40</xdr:row>
      <xdr:rowOff>122555</xdr:rowOff>
    </xdr:to>
    <xdr:sp macro="" textlink="">
      <xdr:nvSpPr>
        <xdr:cNvPr id="127" name="楕円 126">
          <a:extLst>
            <a:ext uri="{FF2B5EF4-FFF2-40B4-BE49-F238E27FC236}">
              <a16:creationId xmlns:a16="http://schemas.microsoft.com/office/drawing/2014/main" id="{00000000-0008-0000-1000-00007F000000}"/>
            </a:ext>
          </a:extLst>
        </xdr:cNvPr>
        <xdr:cNvSpPr/>
      </xdr:nvSpPr>
      <xdr:spPr>
        <a:xfrm>
          <a:off x="9569450" y="663511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107315</xdr:rowOff>
    </xdr:from>
    <xdr:ext cx="467995" cy="249555"/>
    <xdr:sp macro="" textlink="">
      <xdr:nvSpPr>
        <xdr:cNvPr id="128" name="【図書館】&#10;一人当たり面積該当値テキスト">
          <a:extLst>
            <a:ext uri="{FF2B5EF4-FFF2-40B4-BE49-F238E27FC236}">
              <a16:creationId xmlns:a16="http://schemas.microsoft.com/office/drawing/2014/main" id="{00000000-0008-0000-1000-000080000000}"/>
            </a:ext>
          </a:extLst>
        </xdr:cNvPr>
        <xdr:cNvSpPr txBox="1"/>
      </xdr:nvSpPr>
      <xdr:spPr>
        <a:xfrm>
          <a:off x="9642475" y="655256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24765</xdr:rowOff>
    </xdr:from>
    <xdr:to>
      <xdr:col>50</xdr:col>
      <xdr:colOff>165100</xdr:colOff>
      <xdr:row>40</xdr:row>
      <xdr:rowOff>122555</xdr:rowOff>
    </xdr:to>
    <xdr:sp macro="" textlink="">
      <xdr:nvSpPr>
        <xdr:cNvPr id="129" name="楕円 128">
          <a:extLst>
            <a:ext uri="{FF2B5EF4-FFF2-40B4-BE49-F238E27FC236}">
              <a16:creationId xmlns:a16="http://schemas.microsoft.com/office/drawing/2014/main" id="{00000000-0008-0000-1000-000081000000}"/>
            </a:ext>
          </a:extLst>
        </xdr:cNvPr>
        <xdr:cNvSpPr/>
      </xdr:nvSpPr>
      <xdr:spPr>
        <a:xfrm>
          <a:off x="8794750" y="6635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73025</xdr:rowOff>
    </xdr:from>
    <xdr:to>
      <xdr:col>55</xdr:col>
      <xdr:colOff>0</xdr:colOff>
      <xdr:row>40</xdr:row>
      <xdr:rowOff>73025</xdr:rowOff>
    </xdr:to>
    <xdr:cxnSp macro="">
      <xdr:nvCxnSpPr>
        <xdr:cNvPr id="130" name="直線コネクタ 129">
          <a:extLst>
            <a:ext uri="{FF2B5EF4-FFF2-40B4-BE49-F238E27FC236}">
              <a16:creationId xmlns:a16="http://schemas.microsoft.com/office/drawing/2014/main" id="{00000000-0008-0000-1000-000082000000}"/>
            </a:ext>
          </a:extLst>
        </xdr:cNvPr>
        <xdr:cNvCxnSpPr/>
      </xdr:nvCxnSpPr>
      <xdr:spPr>
        <a:xfrm>
          <a:off x="8845550" y="6683375"/>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29845</xdr:rowOff>
    </xdr:from>
    <xdr:to>
      <xdr:col>46</xdr:col>
      <xdr:colOff>38100</xdr:colOff>
      <xdr:row>40</xdr:row>
      <xdr:rowOff>127635</xdr:rowOff>
    </xdr:to>
    <xdr:sp macro="" textlink="">
      <xdr:nvSpPr>
        <xdr:cNvPr id="131" name="楕円 130">
          <a:extLst>
            <a:ext uri="{FF2B5EF4-FFF2-40B4-BE49-F238E27FC236}">
              <a16:creationId xmlns:a16="http://schemas.microsoft.com/office/drawing/2014/main" id="{00000000-0008-0000-1000-000083000000}"/>
            </a:ext>
          </a:extLst>
        </xdr:cNvPr>
        <xdr:cNvSpPr/>
      </xdr:nvSpPr>
      <xdr:spPr>
        <a:xfrm>
          <a:off x="7985125" y="664019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40</xdr:row>
      <xdr:rowOff>73025</xdr:rowOff>
    </xdr:from>
    <xdr:to>
      <xdr:col>50</xdr:col>
      <xdr:colOff>114300</xdr:colOff>
      <xdr:row>40</xdr:row>
      <xdr:rowOff>78740</xdr:rowOff>
    </xdr:to>
    <xdr:cxnSp macro="">
      <xdr:nvCxnSpPr>
        <xdr:cNvPr id="132" name="直線コネクタ 131">
          <a:extLst>
            <a:ext uri="{FF2B5EF4-FFF2-40B4-BE49-F238E27FC236}">
              <a16:creationId xmlns:a16="http://schemas.microsoft.com/office/drawing/2014/main" id="{00000000-0008-0000-1000-000084000000}"/>
            </a:ext>
          </a:extLst>
        </xdr:cNvPr>
        <xdr:cNvCxnSpPr/>
      </xdr:nvCxnSpPr>
      <xdr:spPr>
        <a:xfrm flipV="1">
          <a:off x="8032750" y="6683375"/>
          <a:ext cx="8128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29845</xdr:rowOff>
    </xdr:from>
    <xdr:to>
      <xdr:col>41</xdr:col>
      <xdr:colOff>101600</xdr:colOff>
      <xdr:row>40</xdr:row>
      <xdr:rowOff>127635</xdr:rowOff>
    </xdr:to>
    <xdr:sp macro="" textlink="">
      <xdr:nvSpPr>
        <xdr:cNvPr id="133" name="楕円 132">
          <a:extLst>
            <a:ext uri="{FF2B5EF4-FFF2-40B4-BE49-F238E27FC236}">
              <a16:creationId xmlns:a16="http://schemas.microsoft.com/office/drawing/2014/main" id="{00000000-0008-0000-1000-000085000000}"/>
            </a:ext>
          </a:extLst>
        </xdr:cNvPr>
        <xdr:cNvSpPr/>
      </xdr:nvSpPr>
      <xdr:spPr>
        <a:xfrm>
          <a:off x="7159625" y="6640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78740</xdr:rowOff>
    </xdr:from>
    <xdr:to>
      <xdr:col>45</xdr:col>
      <xdr:colOff>174625</xdr:colOff>
      <xdr:row>40</xdr:row>
      <xdr:rowOff>78740</xdr:rowOff>
    </xdr:to>
    <xdr:cxnSp macro="">
      <xdr:nvCxnSpPr>
        <xdr:cNvPr id="134" name="直線コネクタ 133">
          <a:extLst>
            <a:ext uri="{FF2B5EF4-FFF2-40B4-BE49-F238E27FC236}">
              <a16:creationId xmlns:a16="http://schemas.microsoft.com/office/drawing/2014/main" id="{00000000-0008-0000-1000-000086000000}"/>
            </a:ext>
          </a:extLst>
        </xdr:cNvPr>
        <xdr:cNvCxnSpPr/>
      </xdr:nvCxnSpPr>
      <xdr:spPr>
        <a:xfrm>
          <a:off x="7210425" y="668909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24765</xdr:rowOff>
    </xdr:from>
    <xdr:to>
      <xdr:col>36</xdr:col>
      <xdr:colOff>165100</xdr:colOff>
      <xdr:row>40</xdr:row>
      <xdr:rowOff>122555</xdr:rowOff>
    </xdr:to>
    <xdr:sp macro="" textlink="">
      <xdr:nvSpPr>
        <xdr:cNvPr id="135" name="楕円 134">
          <a:extLst>
            <a:ext uri="{FF2B5EF4-FFF2-40B4-BE49-F238E27FC236}">
              <a16:creationId xmlns:a16="http://schemas.microsoft.com/office/drawing/2014/main" id="{00000000-0008-0000-1000-000087000000}"/>
            </a:ext>
          </a:extLst>
        </xdr:cNvPr>
        <xdr:cNvSpPr/>
      </xdr:nvSpPr>
      <xdr:spPr>
        <a:xfrm>
          <a:off x="6350000" y="6635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73025</xdr:rowOff>
    </xdr:from>
    <xdr:to>
      <xdr:col>41</xdr:col>
      <xdr:colOff>50800</xdr:colOff>
      <xdr:row>40</xdr:row>
      <xdr:rowOff>78740</xdr:rowOff>
    </xdr:to>
    <xdr:cxnSp macro="">
      <xdr:nvCxnSpPr>
        <xdr:cNvPr id="136" name="直線コネクタ 135">
          <a:extLst>
            <a:ext uri="{FF2B5EF4-FFF2-40B4-BE49-F238E27FC236}">
              <a16:creationId xmlns:a16="http://schemas.microsoft.com/office/drawing/2014/main" id="{00000000-0008-0000-1000-000088000000}"/>
            </a:ext>
          </a:extLst>
        </xdr:cNvPr>
        <xdr:cNvCxnSpPr/>
      </xdr:nvCxnSpPr>
      <xdr:spPr>
        <a:xfrm>
          <a:off x="6400800" y="6683375"/>
          <a:ext cx="80962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11430</xdr:rowOff>
    </xdr:from>
    <xdr:ext cx="469900" cy="249555"/>
    <xdr:sp macro="" textlink="">
      <xdr:nvSpPr>
        <xdr:cNvPr id="137" name="n_1aveValue【図書館】&#10;一人当たり面積">
          <a:extLst>
            <a:ext uri="{FF2B5EF4-FFF2-40B4-BE49-F238E27FC236}">
              <a16:creationId xmlns:a16="http://schemas.microsoft.com/office/drawing/2014/main" id="{00000000-0008-0000-1000-000089000000}"/>
            </a:ext>
          </a:extLst>
        </xdr:cNvPr>
        <xdr:cNvSpPr txBox="1"/>
      </xdr:nvSpPr>
      <xdr:spPr>
        <a:xfrm>
          <a:off x="8613775" y="629158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37</xdr:row>
      <xdr:rowOff>160020</xdr:rowOff>
    </xdr:from>
    <xdr:ext cx="467995" cy="247650"/>
    <xdr:sp macro="" textlink="">
      <xdr:nvSpPr>
        <xdr:cNvPr id="138" name="n_2aveValue【図書館】&#10;一人当たり面積">
          <a:extLst>
            <a:ext uri="{FF2B5EF4-FFF2-40B4-BE49-F238E27FC236}">
              <a16:creationId xmlns:a16="http://schemas.microsoft.com/office/drawing/2014/main" id="{00000000-0008-0000-1000-00008A000000}"/>
            </a:ext>
          </a:extLst>
        </xdr:cNvPr>
        <xdr:cNvSpPr txBox="1"/>
      </xdr:nvSpPr>
      <xdr:spPr>
        <a:xfrm>
          <a:off x="7816850" y="627507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0.046</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5715</xdr:rowOff>
    </xdr:from>
    <xdr:ext cx="467995" cy="249555"/>
    <xdr:sp macro="" textlink="">
      <xdr:nvSpPr>
        <xdr:cNvPr id="139" name="n_3aveValue【図書館】&#10;一人当たり面積">
          <a:extLst>
            <a:ext uri="{FF2B5EF4-FFF2-40B4-BE49-F238E27FC236}">
              <a16:creationId xmlns:a16="http://schemas.microsoft.com/office/drawing/2014/main" id="{00000000-0008-0000-1000-00008B000000}"/>
            </a:ext>
          </a:extLst>
        </xdr:cNvPr>
        <xdr:cNvSpPr txBox="1"/>
      </xdr:nvSpPr>
      <xdr:spPr>
        <a:xfrm>
          <a:off x="6991350" y="628586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11430</xdr:rowOff>
    </xdr:from>
    <xdr:ext cx="467995" cy="249555"/>
    <xdr:sp macro="" textlink="">
      <xdr:nvSpPr>
        <xdr:cNvPr id="140" name="n_4aveValue【図書館】&#10;一人当たり面積">
          <a:extLst>
            <a:ext uri="{FF2B5EF4-FFF2-40B4-BE49-F238E27FC236}">
              <a16:creationId xmlns:a16="http://schemas.microsoft.com/office/drawing/2014/main" id="{00000000-0008-0000-1000-00008C000000}"/>
            </a:ext>
          </a:extLst>
        </xdr:cNvPr>
        <xdr:cNvSpPr txBox="1"/>
      </xdr:nvSpPr>
      <xdr:spPr>
        <a:xfrm>
          <a:off x="6181725" y="629158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40</xdr:row>
      <xdr:rowOff>113665</xdr:rowOff>
    </xdr:from>
    <xdr:ext cx="469900" cy="249555"/>
    <xdr:sp macro="" textlink="">
      <xdr:nvSpPr>
        <xdr:cNvPr id="141" name="n_1mainValue【図書館】&#10;一人当たり面積">
          <a:extLst>
            <a:ext uri="{FF2B5EF4-FFF2-40B4-BE49-F238E27FC236}">
              <a16:creationId xmlns:a16="http://schemas.microsoft.com/office/drawing/2014/main" id="{00000000-0008-0000-1000-00008D000000}"/>
            </a:ext>
          </a:extLst>
        </xdr:cNvPr>
        <xdr:cNvSpPr txBox="1"/>
      </xdr:nvSpPr>
      <xdr:spPr>
        <a:xfrm>
          <a:off x="8613775" y="672401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40</xdr:row>
      <xdr:rowOff>119380</xdr:rowOff>
    </xdr:from>
    <xdr:ext cx="467995" cy="247650"/>
    <xdr:sp macro="" textlink="">
      <xdr:nvSpPr>
        <xdr:cNvPr id="142" name="n_2mainValue【図書館】&#10;一人当たり面積">
          <a:extLst>
            <a:ext uri="{FF2B5EF4-FFF2-40B4-BE49-F238E27FC236}">
              <a16:creationId xmlns:a16="http://schemas.microsoft.com/office/drawing/2014/main" id="{00000000-0008-0000-1000-00008E000000}"/>
            </a:ext>
          </a:extLst>
        </xdr:cNvPr>
        <xdr:cNvSpPr txBox="1"/>
      </xdr:nvSpPr>
      <xdr:spPr>
        <a:xfrm>
          <a:off x="7816850" y="672973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40</xdr:row>
      <xdr:rowOff>119380</xdr:rowOff>
    </xdr:from>
    <xdr:ext cx="467995" cy="247650"/>
    <xdr:sp macro="" textlink="">
      <xdr:nvSpPr>
        <xdr:cNvPr id="143" name="n_3mainValue【図書館】&#10;一人当たり面積">
          <a:extLst>
            <a:ext uri="{FF2B5EF4-FFF2-40B4-BE49-F238E27FC236}">
              <a16:creationId xmlns:a16="http://schemas.microsoft.com/office/drawing/2014/main" id="{00000000-0008-0000-1000-00008F000000}"/>
            </a:ext>
          </a:extLst>
        </xdr:cNvPr>
        <xdr:cNvSpPr txBox="1"/>
      </xdr:nvSpPr>
      <xdr:spPr>
        <a:xfrm>
          <a:off x="6991350" y="672973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40</xdr:row>
      <xdr:rowOff>113665</xdr:rowOff>
    </xdr:from>
    <xdr:ext cx="467995" cy="249555"/>
    <xdr:sp macro="" textlink="">
      <xdr:nvSpPr>
        <xdr:cNvPr id="144" name="n_4mainValue【図書館】&#10;一人当たり面積">
          <a:extLst>
            <a:ext uri="{FF2B5EF4-FFF2-40B4-BE49-F238E27FC236}">
              <a16:creationId xmlns:a16="http://schemas.microsoft.com/office/drawing/2014/main" id="{00000000-0008-0000-1000-000090000000}"/>
            </a:ext>
          </a:extLst>
        </xdr:cNvPr>
        <xdr:cNvSpPr txBox="1"/>
      </xdr:nvSpPr>
      <xdr:spPr>
        <a:xfrm>
          <a:off x="6181725" y="672401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109855</xdr:rowOff>
    </xdr:from>
    <xdr:to>
      <xdr:col>28</xdr:col>
      <xdr:colOff>152400</xdr:colOff>
      <xdr:row>50</xdr:row>
      <xdr:rowOff>60960</xdr:rowOff>
    </xdr:to>
    <xdr:sp macro="" textlink="">
      <xdr:nvSpPr>
        <xdr:cNvPr id="145" name="正方形/長方形 144">
          <a:extLst>
            <a:ext uri="{FF2B5EF4-FFF2-40B4-BE49-F238E27FC236}">
              <a16:creationId xmlns:a16="http://schemas.microsoft.com/office/drawing/2014/main" id="{00000000-0008-0000-1000-000091000000}"/>
            </a:ext>
          </a:extLst>
        </xdr:cNvPr>
        <xdr:cNvSpPr/>
      </xdr:nvSpPr>
      <xdr:spPr>
        <a:xfrm>
          <a:off x="6985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85725</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1000-000092000000}"/>
            </a:ext>
          </a:extLst>
        </xdr:cNvPr>
        <xdr:cNvSpPr/>
      </xdr:nvSpPr>
      <xdr:spPr>
        <a:xfrm>
          <a:off x="825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116205</xdr:rowOff>
    </xdr:from>
    <xdr:to>
      <xdr:col>12</xdr:col>
      <xdr:colOff>127000</xdr:colOff>
      <xdr:row>53</xdr:row>
      <xdr:rowOff>30480</xdr:rowOff>
    </xdr:to>
    <xdr:sp macro="" textlink="">
      <xdr:nvSpPr>
        <xdr:cNvPr id="147" name="正方形/長方形 146">
          <a:extLst>
            <a:ext uri="{FF2B5EF4-FFF2-40B4-BE49-F238E27FC236}">
              <a16:creationId xmlns:a16="http://schemas.microsoft.com/office/drawing/2014/main" id="{00000000-0008-0000-1000-000093000000}"/>
            </a:ext>
          </a:extLst>
        </xdr:cNvPr>
        <xdr:cNvSpPr/>
      </xdr:nvSpPr>
      <xdr:spPr>
        <a:xfrm>
          <a:off x="825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70/105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85725</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1000-000094000000}"/>
            </a:ext>
          </a:extLst>
        </xdr:cNvPr>
        <xdr:cNvSpPr/>
      </xdr:nvSpPr>
      <xdr:spPr>
        <a:xfrm>
          <a:off x="1746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116205</xdr:rowOff>
    </xdr:from>
    <xdr:to>
      <xdr:col>18</xdr:col>
      <xdr:colOff>0</xdr:colOff>
      <xdr:row>53</xdr:row>
      <xdr:rowOff>30480</xdr:rowOff>
    </xdr:to>
    <xdr:sp macro="" textlink="">
      <xdr:nvSpPr>
        <xdr:cNvPr id="149" name="正方形/長方形 148">
          <a:extLst>
            <a:ext uri="{FF2B5EF4-FFF2-40B4-BE49-F238E27FC236}">
              <a16:creationId xmlns:a16="http://schemas.microsoft.com/office/drawing/2014/main" id="{00000000-0008-0000-1000-000095000000}"/>
            </a:ext>
          </a:extLst>
        </xdr:cNvPr>
        <xdr:cNvSpPr/>
      </xdr:nvSpPr>
      <xdr:spPr>
        <a:xfrm>
          <a:off x="1746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85725</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1000-000096000000}"/>
            </a:ext>
          </a:extLst>
        </xdr:cNvPr>
        <xdr:cNvSpPr/>
      </xdr:nvSpPr>
      <xdr:spPr>
        <a:xfrm>
          <a:off x="2794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116205</xdr:rowOff>
    </xdr:from>
    <xdr:to>
      <xdr:col>24</xdr:col>
      <xdr:colOff>0</xdr:colOff>
      <xdr:row>53</xdr:row>
      <xdr:rowOff>30480</xdr:rowOff>
    </xdr:to>
    <xdr:sp macro="" textlink="">
      <xdr:nvSpPr>
        <xdr:cNvPr id="151" name="正方形/長方形 150">
          <a:extLst>
            <a:ext uri="{FF2B5EF4-FFF2-40B4-BE49-F238E27FC236}">
              <a16:creationId xmlns:a16="http://schemas.microsoft.com/office/drawing/2014/main" id="{00000000-0008-0000-1000-000097000000}"/>
            </a:ext>
          </a:extLst>
        </xdr:cNvPr>
        <xdr:cNvSpPr/>
      </xdr:nvSpPr>
      <xdr:spPr>
        <a:xfrm>
          <a:off x="2794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55245</xdr:rowOff>
    </xdr:from>
    <xdr:to>
      <xdr:col>28</xdr:col>
      <xdr:colOff>152400</xdr:colOff>
      <xdr:row>66</xdr:row>
      <xdr:rowOff>109855</xdr:rowOff>
    </xdr:to>
    <xdr:sp macro="" textlink="">
      <xdr:nvSpPr>
        <xdr:cNvPr id="152" name="正方形/長方形 151">
          <a:extLst>
            <a:ext uri="{FF2B5EF4-FFF2-40B4-BE49-F238E27FC236}">
              <a16:creationId xmlns:a16="http://schemas.microsoft.com/office/drawing/2014/main" id="{00000000-0008-0000-1000-000098000000}"/>
            </a:ext>
          </a:extLst>
        </xdr:cNvPr>
        <xdr:cNvSpPr/>
      </xdr:nvSpPr>
      <xdr:spPr>
        <a:xfrm>
          <a:off x="6985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36830</xdr:rowOff>
    </xdr:from>
    <xdr:ext cx="298450" cy="217170"/>
    <xdr:sp macro="" textlink="">
      <xdr:nvSpPr>
        <xdr:cNvPr id="153" name="テキスト ボックス 152">
          <a:extLst>
            <a:ext uri="{FF2B5EF4-FFF2-40B4-BE49-F238E27FC236}">
              <a16:creationId xmlns:a16="http://schemas.microsoft.com/office/drawing/2014/main" id="{00000000-0008-0000-1000-000099000000}"/>
            </a:ext>
          </a:extLst>
        </xdr:cNvPr>
        <xdr:cNvSpPr txBox="1"/>
      </xdr:nvSpPr>
      <xdr:spPr>
        <a:xfrm>
          <a:off x="67627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109855</xdr:rowOff>
    </xdr:from>
    <xdr:to>
      <xdr:col>28</xdr:col>
      <xdr:colOff>114300</xdr:colOff>
      <xdr:row>66</xdr:row>
      <xdr:rowOff>109855</xdr:rowOff>
    </xdr:to>
    <xdr:cxnSp macro="">
      <xdr:nvCxnSpPr>
        <xdr:cNvPr id="154" name="直線コネクタ 153">
          <a:extLst>
            <a:ext uri="{FF2B5EF4-FFF2-40B4-BE49-F238E27FC236}">
              <a16:creationId xmlns:a16="http://schemas.microsoft.com/office/drawing/2014/main" id="{00000000-0008-0000-1000-00009A000000}"/>
            </a:ext>
          </a:extLst>
        </xdr:cNvPr>
        <xdr:cNvCxnSpPr/>
      </xdr:nvCxnSpPr>
      <xdr:spPr>
        <a:xfrm>
          <a:off x="6985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137795</xdr:rowOff>
    </xdr:from>
    <xdr:ext cx="465455" cy="249555"/>
    <xdr:sp macro="" textlink="">
      <xdr:nvSpPr>
        <xdr:cNvPr id="155" name="テキスト ボックス 154">
          <a:extLst>
            <a:ext uri="{FF2B5EF4-FFF2-40B4-BE49-F238E27FC236}">
              <a16:creationId xmlns:a16="http://schemas.microsoft.com/office/drawing/2014/main" id="{00000000-0008-0000-1000-00009B000000}"/>
            </a:ext>
          </a:extLst>
        </xdr:cNvPr>
        <xdr:cNvSpPr txBox="1"/>
      </xdr:nvSpPr>
      <xdr:spPr>
        <a:xfrm>
          <a:off x="278765" y="108756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73025</xdr:rowOff>
    </xdr:from>
    <xdr:to>
      <xdr:col>28</xdr:col>
      <xdr:colOff>114300</xdr:colOff>
      <xdr:row>64</xdr:row>
      <xdr:rowOff>73025</xdr:rowOff>
    </xdr:to>
    <xdr:cxnSp macro="">
      <xdr:nvCxnSpPr>
        <xdr:cNvPr id="156" name="直線コネクタ 155">
          <a:extLst>
            <a:ext uri="{FF2B5EF4-FFF2-40B4-BE49-F238E27FC236}">
              <a16:creationId xmlns:a16="http://schemas.microsoft.com/office/drawing/2014/main" id="{00000000-0008-0000-1000-00009C000000}"/>
            </a:ext>
          </a:extLst>
        </xdr:cNvPr>
        <xdr:cNvCxnSpPr/>
      </xdr:nvCxnSpPr>
      <xdr:spPr>
        <a:xfrm>
          <a:off x="698500" y="10645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101600</xdr:rowOff>
    </xdr:from>
    <xdr:ext cx="465455" cy="249555"/>
    <xdr:sp macro="" textlink="">
      <xdr:nvSpPr>
        <xdr:cNvPr id="157" name="テキスト ボックス 156">
          <a:extLst>
            <a:ext uri="{FF2B5EF4-FFF2-40B4-BE49-F238E27FC236}">
              <a16:creationId xmlns:a16="http://schemas.microsoft.com/office/drawing/2014/main" id="{00000000-0008-0000-1000-00009D000000}"/>
            </a:ext>
          </a:extLst>
        </xdr:cNvPr>
        <xdr:cNvSpPr txBox="1"/>
      </xdr:nvSpPr>
      <xdr:spPr>
        <a:xfrm>
          <a:off x="278765" y="10509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36830</xdr:rowOff>
    </xdr:from>
    <xdr:to>
      <xdr:col>28</xdr:col>
      <xdr:colOff>114300</xdr:colOff>
      <xdr:row>62</xdr:row>
      <xdr:rowOff>36830</xdr:rowOff>
    </xdr:to>
    <xdr:cxnSp macro="">
      <xdr:nvCxnSpPr>
        <xdr:cNvPr id="158" name="直線コネクタ 157">
          <a:extLst>
            <a:ext uri="{FF2B5EF4-FFF2-40B4-BE49-F238E27FC236}">
              <a16:creationId xmlns:a16="http://schemas.microsoft.com/office/drawing/2014/main" id="{00000000-0008-0000-1000-00009E000000}"/>
            </a:ext>
          </a:extLst>
        </xdr:cNvPr>
        <xdr:cNvCxnSpPr/>
      </xdr:nvCxnSpPr>
      <xdr:spPr>
        <a:xfrm>
          <a:off x="698500" y="10279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64770</xdr:rowOff>
    </xdr:from>
    <xdr:ext cx="403225" cy="249555"/>
    <xdr:sp macro="" textlink="">
      <xdr:nvSpPr>
        <xdr:cNvPr id="159" name="テキスト ボックス 158">
          <a:extLst>
            <a:ext uri="{FF2B5EF4-FFF2-40B4-BE49-F238E27FC236}">
              <a16:creationId xmlns:a16="http://schemas.microsoft.com/office/drawing/2014/main" id="{00000000-0008-0000-1000-00009F000000}"/>
            </a:ext>
          </a:extLst>
        </xdr:cNvPr>
        <xdr:cNvSpPr txBox="1"/>
      </xdr:nvSpPr>
      <xdr:spPr>
        <a:xfrm>
          <a:off x="342900" y="1014222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1000-0000A0000000}"/>
            </a:ext>
          </a:extLst>
        </xdr:cNvPr>
        <xdr:cNvCxnSpPr/>
      </xdr:nvCxnSpPr>
      <xdr:spPr>
        <a:xfrm>
          <a:off x="698500" y="9912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27940</xdr:rowOff>
    </xdr:from>
    <xdr:ext cx="403225" cy="247650"/>
    <xdr:sp macro="" textlink="">
      <xdr:nvSpPr>
        <xdr:cNvPr id="161" name="テキスト ボックス 160">
          <a:extLst>
            <a:ext uri="{FF2B5EF4-FFF2-40B4-BE49-F238E27FC236}">
              <a16:creationId xmlns:a16="http://schemas.microsoft.com/office/drawing/2014/main" id="{00000000-0008-0000-1000-0000A1000000}"/>
            </a:ext>
          </a:extLst>
        </xdr:cNvPr>
        <xdr:cNvSpPr txBox="1"/>
      </xdr:nvSpPr>
      <xdr:spPr>
        <a:xfrm>
          <a:off x="342900" y="977519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128270</xdr:rowOff>
    </xdr:from>
    <xdr:to>
      <xdr:col>28</xdr:col>
      <xdr:colOff>114300</xdr:colOff>
      <xdr:row>57</xdr:row>
      <xdr:rowOff>128270</xdr:rowOff>
    </xdr:to>
    <xdr:cxnSp macro="">
      <xdr:nvCxnSpPr>
        <xdr:cNvPr id="162" name="直線コネクタ 161">
          <a:extLst>
            <a:ext uri="{FF2B5EF4-FFF2-40B4-BE49-F238E27FC236}">
              <a16:creationId xmlns:a16="http://schemas.microsoft.com/office/drawing/2014/main" id="{00000000-0008-0000-1000-0000A2000000}"/>
            </a:ext>
          </a:extLst>
        </xdr:cNvPr>
        <xdr:cNvCxnSpPr/>
      </xdr:nvCxnSpPr>
      <xdr:spPr>
        <a:xfrm>
          <a:off x="698500" y="9545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156845</xdr:rowOff>
    </xdr:from>
    <xdr:ext cx="403225" cy="247650"/>
    <xdr:sp macro="" textlink="">
      <xdr:nvSpPr>
        <xdr:cNvPr id="163" name="テキスト ボックス 162">
          <a:extLst>
            <a:ext uri="{FF2B5EF4-FFF2-40B4-BE49-F238E27FC236}">
              <a16:creationId xmlns:a16="http://schemas.microsoft.com/office/drawing/2014/main" id="{00000000-0008-0000-1000-0000A3000000}"/>
            </a:ext>
          </a:extLst>
        </xdr:cNvPr>
        <xdr:cNvSpPr txBox="1"/>
      </xdr:nvSpPr>
      <xdr:spPr>
        <a:xfrm>
          <a:off x="342900" y="940879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92075</xdr:rowOff>
    </xdr:from>
    <xdr:to>
      <xdr:col>28</xdr:col>
      <xdr:colOff>114300</xdr:colOff>
      <xdr:row>55</xdr:row>
      <xdr:rowOff>92075</xdr:rowOff>
    </xdr:to>
    <xdr:cxnSp macro="">
      <xdr:nvCxnSpPr>
        <xdr:cNvPr id="164" name="直線コネクタ 163">
          <a:extLst>
            <a:ext uri="{FF2B5EF4-FFF2-40B4-BE49-F238E27FC236}">
              <a16:creationId xmlns:a16="http://schemas.microsoft.com/office/drawing/2014/main" id="{00000000-0008-0000-1000-0000A4000000}"/>
            </a:ext>
          </a:extLst>
        </xdr:cNvPr>
        <xdr:cNvCxnSpPr/>
      </xdr:nvCxnSpPr>
      <xdr:spPr>
        <a:xfrm>
          <a:off x="698500" y="9178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120015</xdr:rowOff>
    </xdr:from>
    <xdr:ext cx="403225" cy="247650"/>
    <xdr:sp macro="" textlink="">
      <xdr:nvSpPr>
        <xdr:cNvPr id="165" name="テキスト ボックス 164">
          <a:extLst>
            <a:ext uri="{FF2B5EF4-FFF2-40B4-BE49-F238E27FC236}">
              <a16:creationId xmlns:a16="http://schemas.microsoft.com/office/drawing/2014/main" id="{00000000-0008-0000-1000-0000A5000000}"/>
            </a:ext>
          </a:extLst>
        </xdr:cNvPr>
        <xdr:cNvSpPr txBox="1"/>
      </xdr:nvSpPr>
      <xdr:spPr>
        <a:xfrm>
          <a:off x="342900" y="90417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114300</xdr:colOff>
      <xdr:row>53</xdr:row>
      <xdr:rowOff>55245</xdr:rowOff>
    </xdr:to>
    <xdr:cxnSp macro="">
      <xdr:nvCxnSpPr>
        <xdr:cNvPr id="166" name="直線コネクタ 165">
          <a:extLst>
            <a:ext uri="{FF2B5EF4-FFF2-40B4-BE49-F238E27FC236}">
              <a16:creationId xmlns:a16="http://schemas.microsoft.com/office/drawing/2014/main" id="{00000000-0008-0000-1000-0000A6000000}"/>
            </a:ext>
          </a:extLst>
        </xdr:cNvPr>
        <xdr:cNvCxnSpPr/>
      </xdr:nvCxnSpPr>
      <xdr:spPr>
        <a:xfrm>
          <a:off x="6985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83185</xdr:rowOff>
    </xdr:from>
    <xdr:ext cx="339090" cy="247650"/>
    <xdr:sp macro="" textlink="">
      <xdr:nvSpPr>
        <xdr:cNvPr id="167" name="テキスト ボックス 166">
          <a:extLst>
            <a:ext uri="{FF2B5EF4-FFF2-40B4-BE49-F238E27FC236}">
              <a16:creationId xmlns:a16="http://schemas.microsoft.com/office/drawing/2014/main" id="{00000000-0008-0000-1000-0000A7000000}"/>
            </a:ext>
          </a:extLst>
        </xdr:cNvPr>
        <xdr:cNvSpPr txBox="1"/>
      </xdr:nvSpPr>
      <xdr:spPr>
        <a:xfrm>
          <a:off x="391160" y="8674735"/>
          <a:ext cx="3390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55245</xdr:rowOff>
    </xdr:from>
    <xdr:to>
      <xdr:col>28</xdr:col>
      <xdr:colOff>152400</xdr:colOff>
      <xdr:row>66</xdr:row>
      <xdr:rowOff>109855</xdr:rowOff>
    </xdr:to>
    <xdr:sp macro="" textlink="">
      <xdr:nvSpPr>
        <xdr:cNvPr id="168" name="【体育館・プール】&#10;有形固定資産減価償却率グラフ枠">
          <a:extLst>
            <a:ext uri="{FF2B5EF4-FFF2-40B4-BE49-F238E27FC236}">
              <a16:creationId xmlns:a16="http://schemas.microsoft.com/office/drawing/2014/main" id="{00000000-0008-0000-1000-0000A8000000}"/>
            </a:ext>
          </a:extLst>
        </xdr:cNvPr>
        <xdr:cNvSpPr/>
      </xdr:nvSpPr>
      <xdr:spPr>
        <a:xfrm>
          <a:off x="6985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142875</xdr:rowOff>
    </xdr:from>
    <xdr:to>
      <xdr:col>24</xdr:col>
      <xdr:colOff>62865</xdr:colOff>
      <xdr:row>64</xdr:row>
      <xdr:rowOff>73025</xdr:rowOff>
    </xdr:to>
    <xdr:cxnSp macro="">
      <xdr:nvCxnSpPr>
        <xdr:cNvPr id="169" name="直線コネクタ 168">
          <a:extLst>
            <a:ext uri="{FF2B5EF4-FFF2-40B4-BE49-F238E27FC236}">
              <a16:creationId xmlns:a16="http://schemas.microsoft.com/office/drawing/2014/main" id="{00000000-0008-0000-1000-0000A9000000}"/>
            </a:ext>
          </a:extLst>
        </xdr:cNvPr>
        <xdr:cNvCxnSpPr/>
      </xdr:nvCxnSpPr>
      <xdr:spPr>
        <a:xfrm flipV="1">
          <a:off x="4253865" y="9229725"/>
          <a:ext cx="0" cy="1416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76835</xdr:rowOff>
    </xdr:from>
    <xdr:ext cx="467995" cy="249555"/>
    <xdr:sp macro="" textlink="">
      <xdr:nvSpPr>
        <xdr:cNvPr id="170" name="【体育館・プール】&#10;有形固定資産減価償却率最小値テキスト">
          <a:extLst>
            <a:ext uri="{FF2B5EF4-FFF2-40B4-BE49-F238E27FC236}">
              <a16:creationId xmlns:a16="http://schemas.microsoft.com/office/drawing/2014/main" id="{00000000-0008-0000-1000-0000AA000000}"/>
            </a:ext>
          </a:extLst>
        </xdr:cNvPr>
        <xdr:cNvSpPr txBox="1"/>
      </xdr:nvSpPr>
      <xdr:spPr>
        <a:xfrm>
          <a:off x="4292600" y="1064958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73025</xdr:rowOff>
    </xdr:from>
    <xdr:to>
      <xdr:col>24</xdr:col>
      <xdr:colOff>152400</xdr:colOff>
      <xdr:row>64</xdr:row>
      <xdr:rowOff>73025</xdr:rowOff>
    </xdr:to>
    <xdr:cxnSp macro="">
      <xdr:nvCxnSpPr>
        <xdr:cNvPr id="171" name="直線コネクタ 170">
          <a:extLst>
            <a:ext uri="{FF2B5EF4-FFF2-40B4-BE49-F238E27FC236}">
              <a16:creationId xmlns:a16="http://schemas.microsoft.com/office/drawing/2014/main" id="{00000000-0008-0000-1000-0000AB000000}"/>
            </a:ext>
          </a:extLst>
        </xdr:cNvPr>
        <xdr:cNvCxnSpPr/>
      </xdr:nvCxnSpPr>
      <xdr:spPr>
        <a:xfrm>
          <a:off x="4181475" y="1064577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92075</xdr:rowOff>
    </xdr:from>
    <xdr:ext cx="403225" cy="247650"/>
    <xdr:sp macro="" textlink="">
      <xdr:nvSpPr>
        <xdr:cNvPr id="172" name="【体育館・プール】&#10;有形固定資産減価償却率最大値テキスト">
          <a:extLst>
            <a:ext uri="{FF2B5EF4-FFF2-40B4-BE49-F238E27FC236}">
              <a16:creationId xmlns:a16="http://schemas.microsoft.com/office/drawing/2014/main" id="{00000000-0008-0000-1000-0000AC000000}"/>
            </a:ext>
          </a:extLst>
        </xdr:cNvPr>
        <xdr:cNvSpPr txBox="1"/>
      </xdr:nvSpPr>
      <xdr:spPr>
        <a:xfrm>
          <a:off x="4292600" y="901382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142875</xdr:rowOff>
    </xdr:from>
    <xdr:to>
      <xdr:col>24</xdr:col>
      <xdr:colOff>152400</xdr:colOff>
      <xdr:row>55</xdr:row>
      <xdr:rowOff>142875</xdr:rowOff>
    </xdr:to>
    <xdr:cxnSp macro="">
      <xdr:nvCxnSpPr>
        <xdr:cNvPr id="173" name="直線コネクタ 172">
          <a:extLst>
            <a:ext uri="{FF2B5EF4-FFF2-40B4-BE49-F238E27FC236}">
              <a16:creationId xmlns:a16="http://schemas.microsoft.com/office/drawing/2014/main" id="{00000000-0008-0000-1000-0000AD000000}"/>
            </a:ext>
          </a:extLst>
        </xdr:cNvPr>
        <xdr:cNvCxnSpPr/>
      </xdr:nvCxnSpPr>
      <xdr:spPr>
        <a:xfrm>
          <a:off x="4181475" y="92297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44450</xdr:rowOff>
    </xdr:from>
    <xdr:ext cx="403225" cy="249555"/>
    <xdr:sp macro="" textlink="">
      <xdr:nvSpPr>
        <xdr:cNvPr id="174" name="【体育館・プール】&#10;有形固定資産減価償却率平均値テキスト">
          <a:extLst>
            <a:ext uri="{FF2B5EF4-FFF2-40B4-BE49-F238E27FC236}">
              <a16:creationId xmlns:a16="http://schemas.microsoft.com/office/drawing/2014/main" id="{00000000-0008-0000-1000-0000AE000000}"/>
            </a:ext>
          </a:extLst>
        </xdr:cNvPr>
        <xdr:cNvSpPr txBox="1"/>
      </xdr:nvSpPr>
      <xdr:spPr>
        <a:xfrm>
          <a:off x="4292600" y="9791700"/>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22860</xdr:rowOff>
    </xdr:from>
    <xdr:to>
      <xdr:col>24</xdr:col>
      <xdr:colOff>114300</xdr:colOff>
      <xdr:row>60</xdr:row>
      <xdr:rowOff>120650</xdr:rowOff>
    </xdr:to>
    <xdr:sp macro="" textlink="">
      <xdr:nvSpPr>
        <xdr:cNvPr id="175" name="フローチャート: 判断 174">
          <a:extLst>
            <a:ext uri="{FF2B5EF4-FFF2-40B4-BE49-F238E27FC236}">
              <a16:creationId xmlns:a16="http://schemas.microsoft.com/office/drawing/2014/main" id="{00000000-0008-0000-1000-0000AF000000}"/>
            </a:ext>
          </a:extLst>
        </xdr:cNvPr>
        <xdr:cNvSpPr/>
      </xdr:nvSpPr>
      <xdr:spPr>
        <a:xfrm>
          <a:off x="4203700" y="993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163830</xdr:rowOff>
    </xdr:from>
    <xdr:to>
      <xdr:col>20</xdr:col>
      <xdr:colOff>38100</xdr:colOff>
      <xdr:row>60</xdr:row>
      <xdr:rowOff>96520</xdr:rowOff>
    </xdr:to>
    <xdr:sp macro="" textlink="">
      <xdr:nvSpPr>
        <xdr:cNvPr id="176" name="フローチャート: 判断 175">
          <a:extLst>
            <a:ext uri="{FF2B5EF4-FFF2-40B4-BE49-F238E27FC236}">
              <a16:creationId xmlns:a16="http://schemas.microsoft.com/office/drawing/2014/main" id="{00000000-0008-0000-1000-0000B0000000}"/>
            </a:ext>
          </a:extLst>
        </xdr:cNvPr>
        <xdr:cNvSpPr/>
      </xdr:nvSpPr>
      <xdr:spPr>
        <a:xfrm>
          <a:off x="3444875" y="991108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42545</xdr:rowOff>
    </xdr:from>
    <xdr:to>
      <xdr:col>15</xdr:col>
      <xdr:colOff>101600</xdr:colOff>
      <xdr:row>60</xdr:row>
      <xdr:rowOff>140335</xdr:rowOff>
    </xdr:to>
    <xdr:sp macro="" textlink="">
      <xdr:nvSpPr>
        <xdr:cNvPr id="177" name="フローチャート: 判断 176">
          <a:extLst>
            <a:ext uri="{FF2B5EF4-FFF2-40B4-BE49-F238E27FC236}">
              <a16:creationId xmlns:a16="http://schemas.microsoft.com/office/drawing/2014/main" id="{00000000-0008-0000-1000-0000B1000000}"/>
            </a:ext>
          </a:extLst>
        </xdr:cNvPr>
        <xdr:cNvSpPr/>
      </xdr:nvSpPr>
      <xdr:spPr>
        <a:xfrm>
          <a:off x="2619375" y="9954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9525</xdr:rowOff>
    </xdr:from>
    <xdr:to>
      <xdr:col>10</xdr:col>
      <xdr:colOff>165100</xdr:colOff>
      <xdr:row>60</xdr:row>
      <xdr:rowOff>107315</xdr:rowOff>
    </xdr:to>
    <xdr:sp macro="" textlink="">
      <xdr:nvSpPr>
        <xdr:cNvPr id="178" name="フローチャート: 判断 177">
          <a:extLst>
            <a:ext uri="{FF2B5EF4-FFF2-40B4-BE49-F238E27FC236}">
              <a16:creationId xmlns:a16="http://schemas.microsoft.com/office/drawing/2014/main" id="{00000000-0008-0000-1000-0000B2000000}"/>
            </a:ext>
          </a:extLst>
        </xdr:cNvPr>
        <xdr:cNvSpPr/>
      </xdr:nvSpPr>
      <xdr:spPr>
        <a:xfrm>
          <a:off x="1809750" y="9921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00000000-0008-0000-1000-0000B3000000}"/>
            </a:ext>
          </a:extLst>
        </xdr:cNvPr>
        <xdr:cNvSpPr/>
      </xdr:nvSpPr>
      <xdr:spPr>
        <a:xfrm>
          <a:off x="1000125" y="989838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107315</xdr:rowOff>
    </xdr:from>
    <xdr:ext cx="762000" cy="249555"/>
    <xdr:sp macro="" textlink="">
      <xdr:nvSpPr>
        <xdr:cNvPr id="180" name="テキスト ボックス 179">
          <a:extLst>
            <a:ext uri="{FF2B5EF4-FFF2-40B4-BE49-F238E27FC236}">
              <a16:creationId xmlns:a16="http://schemas.microsoft.com/office/drawing/2014/main" id="{00000000-0008-0000-1000-0000B4000000}"/>
            </a:ext>
          </a:extLst>
        </xdr:cNvPr>
        <xdr:cNvSpPr txBox="1"/>
      </xdr:nvSpPr>
      <xdr:spPr>
        <a:xfrm>
          <a:off x="4079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66</xdr:row>
      <xdr:rowOff>107315</xdr:rowOff>
    </xdr:from>
    <xdr:ext cx="762000" cy="249555"/>
    <xdr:sp macro="" textlink="">
      <xdr:nvSpPr>
        <xdr:cNvPr id="181" name="テキスト ボックス 180">
          <a:extLst>
            <a:ext uri="{FF2B5EF4-FFF2-40B4-BE49-F238E27FC236}">
              <a16:creationId xmlns:a16="http://schemas.microsoft.com/office/drawing/2014/main" id="{00000000-0008-0000-1000-0000B5000000}"/>
            </a:ext>
          </a:extLst>
        </xdr:cNvPr>
        <xdr:cNvSpPr txBox="1"/>
      </xdr:nvSpPr>
      <xdr:spPr>
        <a:xfrm>
          <a:off x="33178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107315</xdr:rowOff>
    </xdr:from>
    <xdr:ext cx="762000" cy="249555"/>
    <xdr:sp macro="" textlink="">
      <xdr:nvSpPr>
        <xdr:cNvPr id="182" name="テキスト ボックス 181">
          <a:extLst>
            <a:ext uri="{FF2B5EF4-FFF2-40B4-BE49-F238E27FC236}">
              <a16:creationId xmlns:a16="http://schemas.microsoft.com/office/drawing/2014/main" id="{00000000-0008-0000-1000-0000B6000000}"/>
            </a:ext>
          </a:extLst>
        </xdr:cNvPr>
        <xdr:cNvSpPr txBox="1"/>
      </xdr:nvSpPr>
      <xdr:spPr>
        <a:xfrm>
          <a:off x="24955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107315</xdr:rowOff>
    </xdr:from>
    <xdr:ext cx="762000" cy="249555"/>
    <xdr:sp macro="" textlink="">
      <xdr:nvSpPr>
        <xdr:cNvPr id="183" name="テキスト ボックス 182">
          <a:extLst>
            <a:ext uri="{FF2B5EF4-FFF2-40B4-BE49-F238E27FC236}">
              <a16:creationId xmlns:a16="http://schemas.microsoft.com/office/drawing/2014/main" id="{00000000-0008-0000-1000-0000B7000000}"/>
            </a:ext>
          </a:extLst>
        </xdr:cNvPr>
        <xdr:cNvSpPr txBox="1"/>
      </xdr:nvSpPr>
      <xdr:spPr>
        <a:xfrm>
          <a:off x="1685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66</xdr:row>
      <xdr:rowOff>107315</xdr:rowOff>
    </xdr:from>
    <xdr:ext cx="762000" cy="249555"/>
    <xdr:sp macro="" textlink="">
      <xdr:nvSpPr>
        <xdr:cNvPr id="184" name="テキスト ボックス 183">
          <a:extLst>
            <a:ext uri="{FF2B5EF4-FFF2-40B4-BE49-F238E27FC236}">
              <a16:creationId xmlns:a16="http://schemas.microsoft.com/office/drawing/2014/main" id="{00000000-0008-0000-1000-0000B8000000}"/>
            </a:ext>
          </a:extLst>
        </xdr:cNvPr>
        <xdr:cNvSpPr txBox="1"/>
      </xdr:nvSpPr>
      <xdr:spPr>
        <a:xfrm>
          <a:off x="873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61</xdr:row>
      <xdr:rowOff>38735</xdr:rowOff>
    </xdr:from>
    <xdr:to>
      <xdr:col>24</xdr:col>
      <xdr:colOff>114300</xdr:colOff>
      <xdr:row>61</xdr:row>
      <xdr:rowOff>137160</xdr:rowOff>
    </xdr:to>
    <xdr:sp macro="" textlink="">
      <xdr:nvSpPr>
        <xdr:cNvPr id="185" name="楕円 184">
          <a:extLst>
            <a:ext uri="{FF2B5EF4-FFF2-40B4-BE49-F238E27FC236}">
              <a16:creationId xmlns:a16="http://schemas.microsoft.com/office/drawing/2014/main" id="{00000000-0008-0000-1000-0000B9000000}"/>
            </a:ext>
          </a:extLst>
        </xdr:cNvPr>
        <xdr:cNvSpPr/>
      </xdr:nvSpPr>
      <xdr:spPr>
        <a:xfrm>
          <a:off x="4203700" y="1011618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18415</xdr:rowOff>
    </xdr:from>
    <xdr:ext cx="403225" cy="247650"/>
    <xdr:sp macro="" textlink="">
      <xdr:nvSpPr>
        <xdr:cNvPr id="186" name="【体育館・プール】&#10;有形固定資産減価償却率該当値テキスト">
          <a:extLst>
            <a:ext uri="{FF2B5EF4-FFF2-40B4-BE49-F238E27FC236}">
              <a16:creationId xmlns:a16="http://schemas.microsoft.com/office/drawing/2014/main" id="{00000000-0008-0000-1000-0000BA000000}"/>
            </a:ext>
          </a:extLst>
        </xdr:cNvPr>
        <xdr:cNvSpPr txBox="1"/>
      </xdr:nvSpPr>
      <xdr:spPr>
        <a:xfrm>
          <a:off x="4292600" y="100958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161925</xdr:rowOff>
    </xdr:from>
    <xdr:to>
      <xdr:col>20</xdr:col>
      <xdr:colOff>38100</xdr:colOff>
      <xdr:row>61</xdr:row>
      <xdr:rowOff>94615</xdr:rowOff>
    </xdr:to>
    <xdr:sp macro="" textlink="">
      <xdr:nvSpPr>
        <xdr:cNvPr id="187" name="楕円 186">
          <a:extLst>
            <a:ext uri="{FF2B5EF4-FFF2-40B4-BE49-F238E27FC236}">
              <a16:creationId xmlns:a16="http://schemas.microsoft.com/office/drawing/2014/main" id="{00000000-0008-0000-1000-0000BB000000}"/>
            </a:ext>
          </a:extLst>
        </xdr:cNvPr>
        <xdr:cNvSpPr/>
      </xdr:nvSpPr>
      <xdr:spPr>
        <a:xfrm>
          <a:off x="3444875" y="1007427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61</xdr:row>
      <xdr:rowOff>45720</xdr:rowOff>
    </xdr:from>
    <xdr:to>
      <xdr:col>24</xdr:col>
      <xdr:colOff>63500</xdr:colOff>
      <xdr:row>61</xdr:row>
      <xdr:rowOff>88265</xdr:rowOff>
    </xdr:to>
    <xdr:cxnSp macro="">
      <xdr:nvCxnSpPr>
        <xdr:cNvPr id="188" name="直線コネクタ 187">
          <a:extLst>
            <a:ext uri="{FF2B5EF4-FFF2-40B4-BE49-F238E27FC236}">
              <a16:creationId xmlns:a16="http://schemas.microsoft.com/office/drawing/2014/main" id="{00000000-0008-0000-1000-0000BC000000}"/>
            </a:ext>
          </a:extLst>
        </xdr:cNvPr>
        <xdr:cNvCxnSpPr/>
      </xdr:nvCxnSpPr>
      <xdr:spPr>
        <a:xfrm>
          <a:off x="3492500" y="10123170"/>
          <a:ext cx="762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127000</xdr:rowOff>
    </xdr:from>
    <xdr:to>
      <xdr:col>15</xdr:col>
      <xdr:colOff>101600</xdr:colOff>
      <xdr:row>61</xdr:row>
      <xdr:rowOff>60325</xdr:rowOff>
    </xdr:to>
    <xdr:sp macro="" textlink="">
      <xdr:nvSpPr>
        <xdr:cNvPr id="189" name="楕円 188">
          <a:extLst>
            <a:ext uri="{FF2B5EF4-FFF2-40B4-BE49-F238E27FC236}">
              <a16:creationId xmlns:a16="http://schemas.microsoft.com/office/drawing/2014/main" id="{00000000-0008-0000-1000-0000BD000000}"/>
            </a:ext>
          </a:extLst>
        </xdr:cNvPr>
        <xdr:cNvSpPr/>
      </xdr:nvSpPr>
      <xdr:spPr>
        <a:xfrm>
          <a:off x="2619375" y="1003935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10795</xdr:rowOff>
    </xdr:from>
    <xdr:to>
      <xdr:col>19</xdr:col>
      <xdr:colOff>174625</xdr:colOff>
      <xdr:row>61</xdr:row>
      <xdr:rowOff>45720</xdr:rowOff>
    </xdr:to>
    <xdr:cxnSp macro="">
      <xdr:nvCxnSpPr>
        <xdr:cNvPr id="190" name="直線コネクタ 189">
          <a:extLst>
            <a:ext uri="{FF2B5EF4-FFF2-40B4-BE49-F238E27FC236}">
              <a16:creationId xmlns:a16="http://schemas.microsoft.com/office/drawing/2014/main" id="{00000000-0008-0000-1000-0000BE000000}"/>
            </a:ext>
          </a:extLst>
        </xdr:cNvPr>
        <xdr:cNvCxnSpPr/>
      </xdr:nvCxnSpPr>
      <xdr:spPr>
        <a:xfrm>
          <a:off x="2670175" y="10088245"/>
          <a:ext cx="822325"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97790</xdr:rowOff>
    </xdr:from>
    <xdr:to>
      <xdr:col>10</xdr:col>
      <xdr:colOff>165100</xdr:colOff>
      <xdr:row>61</xdr:row>
      <xdr:rowOff>30480</xdr:rowOff>
    </xdr:to>
    <xdr:sp macro="" textlink="">
      <xdr:nvSpPr>
        <xdr:cNvPr id="191" name="楕円 190">
          <a:extLst>
            <a:ext uri="{FF2B5EF4-FFF2-40B4-BE49-F238E27FC236}">
              <a16:creationId xmlns:a16="http://schemas.microsoft.com/office/drawing/2014/main" id="{00000000-0008-0000-1000-0000BF000000}"/>
            </a:ext>
          </a:extLst>
        </xdr:cNvPr>
        <xdr:cNvSpPr/>
      </xdr:nvSpPr>
      <xdr:spPr>
        <a:xfrm>
          <a:off x="1809750" y="10010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146685</xdr:rowOff>
    </xdr:from>
    <xdr:to>
      <xdr:col>15</xdr:col>
      <xdr:colOff>50800</xdr:colOff>
      <xdr:row>61</xdr:row>
      <xdr:rowOff>10795</xdr:rowOff>
    </xdr:to>
    <xdr:cxnSp macro="">
      <xdr:nvCxnSpPr>
        <xdr:cNvPr id="192" name="直線コネクタ 191">
          <a:extLst>
            <a:ext uri="{FF2B5EF4-FFF2-40B4-BE49-F238E27FC236}">
              <a16:creationId xmlns:a16="http://schemas.microsoft.com/office/drawing/2014/main" id="{00000000-0008-0000-1000-0000C0000000}"/>
            </a:ext>
          </a:extLst>
        </xdr:cNvPr>
        <xdr:cNvCxnSpPr/>
      </xdr:nvCxnSpPr>
      <xdr:spPr>
        <a:xfrm>
          <a:off x="1860550" y="10059035"/>
          <a:ext cx="80962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55880</xdr:rowOff>
    </xdr:from>
    <xdr:to>
      <xdr:col>6</xdr:col>
      <xdr:colOff>38100</xdr:colOff>
      <xdr:row>60</xdr:row>
      <xdr:rowOff>153670</xdr:rowOff>
    </xdr:to>
    <xdr:sp macro="" textlink="">
      <xdr:nvSpPr>
        <xdr:cNvPr id="193" name="楕円 192">
          <a:extLst>
            <a:ext uri="{FF2B5EF4-FFF2-40B4-BE49-F238E27FC236}">
              <a16:creationId xmlns:a16="http://schemas.microsoft.com/office/drawing/2014/main" id="{00000000-0008-0000-1000-0000C1000000}"/>
            </a:ext>
          </a:extLst>
        </xdr:cNvPr>
        <xdr:cNvSpPr/>
      </xdr:nvSpPr>
      <xdr:spPr>
        <a:xfrm>
          <a:off x="1000125" y="99682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60</xdr:row>
      <xdr:rowOff>104775</xdr:rowOff>
    </xdr:from>
    <xdr:to>
      <xdr:col>10</xdr:col>
      <xdr:colOff>114300</xdr:colOff>
      <xdr:row>60</xdr:row>
      <xdr:rowOff>146685</xdr:rowOff>
    </xdr:to>
    <xdr:cxnSp macro="">
      <xdr:nvCxnSpPr>
        <xdr:cNvPr id="194" name="直線コネクタ 193">
          <a:extLst>
            <a:ext uri="{FF2B5EF4-FFF2-40B4-BE49-F238E27FC236}">
              <a16:creationId xmlns:a16="http://schemas.microsoft.com/office/drawing/2014/main" id="{00000000-0008-0000-1000-0000C2000000}"/>
            </a:ext>
          </a:extLst>
        </xdr:cNvPr>
        <xdr:cNvCxnSpPr/>
      </xdr:nvCxnSpPr>
      <xdr:spPr>
        <a:xfrm>
          <a:off x="1047750" y="10017125"/>
          <a:ext cx="8128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112395</xdr:rowOff>
    </xdr:from>
    <xdr:ext cx="405130" cy="249555"/>
    <xdr:sp macro="" textlink="">
      <xdr:nvSpPr>
        <xdr:cNvPr id="195" name="n_1aveValue【体育館・プール】&#10;有形固定資産減価償却率">
          <a:extLst>
            <a:ext uri="{FF2B5EF4-FFF2-40B4-BE49-F238E27FC236}">
              <a16:creationId xmlns:a16="http://schemas.microsoft.com/office/drawing/2014/main" id="{00000000-0008-0000-1000-0000C3000000}"/>
            </a:ext>
          </a:extLst>
        </xdr:cNvPr>
        <xdr:cNvSpPr txBox="1"/>
      </xdr:nvSpPr>
      <xdr:spPr>
        <a:xfrm>
          <a:off x="3296285" y="96945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156845</xdr:rowOff>
    </xdr:from>
    <xdr:ext cx="405130" cy="247650"/>
    <xdr:sp macro="" textlink="">
      <xdr:nvSpPr>
        <xdr:cNvPr id="196" name="n_2aveValue【体育館・プール】&#10;有形固定資産減価償却率">
          <a:extLst>
            <a:ext uri="{FF2B5EF4-FFF2-40B4-BE49-F238E27FC236}">
              <a16:creationId xmlns:a16="http://schemas.microsoft.com/office/drawing/2014/main" id="{00000000-0008-0000-1000-0000C4000000}"/>
            </a:ext>
          </a:extLst>
        </xdr:cNvPr>
        <xdr:cNvSpPr txBox="1"/>
      </xdr:nvSpPr>
      <xdr:spPr>
        <a:xfrm>
          <a:off x="2483485" y="97389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123825</xdr:rowOff>
    </xdr:from>
    <xdr:ext cx="405130" cy="247650"/>
    <xdr:sp macro="" textlink="">
      <xdr:nvSpPr>
        <xdr:cNvPr id="197" name="n_3aveValue【体育館・プール】&#10;有形固定資産減価償却率">
          <a:extLst>
            <a:ext uri="{FF2B5EF4-FFF2-40B4-BE49-F238E27FC236}">
              <a16:creationId xmlns:a16="http://schemas.microsoft.com/office/drawing/2014/main" id="{00000000-0008-0000-1000-0000C5000000}"/>
            </a:ext>
          </a:extLst>
        </xdr:cNvPr>
        <xdr:cNvSpPr txBox="1"/>
      </xdr:nvSpPr>
      <xdr:spPr>
        <a:xfrm>
          <a:off x="1673860" y="970597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99695</xdr:rowOff>
    </xdr:from>
    <xdr:ext cx="405130" cy="249555"/>
    <xdr:sp macro="" textlink="">
      <xdr:nvSpPr>
        <xdr:cNvPr id="198" name="n_4aveValue【体育館・プール】&#10;有形固定資産減価償却率">
          <a:extLst>
            <a:ext uri="{FF2B5EF4-FFF2-40B4-BE49-F238E27FC236}">
              <a16:creationId xmlns:a16="http://schemas.microsoft.com/office/drawing/2014/main" id="{00000000-0008-0000-1000-0000C6000000}"/>
            </a:ext>
          </a:extLst>
        </xdr:cNvPr>
        <xdr:cNvSpPr txBox="1"/>
      </xdr:nvSpPr>
      <xdr:spPr>
        <a:xfrm>
          <a:off x="864235" y="96818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86360</xdr:rowOff>
    </xdr:from>
    <xdr:ext cx="405130" cy="247650"/>
    <xdr:sp macro="" textlink="">
      <xdr:nvSpPr>
        <xdr:cNvPr id="199" name="n_1mainValue【体育館・プール】&#10;有形固定資産減価償却率">
          <a:extLst>
            <a:ext uri="{FF2B5EF4-FFF2-40B4-BE49-F238E27FC236}">
              <a16:creationId xmlns:a16="http://schemas.microsoft.com/office/drawing/2014/main" id="{00000000-0008-0000-1000-0000C7000000}"/>
            </a:ext>
          </a:extLst>
        </xdr:cNvPr>
        <xdr:cNvSpPr txBox="1"/>
      </xdr:nvSpPr>
      <xdr:spPr>
        <a:xfrm>
          <a:off x="3296285" y="1016381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61</xdr:row>
      <xdr:rowOff>51435</xdr:rowOff>
    </xdr:from>
    <xdr:ext cx="405130" cy="247650"/>
    <xdr:sp macro="" textlink="">
      <xdr:nvSpPr>
        <xdr:cNvPr id="200" name="n_2mainValue【体育館・プール】&#10;有形固定資産減価償却率">
          <a:extLst>
            <a:ext uri="{FF2B5EF4-FFF2-40B4-BE49-F238E27FC236}">
              <a16:creationId xmlns:a16="http://schemas.microsoft.com/office/drawing/2014/main" id="{00000000-0008-0000-1000-0000C8000000}"/>
            </a:ext>
          </a:extLst>
        </xdr:cNvPr>
        <xdr:cNvSpPr txBox="1"/>
      </xdr:nvSpPr>
      <xdr:spPr>
        <a:xfrm>
          <a:off x="2483485" y="1012888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61</xdr:row>
      <xdr:rowOff>22225</xdr:rowOff>
    </xdr:from>
    <xdr:ext cx="405130" cy="247650"/>
    <xdr:sp macro="" textlink="">
      <xdr:nvSpPr>
        <xdr:cNvPr id="201" name="n_3mainValue【体育館・プール】&#10;有形固定資産減価償却率">
          <a:extLst>
            <a:ext uri="{FF2B5EF4-FFF2-40B4-BE49-F238E27FC236}">
              <a16:creationId xmlns:a16="http://schemas.microsoft.com/office/drawing/2014/main" id="{00000000-0008-0000-1000-0000C9000000}"/>
            </a:ext>
          </a:extLst>
        </xdr:cNvPr>
        <xdr:cNvSpPr txBox="1"/>
      </xdr:nvSpPr>
      <xdr:spPr>
        <a:xfrm>
          <a:off x="1673860" y="1009967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60</xdr:row>
      <xdr:rowOff>144780</xdr:rowOff>
    </xdr:from>
    <xdr:ext cx="405130" cy="249555"/>
    <xdr:sp macro="" textlink="">
      <xdr:nvSpPr>
        <xdr:cNvPr id="202" name="n_4mainValue【体育館・プール】&#10;有形固定資産減価償却率">
          <a:extLst>
            <a:ext uri="{FF2B5EF4-FFF2-40B4-BE49-F238E27FC236}">
              <a16:creationId xmlns:a16="http://schemas.microsoft.com/office/drawing/2014/main" id="{00000000-0008-0000-1000-0000CA000000}"/>
            </a:ext>
          </a:extLst>
        </xdr:cNvPr>
        <xdr:cNvSpPr txBox="1"/>
      </xdr:nvSpPr>
      <xdr:spPr>
        <a:xfrm>
          <a:off x="864235" y="10057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109855</xdr:rowOff>
    </xdr:from>
    <xdr:to>
      <xdr:col>59</xdr:col>
      <xdr:colOff>88900</xdr:colOff>
      <xdr:row>50</xdr:row>
      <xdr:rowOff>60960</xdr:rowOff>
    </xdr:to>
    <xdr:sp macro="" textlink="">
      <xdr:nvSpPr>
        <xdr:cNvPr id="203" name="正方形/長方形 202">
          <a:extLst>
            <a:ext uri="{FF2B5EF4-FFF2-40B4-BE49-F238E27FC236}">
              <a16:creationId xmlns:a16="http://schemas.microsoft.com/office/drawing/2014/main" id="{00000000-0008-0000-1000-0000CB000000}"/>
            </a:ext>
          </a:extLst>
        </xdr:cNvPr>
        <xdr:cNvSpPr/>
      </xdr:nvSpPr>
      <xdr:spPr>
        <a:xfrm>
          <a:off x="6064250"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85725</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1000-0000CC000000}"/>
            </a:ext>
          </a:extLst>
        </xdr:cNvPr>
        <xdr:cNvSpPr/>
      </xdr:nvSpPr>
      <xdr:spPr>
        <a:xfrm>
          <a:off x="61753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116205</xdr:rowOff>
    </xdr:from>
    <xdr:to>
      <xdr:col>43</xdr:col>
      <xdr:colOff>63500</xdr:colOff>
      <xdr:row>53</xdr:row>
      <xdr:rowOff>30480</xdr:rowOff>
    </xdr:to>
    <xdr:sp macro="" textlink="">
      <xdr:nvSpPr>
        <xdr:cNvPr id="205" name="正方形/長方形 204">
          <a:extLst>
            <a:ext uri="{FF2B5EF4-FFF2-40B4-BE49-F238E27FC236}">
              <a16:creationId xmlns:a16="http://schemas.microsoft.com/office/drawing/2014/main" id="{00000000-0008-0000-1000-0000CD000000}"/>
            </a:ext>
          </a:extLst>
        </xdr:cNvPr>
        <xdr:cNvSpPr/>
      </xdr:nvSpPr>
      <xdr:spPr>
        <a:xfrm>
          <a:off x="61753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74/105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85725</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1000-0000CE000000}"/>
            </a:ext>
          </a:extLst>
        </xdr:cNvPr>
        <xdr:cNvSpPr/>
      </xdr:nvSpPr>
      <xdr:spPr>
        <a:xfrm>
          <a:off x="7112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116205</xdr:rowOff>
    </xdr:from>
    <xdr:to>
      <xdr:col>48</xdr:col>
      <xdr:colOff>127000</xdr:colOff>
      <xdr:row>53</xdr:row>
      <xdr:rowOff>30480</xdr:rowOff>
    </xdr:to>
    <xdr:sp macro="" textlink="">
      <xdr:nvSpPr>
        <xdr:cNvPr id="207" name="正方形/長方形 206">
          <a:extLst>
            <a:ext uri="{FF2B5EF4-FFF2-40B4-BE49-F238E27FC236}">
              <a16:creationId xmlns:a16="http://schemas.microsoft.com/office/drawing/2014/main" id="{00000000-0008-0000-1000-0000CF000000}"/>
            </a:ext>
          </a:extLst>
        </xdr:cNvPr>
        <xdr:cNvSpPr/>
      </xdr:nvSpPr>
      <xdr:spPr>
        <a:xfrm>
          <a:off x="7112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85725</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1000-0000D0000000}"/>
            </a:ext>
          </a:extLst>
        </xdr:cNvPr>
        <xdr:cNvSpPr/>
      </xdr:nvSpPr>
      <xdr:spPr>
        <a:xfrm>
          <a:off x="8159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116205</xdr:rowOff>
    </xdr:from>
    <xdr:to>
      <xdr:col>54</xdr:col>
      <xdr:colOff>127000</xdr:colOff>
      <xdr:row>53</xdr:row>
      <xdr:rowOff>30480</xdr:rowOff>
    </xdr:to>
    <xdr:sp macro="" textlink="">
      <xdr:nvSpPr>
        <xdr:cNvPr id="209" name="正方形/長方形 208">
          <a:extLst>
            <a:ext uri="{FF2B5EF4-FFF2-40B4-BE49-F238E27FC236}">
              <a16:creationId xmlns:a16="http://schemas.microsoft.com/office/drawing/2014/main" id="{00000000-0008-0000-1000-0000D1000000}"/>
            </a:ext>
          </a:extLst>
        </xdr:cNvPr>
        <xdr:cNvSpPr/>
      </xdr:nvSpPr>
      <xdr:spPr>
        <a:xfrm>
          <a:off x="8159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55245</xdr:rowOff>
    </xdr:from>
    <xdr:to>
      <xdr:col>59</xdr:col>
      <xdr:colOff>88900</xdr:colOff>
      <xdr:row>66</xdr:row>
      <xdr:rowOff>109855</xdr:rowOff>
    </xdr:to>
    <xdr:sp macro="" textlink="">
      <xdr:nvSpPr>
        <xdr:cNvPr id="210" name="正方形/長方形 209">
          <a:extLst>
            <a:ext uri="{FF2B5EF4-FFF2-40B4-BE49-F238E27FC236}">
              <a16:creationId xmlns:a16="http://schemas.microsoft.com/office/drawing/2014/main" id="{00000000-0008-0000-1000-0000D2000000}"/>
            </a:ext>
          </a:extLst>
        </xdr:cNvPr>
        <xdr:cNvSpPr/>
      </xdr:nvSpPr>
      <xdr:spPr>
        <a:xfrm>
          <a:off x="6064250"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36830</xdr:rowOff>
    </xdr:from>
    <xdr:ext cx="349885" cy="217170"/>
    <xdr:sp macro="" textlink="">
      <xdr:nvSpPr>
        <xdr:cNvPr id="211" name="テキスト ボックス 210">
          <a:extLst>
            <a:ext uri="{FF2B5EF4-FFF2-40B4-BE49-F238E27FC236}">
              <a16:creationId xmlns:a16="http://schemas.microsoft.com/office/drawing/2014/main" id="{00000000-0008-0000-1000-0000D3000000}"/>
            </a:ext>
          </a:extLst>
        </xdr:cNvPr>
        <xdr:cNvSpPr txBox="1"/>
      </xdr:nvSpPr>
      <xdr:spPr>
        <a:xfrm>
          <a:off x="6026150"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109855</xdr:rowOff>
    </xdr:from>
    <xdr:to>
      <xdr:col>59</xdr:col>
      <xdr:colOff>50800</xdr:colOff>
      <xdr:row>66</xdr:row>
      <xdr:rowOff>109855</xdr:rowOff>
    </xdr:to>
    <xdr:cxnSp macro="">
      <xdr:nvCxnSpPr>
        <xdr:cNvPr id="212" name="直線コネクタ 211">
          <a:extLst>
            <a:ext uri="{FF2B5EF4-FFF2-40B4-BE49-F238E27FC236}">
              <a16:creationId xmlns:a16="http://schemas.microsoft.com/office/drawing/2014/main" id="{00000000-0008-0000-1000-0000D4000000}"/>
            </a:ext>
          </a:extLst>
        </xdr:cNvPr>
        <xdr:cNvCxnSpPr/>
      </xdr:nvCxnSpPr>
      <xdr:spPr>
        <a:xfrm>
          <a:off x="6064250" y="1101280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126365</xdr:rowOff>
    </xdr:from>
    <xdr:to>
      <xdr:col>59</xdr:col>
      <xdr:colOff>50800</xdr:colOff>
      <xdr:row>64</xdr:row>
      <xdr:rowOff>126365</xdr:rowOff>
    </xdr:to>
    <xdr:cxnSp macro="">
      <xdr:nvCxnSpPr>
        <xdr:cNvPr id="213" name="直線コネクタ 212">
          <a:extLst>
            <a:ext uri="{FF2B5EF4-FFF2-40B4-BE49-F238E27FC236}">
              <a16:creationId xmlns:a16="http://schemas.microsoft.com/office/drawing/2014/main" id="{00000000-0008-0000-1000-0000D5000000}"/>
            </a:ext>
          </a:extLst>
        </xdr:cNvPr>
        <xdr:cNvCxnSpPr/>
      </xdr:nvCxnSpPr>
      <xdr:spPr>
        <a:xfrm>
          <a:off x="6064250" y="1069911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154305</xdr:rowOff>
    </xdr:from>
    <xdr:ext cx="465455" cy="247650"/>
    <xdr:sp macro="" textlink="">
      <xdr:nvSpPr>
        <xdr:cNvPr id="214" name="テキスト ボックス 213">
          <a:extLst>
            <a:ext uri="{FF2B5EF4-FFF2-40B4-BE49-F238E27FC236}">
              <a16:creationId xmlns:a16="http://schemas.microsoft.com/office/drawing/2014/main" id="{00000000-0008-0000-1000-0000D6000000}"/>
            </a:ext>
          </a:extLst>
        </xdr:cNvPr>
        <xdr:cNvSpPr txBox="1"/>
      </xdr:nvSpPr>
      <xdr:spPr>
        <a:xfrm>
          <a:off x="5628640" y="1056195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140970</xdr:rowOff>
    </xdr:from>
    <xdr:to>
      <xdr:col>59</xdr:col>
      <xdr:colOff>50800</xdr:colOff>
      <xdr:row>62</xdr:row>
      <xdr:rowOff>140970</xdr:rowOff>
    </xdr:to>
    <xdr:cxnSp macro="">
      <xdr:nvCxnSpPr>
        <xdr:cNvPr id="215" name="直線コネクタ 214">
          <a:extLst>
            <a:ext uri="{FF2B5EF4-FFF2-40B4-BE49-F238E27FC236}">
              <a16:creationId xmlns:a16="http://schemas.microsoft.com/office/drawing/2014/main" id="{00000000-0008-0000-1000-0000D7000000}"/>
            </a:ext>
          </a:extLst>
        </xdr:cNvPr>
        <xdr:cNvCxnSpPr/>
      </xdr:nvCxnSpPr>
      <xdr:spPr>
        <a:xfrm>
          <a:off x="6064250" y="1038352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62</xdr:row>
      <xdr:rowOff>4445</xdr:rowOff>
    </xdr:from>
    <xdr:ext cx="465455" cy="249555"/>
    <xdr:sp macro="" textlink="">
      <xdr:nvSpPr>
        <xdr:cNvPr id="216" name="テキスト ボックス 215">
          <a:extLst>
            <a:ext uri="{FF2B5EF4-FFF2-40B4-BE49-F238E27FC236}">
              <a16:creationId xmlns:a16="http://schemas.microsoft.com/office/drawing/2014/main" id="{00000000-0008-0000-1000-0000D8000000}"/>
            </a:ext>
          </a:extLst>
        </xdr:cNvPr>
        <xdr:cNvSpPr txBox="1"/>
      </xdr:nvSpPr>
      <xdr:spPr>
        <a:xfrm>
          <a:off x="5628640" y="1024699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157480</xdr:rowOff>
    </xdr:from>
    <xdr:to>
      <xdr:col>59</xdr:col>
      <xdr:colOff>50800</xdr:colOff>
      <xdr:row>60</xdr:row>
      <xdr:rowOff>157480</xdr:rowOff>
    </xdr:to>
    <xdr:cxnSp macro="">
      <xdr:nvCxnSpPr>
        <xdr:cNvPr id="217" name="直線コネクタ 216">
          <a:extLst>
            <a:ext uri="{FF2B5EF4-FFF2-40B4-BE49-F238E27FC236}">
              <a16:creationId xmlns:a16="http://schemas.microsoft.com/office/drawing/2014/main" id="{00000000-0008-0000-1000-0000D9000000}"/>
            </a:ext>
          </a:extLst>
        </xdr:cNvPr>
        <xdr:cNvCxnSpPr/>
      </xdr:nvCxnSpPr>
      <xdr:spPr>
        <a:xfrm>
          <a:off x="6064250" y="1006983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20320</xdr:rowOff>
    </xdr:from>
    <xdr:ext cx="465455" cy="247650"/>
    <xdr:sp macro="" textlink="">
      <xdr:nvSpPr>
        <xdr:cNvPr id="218" name="テキスト ボックス 217">
          <a:extLst>
            <a:ext uri="{FF2B5EF4-FFF2-40B4-BE49-F238E27FC236}">
              <a16:creationId xmlns:a16="http://schemas.microsoft.com/office/drawing/2014/main" id="{00000000-0008-0000-1000-0000DA000000}"/>
            </a:ext>
          </a:extLst>
        </xdr:cNvPr>
        <xdr:cNvSpPr txBox="1"/>
      </xdr:nvSpPr>
      <xdr:spPr>
        <a:xfrm>
          <a:off x="5628640" y="993267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7620</xdr:rowOff>
    </xdr:from>
    <xdr:to>
      <xdr:col>59</xdr:col>
      <xdr:colOff>50800</xdr:colOff>
      <xdr:row>59</xdr:row>
      <xdr:rowOff>7620</xdr:rowOff>
    </xdr:to>
    <xdr:cxnSp macro="">
      <xdr:nvCxnSpPr>
        <xdr:cNvPr id="219" name="直線コネクタ 218">
          <a:extLst>
            <a:ext uri="{FF2B5EF4-FFF2-40B4-BE49-F238E27FC236}">
              <a16:creationId xmlns:a16="http://schemas.microsoft.com/office/drawing/2014/main" id="{00000000-0008-0000-1000-0000DB000000}"/>
            </a:ext>
          </a:extLst>
        </xdr:cNvPr>
        <xdr:cNvCxnSpPr/>
      </xdr:nvCxnSpPr>
      <xdr:spPr>
        <a:xfrm>
          <a:off x="6064250" y="975487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58</xdr:row>
      <xdr:rowOff>36195</xdr:rowOff>
    </xdr:from>
    <xdr:ext cx="465455" cy="249555"/>
    <xdr:sp macro="" textlink="">
      <xdr:nvSpPr>
        <xdr:cNvPr id="220" name="テキスト ボックス 219">
          <a:extLst>
            <a:ext uri="{FF2B5EF4-FFF2-40B4-BE49-F238E27FC236}">
              <a16:creationId xmlns:a16="http://schemas.microsoft.com/office/drawing/2014/main" id="{00000000-0008-0000-1000-0000DC000000}"/>
            </a:ext>
          </a:extLst>
        </xdr:cNvPr>
        <xdr:cNvSpPr txBox="1"/>
      </xdr:nvSpPr>
      <xdr:spPr>
        <a:xfrm>
          <a:off x="5628640" y="96183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24130</xdr:rowOff>
    </xdr:from>
    <xdr:to>
      <xdr:col>59</xdr:col>
      <xdr:colOff>50800</xdr:colOff>
      <xdr:row>57</xdr:row>
      <xdr:rowOff>24130</xdr:rowOff>
    </xdr:to>
    <xdr:cxnSp macro="">
      <xdr:nvCxnSpPr>
        <xdr:cNvPr id="221" name="直線コネクタ 220">
          <a:extLst>
            <a:ext uri="{FF2B5EF4-FFF2-40B4-BE49-F238E27FC236}">
              <a16:creationId xmlns:a16="http://schemas.microsoft.com/office/drawing/2014/main" id="{00000000-0008-0000-1000-0000DD000000}"/>
            </a:ext>
          </a:extLst>
        </xdr:cNvPr>
        <xdr:cNvCxnSpPr/>
      </xdr:nvCxnSpPr>
      <xdr:spPr>
        <a:xfrm>
          <a:off x="6064250" y="94411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52070</xdr:rowOff>
    </xdr:from>
    <xdr:ext cx="465455" cy="247650"/>
    <xdr:sp macro="" textlink="">
      <xdr:nvSpPr>
        <xdr:cNvPr id="222" name="テキスト ボックス 221">
          <a:extLst>
            <a:ext uri="{FF2B5EF4-FFF2-40B4-BE49-F238E27FC236}">
              <a16:creationId xmlns:a16="http://schemas.microsoft.com/office/drawing/2014/main" id="{00000000-0008-0000-1000-0000DE000000}"/>
            </a:ext>
          </a:extLst>
        </xdr:cNvPr>
        <xdr:cNvSpPr txBox="1"/>
      </xdr:nvSpPr>
      <xdr:spPr>
        <a:xfrm>
          <a:off x="5628640" y="930402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38735</xdr:rowOff>
    </xdr:from>
    <xdr:to>
      <xdr:col>59</xdr:col>
      <xdr:colOff>50800</xdr:colOff>
      <xdr:row>55</xdr:row>
      <xdr:rowOff>38735</xdr:rowOff>
    </xdr:to>
    <xdr:cxnSp macro="">
      <xdr:nvCxnSpPr>
        <xdr:cNvPr id="223" name="直線コネクタ 222">
          <a:extLst>
            <a:ext uri="{FF2B5EF4-FFF2-40B4-BE49-F238E27FC236}">
              <a16:creationId xmlns:a16="http://schemas.microsoft.com/office/drawing/2014/main" id="{00000000-0008-0000-1000-0000DF000000}"/>
            </a:ext>
          </a:extLst>
        </xdr:cNvPr>
        <xdr:cNvCxnSpPr/>
      </xdr:nvCxnSpPr>
      <xdr:spPr>
        <a:xfrm>
          <a:off x="6064250" y="912558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67310</xdr:rowOff>
    </xdr:from>
    <xdr:ext cx="465455" cy="249555"/>
    <xdr:sp macro="" textlink="">
      <xdr:nvSpPr>
        <xdr:cNvPr id="224" name="テキスト ボックス 223">
          <a:extLst>
            <a:ext uri="{FF2B5EF4-FFF2-40B4-BE49-F238E27FC236}">
              <a16:creationId xmlns:a16="http://schemas.microsoft.com/office/drawing/2014/main" id="{00000000-0008-0000-1000-0000E0000000}"/>
            </a:ext>
          </a:extLst>
        </xdr:cNvPr>
        <xdr:cNvSpPr txBox="1"/>
      </xdr:nvSpPr>
      <xdr:spPr>
        <a:xfrm>
          <a:off x="5628640" y="898906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50800</xdr:colOff>
      <xdr:row>53</xdr:row>
      <xdr:rowOff>55245</xdr:rowOff>
    </xdr:to>
    <xdr:cxnSp macro="">
      <xdr:nvCxnSpPr>
        <xdr:cNvPr id="225" name="直線コネクタ 224">
          <a:extLst>
            <a:ext uri="{FF2B5EF4-FFF2-40B4-BE49-F238E27FC236}">
              <a16:creationId xmlns:a16="http://schemas.microsoft.com/office/drawing/2014/main" id="{00000000-0008-0000-1000-0000E1000000}"/>
            </a:ext>
          </a:extLst>
        </xdr:cNvPr>
        <xdr:cNvCxnSpPr/>
      </xdr:nvCxnSpPr>
      <xdr:spPr>
        <a:xfrm>
          <a:off x="6064250" y="881189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83185</xdr:rowOff>
    </xdr:from>
    <xdr:ext cx="465455" cy="247650"/>
    <xdr:sp macro="" textlink="">
      <xdr:nvSpPr>
        <xdr:cNvPr id="226" name="テキスト ボックス 225">
          <a:extLst>
            <a:ext uri="{FF2B5EF4-FFF2-40B4-BE49-F238E27FC236}">
              <a16:creationId xmlns:a16="http://schemas.microsoft.com/office/drawing/2014/main" id="{00000000-0008-0000-1000-0000E2000000}"/>
            </a:ext>
          </a:extLst>
        </xdr:cNvPr>
        <xdr:cNvSpPr txBox="1"/>
      </xdr:nvSpPr>
      <xdr:spPr>
        <a:xfrm>
          <a:off x="5628640" y="867473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55245</xdr:rowOff>
    </xdr:from>
    <xdr:to>
      <xdr:col>59</xdr:col>
      <xdr:colOff>88900</xdr:colOff>
      <xdr:row>66</xdr:row>
      <xdr:rowOff>109855</xdr:rowOff>
    </xdr:to>
    <xdr:sp macro="" textlink="">
      <xdr:nvSpPr>
        <xdr:cNvPr id="227" name="【体育館・プール】&#10;一人当たり面積グラフ枠">
          <a:extLst>
            <a:ext uri="{FF2B5EF4-FFF2-40B4-BE49-F238E27FC236}">
              <a16:creationId xmlns:a16="http://schemas.microsoft.com/office/drawing/2014/main" id="{00000000-0008-0000-1000-0000E3000000}"/>
            </a:ext>
          </a:extLst>
        </xdr:cNvPr>
        <xdr:cNvSpPr/>
      </xdr:nvSpPr>
      <xdr:spPr>
        <a:xfrm>
          <a:off x="6064250"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55</xdr:row>
      <xdr:rowOff>132080</xdr:rowOff>
    </xdr:from>
    <xdr:to>
      <xdr:col>54</xdr:col>
      <xdr:colOff>174625</xdr:colOff>
      <xdr:row>64</xdr:row>
      <xdr:rowOff>100965</xdr:rowOff>
    </xdr:to>
    <xdr:cxnSp macro="">
      <xdr:nvCxnSpPr>
        <xdr:cNvPr id="228" name="直線コネクタ 227">
          <a:extLst>
            <a:ext uri="{FF2B5EF4-FFF2-40B4-BE49-F238E27FC236}">
              <a16:creationId xmlns:a16="http://schemas.microsoft.com/office/drawing/2014/main" id="{00000000-0008-0000-1000-0000E4000000}"/>
            </a:ext>
          </a:extLst>
        </xdr:cNvPr>
        <xdr:cNvCxnSpPr/>
      </xdr:nvCxnSpPr>
      <xdr:spPr>
        <a:xfrm flipV="1">
          <a:off x="9604375" y="9218930"/>
          <a:ext cx="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104775</xdr:rowOff>
    </xdr:from>
    <xdr:ext cx="467995" cy="249555"/>
    <xdr:sp macro="" textlink="">
      <xdr:nvSpPr>
        <xdr:cNvPr id="229" name="【体育館・プール】&#10;一人当たり面積最小値テキスト">
          <a:extLst>
            <a:ext uri="{FF2B5EF4-FFF2-40B4-BE49-F238E27FC236}">
              <a16:creationId xmlns:a16="http://schemas.microsoft.com/office/drawing/2014/main" id="{00000000-0008-0000-1000-0000E5000000}"/>
            </a:ext>
          </a:extLst>
        </xdr:cNvPr>
        <xdr:cNvSpPr txBox="1"/>
      </xdr:nvSpPr>
      <xdr:spPr>
        <a:xfrm>
          <a:off x="9642475" y="1067752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100965</xdr:rowOff>
    </xdr:from>
    <xdr:to>
      <xdr:col>55</xdr:col>
      <xdr:colOff>88900</xdr:colOff>
      <xdr:row>64</xdr:row>
      <xdr:rowOff>100965</xdr:rowOff>
    </xdr:to>
    <xdr:cxnSp macro="">
      <xdr:nvCxnSpPr>
        <xdr:cNvPr id="230" name="直線コネクタ 229">
          <a:extLst>
            <a:ext uri="{FF2B5EF4-FFF2-40B4-BE49-F238E27FC236}">
              <a16:creationId xmlns:a16="http://schemas.microsoft.com/office/drawing/2014/main" id="{00000000-0008-0000-1000-0000E6000000}"/>
            </a:ext>
          </a:extLst>
        </xdr:cNvPr>
        <xdr:cNvCxnSpPr/>
      </xdr:nvCxnSpPr>
      <xdr:spPr>
        <a:xfrm>
          <a:off x="9531350" y="106737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80645</xdr:rowOff>
    </xdr:from>
    <xdr:ext cx="467995" cy="249555"/>
    <xdr:sp macro="" textlink="">
      <xdr:nvSpPr>
        <xdr:cNvPr id="231" name="【体育館・プール】&#10;一人当たり面積最大値テキスト">
          <a:extLst>
            <a:ext uri="{FF2B5EF4-FFF2-40B4-BE49-F238E27FC236}">
              <a16:creationId xmlns:a16="http://schemas.microsoft.com/office/drawing/2014/main" id="{00000000-0008-0000-1000-0000E7000000}"/>
            </a:ext>
          </a:extLst>
        </xdr:cNvPr>
        <xdr:cNvSpPr txBox="1"/>
      </xdr:nvSpPr>
      <xdr:spPr>
        <a:xfrm>
          <a:off x="9642475" y="90023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0.941</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132080</xdr:rowOff>
    </xdr:from>
    <xdr:to>
      <xdr:col>55</xdr:col>
      <xdr:colOff>88900</xdr:colOff>
      <xdr:row>55</xdr:row>
      <xdr:rowOff>132080</xdr:rowOff>
    </xdr:to>
    <xdr:cxnSp macro="">
      <xdr:nvCxnSpPr>
        <xdr:cNvPr id="232" name="直線コネクタ 231">
          <a:extLst>
            <a:ext uri="{FF2B5EF4-FFF2-40B4-BE49-F238E27FC236}">
              <a16:creationId xmlns:a16="http://schemas.microsoft.com/office/drawing/2014/main" id="{00000000-0008-0000-1000-0000E8000000}"/>
            </a:ext>
          </a:extLst>
        </xdr:cNvPr>
        <xdr:cNvCxnSpPr/>
      </xdr:nvCxnSpPr>
      <xdr:spPr>
        <a:xfrm>
          <a:off x="9531350" y="92189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25400</xdr:rowOff>
    </xdr:from>
    <xdr:ext cx="467995" cy="247650"/>
    <xdr:sp macro="" textlink="">
      <xdr:nvSpPr>
        <xdr:cNvPr id="233" name="【体育館・プール】&#10;一人当たり面積平均値テキスト">
          <a:extLst>
            <a:ext uri="{FF2B5EF4-FFF2-40B4-BE49-F238E27FC236}">
              <a16:creationId xmlns:a16="http://schemas.microsoft.com/office/drawing/2014/main" id="{00000000-0008-0000-1000-0000E9000000}"/>
            </a:ext>
          </a:extLst>
        </xdr:cNvPr>
        <xdr:cNvSpPr txBox="1"/>
      </xdr:nvSpPr>
      <xdr:spPr>
        <a:xfrm>
          <a:off x="9642475" y="10267950"/>
          <a:ext cx="4679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0.152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3175</xdr:rowOff>
    </xdr:from>
    <xdr:to>
      <xdr:col>55</xdr:col>
      <xdr:colOff>50800</xdr:colOff>
      <xdr:row>63</xdr:row>
      <xdr:rowOff>100965</xdr:rowOff>
    </xdr:to>
    <xdr:sp macro="" textlink="">
      <xdr:nvSpPr>
        <xdr:cNvPr id="234" name="フローチャート: 判断 233">
          <a:extLst>
            <a:ext uri="{FF2B5EF4-FFF2-40B4-BE49-F238E27FC236}">
              <a16:creationId xmlns:a16="http://schemas.microsoft.com/office/drawing/2014/main" id="{00000000-0008-0000-1000-0000EA000000}"/>
            </a:ext>
          </a:extLst>
        </xdr:cNvPr>
        <xdr:cNvSpPr/>
      </xdr:nvSpPr>
      <xdr:spPr>
        <a:xfrm>
          <a:off x="9569450" y="1041082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165100</xdr:rowOff>
    </xdr:from>
    <xdr:to>
      <xdr:col>50</xdr:col>
      <xdr:colOff>165100</xdr:colOff>
      <xdr:row>63</xdr:row>
      <xdr:rowOff>97790</xdr:rowOff>
    </xdr:to>
    <xdr:sp macro="" textlink="">
      <xdr:nvSpPr>
        <xdr:cNvPr id="235" name="フローチャート: 判断 234">
          <a:extLst>
            <a:ext uri="{FF2B5EF4-FFF2-40B4-BE49-F238E27FC236}">
              <a16:creationId xmlns:a16="http://schemas.microsoft.com/office/drawing/2014/main" id="{00000000-0008-0000-1000-0000EB000000}"/>
            </a:ext>
          </a:extLst>
        </xdr:cNvPr>
        <xdr:cNvSpPr/>
      </xdr:nvSpPr>
      <xdr:spPr>
        <a:xfrm>
          <a:off x="8794750" y="10407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12065</xdr:rowOff>
    </xdr:from>
    <xdr:to>
      <xdr:col>46</xdr:col>
      <xdr:colOff>38100</xdr:colOff>
      <xdr:row>62</xdr:row>
      <xdr:rowOff>109855</xdr:rowOff>
    </xdr:to>
    <xdr:sp macro="" textlink="">
      <xdr:nvSpPr>
        <xdr:cNvPr id="236" name="フローチャート: 判断 235">
          <a:extLst>
            <a:ext uri="{FF2B5EF4-FFF2-40B4-BE49-F238E27FC236}">
              <a16:creationId xmlns:a16="http://schemas.microsoft.com/office/drawing/2014/main" id="{00000000-0008-0000-1000-0000EC000000}"/>
            </a:ext>
          </a:extLst>
        </xdr:cNvPr>
        <xdr:cNvSpPr/>
      </xdr:nvSpPr>
      <xdr:spPr>
        <a:xfrm>
          <a:off x="7985125" y="102546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163195</xdr:rowOff>
    </xdr:from>
    <xdr:to>
      <xdr:col>41</xdr:col>
      <xdr:colOff>101600</xdr:colOff>
      <xdr:row>62</xdr:row>
      <xdr:rowOff>95885</xdr:rowOff>
    </xdr:to>
    <xdr:sp macro="" textlink="">
      <xdr:nvSpPr>
        <xdr:cNvPr id="237" name="フローチャート: 判断 236">
          <a:extLst>
            <a:ext uri="{FF2B5EF4-FFF2-40B4-BE49-F238E27FC236}">
              <a16:creationId xmlns:a16="http://schemas.microsoft.com/office/drawing/2014/main" id="{00000000-0008-0000-1000-0000ED000000}"/>
            </a:ext>
          </a:extLst>
        </xdr:cNvPr>
        <xdr:cNvSpPr/>
      </xdr:nvSpPr>
      <xdr:spPr>
        <a:xfrm>
          <a:off x="7159625" y="10240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5715</xdr:rowOff>
    </xdr:from>
    <xdr:to>
      <xdr:col>36</xdr:col>
      <xdr:colOff>165100</xdr:colOff>
      <xdr:row>62</xdr:row>
      <xdr:rowOff>104140</xdr:rowOff>
    </xdr:to>
    <xdr:sp macro="" textlink="">
      <xdr:nvSpPr>
        <xdr:cNvPr id="238" name="フローチャート: 判断 237">
          <a:extLst>
            <a:ext uri="{FF2B5EF4-FFF2-40B4-BE49-F238E27FC236}">
              <a16:creationId xmlns:a16="http://schemas.microsoft.com/office/drawing/2014/main" id="{00000000-0008-0000-1000-0000EE000000}"/>
            </a:ext>
          </a:extLst>
        </xdr:cNvPr>
        <xdr:cNvSpPr/>
      </xdr:nvSpPr>
      <xdr:spPr>
        <a:xfrm>
          <a:off x="6350000" y="1024826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107315</xdr:rowOff>
    </xdr:from>
    <xdr:ext cx="762000" cy="249555"/>
    <xdr:sp macro="" textlink="">
      <xdr:nvSpPr>
        <xdr:cNvPr id="239" name="テキスト ボックス 238">
          <a:extLst>
            <a:ext uri="{FF2B5EF4-FFF2-40B4-BE49-F238E27FC236}">
              <a16:creationId xmlns:a16="http://schemas.microsoft.com/office/drawing/2014/main" id="{00000000-0008-0000-1000-0000EF000000}"/>
            </a:ext>
          </a:extLst>
        </xdr:cNvPr>
        <xdr:cNvSpPr txBox="1"/>
      </xdr:nvSpPr>
      <xdr:spPr>
        <a:xfrm>
          <a:off x="94297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107315</xdr:rowOff>
    </xdr:from>
    <xdr:ext cx="762000" cy="249555"/>
    <xdr:sp macro="" textlink="">
      <xdr:nvSpPr>
        <xdr:cNvPr id="240" name="テキスト ボックス 239">
          <a:extLst>
            <a:ext uri="{FF2B5EF4-FFF2-40B4-BE49-F238E27FC236}">
              <a16:creationId xmlns:a16="http://schemas.microsoft.com/office/drawing/2014/main" id="{00000000-0008-0000-1000-0000F0000000}"/>
            </a:ext>
          </a:extLst>
        </xdr:cNvPr>
        <xdr:cNvSpPr txBox="1"/>
      </xdr:nvSpPr>
      <xdr:spPr>
        <a:xfrm>
          <a:off x="86709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66</xdr:row>
      <xdr:rowOff>107315</xdr:rowOff>
    </xdr:from>
    <xdr:ext cx="762000" cy="249555"/>
    <xdr:sp macro="" textlink="">
      <xdr:nvSpPr>
        <xdr:cNvPr id="241" name="テキスト ボックス 240">
          <a:extLst>
            <a:ext uri="{FF2B5EF4-FFF2-40B4-BE49-F238E27FC236}">
              <a16:creationId xmlns:a16="http://schemas.microsoft.com/office/drawing/2014/main" id="{00000000-0008-0000-1000-0000F1000000}"/>
            </a:ext>
          </a:extLst>
        </xdr:cNvPr>
        <xdr:cNvSpPr txBox="1"/>
      </xdr:nvSpPr>
      <xdr:spPr>
        <a:xfrm>
          <a:off x="78581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107315</xdr:rowOff>
    </xdr:from>
    <xdr:ext cx="762000" cy="249555"/>
    <xdr:sp macro="" textlink="">
      <xdr:nvSpPr>
        <xdr:cNvPr id="242" name="テキスト ボックス 241">
          <a:extLst>
            <a:ext uri="{FF2B5EF4-FFF2-40B4-BE49-F238E27FC236}">
              <a16:creationId xmlns:a16="http://schemas.microsoft.com/office/drawing/2014/main" id="{00000000-0008-0000-1000-0000F2000000}"/>
            </a:ext>
          </a:extLst>
        </xdr:cNvPr>
        <xdr:cNvSpPr txBox="1"/>
      </xdr:nvSpPr>
      <xdr:spPr>
        <a:xfrm>
          <a:off x="7035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107315</xdr:rowOff>
    </xdr:from>
    <xdr:ext cx="762000" cy="249555"/>
    <xdr:sp macro="" textlink="">
      <xdr:nvSpPr>
        <xdr:cNvPr id="243" name="テキスト ボックス 242">
          <a:extLst>
            <a:ext uri="{FF2B5EF4-FFF2-40B4-BE49-F238E27FC236}">
              <a16:creationId xmlns:a16="http://schemas.microsoft.com/office/drawing/2014/main" id="{00000000-0008-0000-1000-0000F3000000}"/>
            </a:ext>
          </a:extLst>
        </xdr:cNvPr>
        <xdr:cNvSpPr txBox="1"/>
      </xdr:nvSpPr>
      <xdr:spPr>
        <a:xfrm>
          <a:off x="6226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95885</xdr:rowOff>
    </xdr:from>
    <xdr:to>
      <xdr:col>55</xdr:col>
      <xdr:colOff>50800</xdr:colOff>
      <xdr:row>64</xdr:row>
      <xdr:rowOff>28575</xdr:rowOff>
    </xdr:to>
    <xdr:sp macro="" textlink="">
      <xdr:nvSpPr>
        <xdr:cNvPr id="244" name="楕円 243">
          <a:extLst>
            <a:ext uri="{FF2B5EF4-FFF2-40B4-BE49-F238E27FC236}">
              <a16:creationId xmlns:a16="http://schemas.microsoft.com/office/drawing/2014/main" id="{00000000-0008-0000-1000-0000F4000000}"/>
            </a:ext>
          </a:extLst>
        </xdr:cNvPr>
        <xdr:cNvSpPr/>
      </xdr:nvSpPr>
      <xdr:spPr>
        <a:xfrm>
          <a:off x="9569450" y="105035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13970</xdr:rowOff>
    </xdr:from>
    <xdr:ext cx="467995" cy="249555"/>
    <xdr:sp macro="" textlink="">
      <xdr:nvSpPr>
        <xdr:cNvPr id="245" name="【体育館・プール】&#10;一人当たり面積該当値テキスト">
          <a:extLst>
            <a:ext uri="{FF2B5EF4-FFF2-40B4-BE49-F238E27FC236}">
              <a16:creationId xmlns:a16="http://schemas.microsoft.com/office/drawing/2014/main" id="{00000000-0008-0000-1000-0000F5000000}"/>
            </a:ext>
          </a:extLst>
        </xdr:cNvPr>
        <xdr:cNvSpPr txBox="1"/>
      </xdr:nvSpPr>
      <xdr:spPr>
        <a:xfrm>
          <a:off x="9642475" y="1042162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95885</xdr:rowOff>
    </xdr:from>
    <xdr:to>
      <xdr:col>50</xdr:col>
      <xdr:colOff>165100</xdr:colOff>
      <xdr:row>64</xdr:row>
      <xdr:rowOff>28575</xdr:rowOff>
    </xdr:to>
    <xdr:sp macro="" textlink="">
      <xdr:nvSpPr>
        <xdr:cNvPr id="246" name="楕円 245">
          <a:extLst>
            <a:ext uri="{FF2B5EF4-FFF2-40B4-BE49-F238E27FC236}">
              <a16:creationId xmlns:a16="http://schemas.microsoft.com/office/drawing/2014/main" id="{00000000-0008-0000-1000-0000F6000000}"/>
            </a:ext>
          </a:extLst>
        </xdr:cNvPr>
        <xdr:cNvSpPr/>
      </xdr:nvSpPr>
      <xdr:spPr>
        <a:xfrm>
          <a:off x="8794750" y="10503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144780</xdr:rowOff>
    </xdr:from>
    <xdr:to>
      <xdr:col>55</xdr:col>
      <xdr:colOff>0</xdr:colOff>
      <xdr:row>63</xdr:row>
      <xdr:rowOff>144780</xdr:rowOff>
    </xdr:to>
    <xdr:cxnSp macro="">
      <xdr:nvCxnSpPr>
        <xdr:cNvPr id="247" name="直線コネクタ 246">
          <a:extLst>
            <a:ext uri="{FF2B5EF4-FFF2-40B4-BE49-F238E27FC236}">
              <a16:creationId xmlns:a16="http://schemas.microsoft.com/office/drawing/2014/main" id="{00000000-0008-0000-1000-0000F7000000}"/>
            </a:ext>
          </a:extLst>
        </xdr:cNvPr>
        <xdr:cNvCxnSpPr/>
      </xdr:nvCxnSpPr>
      <xdr:spPr>
        <a:xfrm>
          <a:off x="8845550" y="1055243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97155</xdr:rowOff>
    </xdr:from>
    <xdr:to>
      <xdr:col>46</xdr:col>
      <xdr:colOff>38100</xdr:colOff>
      <xdr:row>64</xdr:row>
      <xdr:rowOff>29845</xdr:rowOff>
    </xdr:to>
    <xdr:sp macro="" textlink="">
      <xdr:nvSpPr>
        <xdr:cNvPr id="248" name="楕円 247">
          <a:extLst>
            <a:ext uri="{FF2B5EF4-FFF2-40B4-BE49-F238E27FC236}">
              <a16:creationId xmlns:a16="http://schemas.microsoft.com/office/drawing/2014/main" id="{00000000-0008-0000-1000-0000F8000000}"/>
            </a:ext>
          </a:extLst>
        </xdr:cNvPr>
        <xdr:cNvSpPr/>
      </xdr:nvSpPr>
      <xdr:spPr>
        <a:xfrm>
          <a:off x="7985125" y="105048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63</xdr:row>
      <xdr:rowOff>144780</xdr:rowOff>
    </xdr:from>
    <xdr:to>
      <xdr:col>50</xdr:col>
      <xdr:colOff>114300</xdr:colOff>
      <xdr:row>63</xdr:row>
      <xdr:rowOff>146050</xdr:rowOff>
    </xdr:to>
    <xdr:cxnSp macro="">
      <xdr:nvCxnSpPr>
        <xdr:cNvPr id="249" name="直線コネクタ 248">
          <a:extLst>
            <a:ext uri="{FF2B5EF4-FFF2-40B4-BE49-F238E27FC236}">
              <a16:creationId xmlns:a16="http://schemas.microsoft.com/office/drawing/2014/main" id="{00000000-0008-0000-1000-0000F9000000}"/>
            </a:ext>
          </a:extLst>
        </xdr:cNvPr>
        <xdr:cNvCxnSpPr/>
      </xdr:nvCxnSpPr>
      <xdr:spPr>
        <a:xfrm flipV="1">
          <a:off x="8032750" y="10552430"/>
          <a:ext cx="8128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97155</xdr:rowOff>
    </xdr:from>
    <xdr:to>
      <xdr:col>41</xdr:col>
      <xdr:colOff>101600</xdr:colOff>
      <xdr:row>64</xdr:row>
      <xdr:rowOff>29845</xdr:rowOff>
    </xdr:to>
    <xdr:sp macro="" textlink="">
      <xdr:nvSpPr>
        <xdr:cNvPr id="250" name="楕円 249">
          <a:extLst>
            <a:ext uri="{FF2B5EF4-FFF2-40B4-BE49-F238E27FC236}">
              <a16:creationId xmlns:a16="http://schemas.microsoft.com/office/drawing/2014/main" id="{00000000-0008-0000-1000-0000FA000000}"/>
            </a:ext>
          </a:extLst>
        </xdr:cNvPr>
        <xdr:cNvSpPr/>
      </xdr:nvSpPr>
      <xdr:spPr>
        <a:xfrm>
          <a:off x="7159625" y="10504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146050</xdr:rowOff>
    </xdr:from>
    <xdr:to>
      <xdr:col>45</xdr:col>
      <xdr:colOff>174625</xdr:colOff>
      <xdr:row>63</xdr:row>
      <xdr:rowOff>146050</xdr:rowOff>
    </xdr:to>
    <xdr:cxnSp macro="">
      <xdr:nvCxnSpPr>
        <xdr:cNvPr id="251" name="直線コネクタ 250">
          <a:extLst>
            <a:ext uri="{FF2B5EF4-FFF2-40B4-BE49-F238E27FC236}">
              <a16:creationId xmlns:a16="http://schemas.microsoft.com/office/drawing/2014/main" id="{00000000-0008-0000-1000-0000FB000000}"/>
            </a:ext>
          </a:extLst>
        </xdr:cNvPr>
        <xdr:cNvCxnSpPr/>
      </xdr:nvCxnSpPr>
      <xdr:spPr>
        <a:xfrm>
          <a:off x="7210425" y="1055370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95885</xdr:rowOff>
    </xdr:from>
    <xdr:to>
      <xdr:col>36</xdr:col>
      <xdr:colOff>165100</xdr:colOff>
      <xdr:row>64</xdr:row>
      <xdr:rowOff>28575</xdr:rowOff>
    </xdr:to>
    <xdr:sp macro="" textlink="">
      <xdr:nvSpPr>
        <xdr:cNvPr id="252" name="楕円 251">
          <a:extLst>
            <a:ext uri="{FF2B5EF4-FFF2-40B4-BE49-F238E27FC236}">
              <a16:creationId xmlns:a16="http://schemas.microsoft.com/office/drawing/2014/main" id="{00000000-0008-0000-1000-0000FC000000}"/>
            </a:ext>
          </a:extLst>
        </xdr:cNvPr>
        <xdr:cNvSpPr/>
      </xdr:nvSpPr>
      <xdr:spPr>
        <a:xfrm>
          <a:off x="6350000" y="10503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144780</xdr:rowOff>
    </xdr:from>
    <xdr:to>
      <xdr:col>41</xdr:col>
      <xdr:colOff>50800</xdr:colOff>
      <xdr:row>63</xdr:row>
      <xdr:rowOff>146050</xdr:rowOff>
    </xdr:to>
    <xdr:cxnSp macro="">
      <xdr:nvCxnSpPr>
        <xdr:cNvPr id="253" name="直線コネクタ 252">
          <a:extLst>
            <a:ext uri="{FF2B5EF4-FFF2-40B4-BE49-F238E27FC236}">
              <a16:creationId xmlns:a16="http://schemas.microsoft.com/office/drawing/2014/main" id="{00000000-0008-0000-1000-0000FD000000}"/>
            </a:ext>
          </a:extLst>
        </xdr:cNvPr>
        <xdr:cNvCxnSpPr/>
      </xdr:nvCxnSpPr>
      <xdr:spPr>
        <a:xfrm>
          <a:off x="6400800" y="10552430"/>
          <a:ext cx="8096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61</xdr:row>
      <xdr:rowOff>113665</xdr:rowOff>
    </xdr:from>
    <xdr:ext cx="469900" cy="249555"/>
    <xdr:sp macro="" textlink="">
      <xdr:nvSpPr>
        <xdr:cNvPr id="254" name="n_1aveValue【体育館・プール】&#10;一人当たり面積">
          <a:extLst>
            <a:ext uri="{FF2B5EF4-FFF2-40B4-BE49-F238E27FC236}">
              <a16:creationId xmlns:a16="http://schemas.microsoft.com/office/drawing/2014/main" id="{00000000-0008-0000-1000-0000FE000000}"/>
            </a:ext>
          </a:extLst>
        </xdr:cNvPr>
        <xdr:cNvSpPr txBox="1"/>
      </xdr:nvSpPr>
      <xdr:spPr>
        <a:xfrm>
          <a:off x="8613775" y="1019111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60</xdr:row>
      <xdr:rowOff>126365</xdr:rowOff>
    </xdr:from>
    <xdr:ext cx="467995" cy="247650"/>
    <xdr:sp macro="" textlink="">
      <xdr:nvSpPr>
        <xdr:cNvPr id="255" name="n_2aveValue【体育館・プール】&#10;一人当たり面積">
          <a:extLst>
            <a:ext uri="{FF2B5EF4-FFF2-40B4-BE49-F238E27FC236}">
              <a16:creationId xmlns:a16="http://schemas.microsoft.com/office/drawing/2014/main" id="{00000000-0008-0000-1000-0000FF000000}"/>
            </a:ext>
          </a:extLst>
        </xdr:cNvPr>
        <xdr:cNvSpPr txBox="1"/>
      </xdr:nvSpPr>
      <xdr:spPr>
        <a:xfrm>
          <a:off x="7816850" y="1003871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0.251</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60</xdr:row>
      <xdr:rowOff>111760</xdr:rowOff>
    </xdr:from>
    <xdr:ext cx="467995" cy="249555"/>
    <xdr:sp macro="" textlink="">
      <xdr:nvSpPr>
        <xdr:cNvPr id="256" name="n_3aveValue【体育館・プール】&#10;一人当たり面積">
          <a:extLst>
            <a:ext uri="{FF2B5EF4-FFF2-40B4-BE49-F238E27FC236}">
              <a16:creationId xmlns:a16="http://schemas.microsoft.com/office/drawing/2014/main" id="{00000000-0008-0000-1000-000000010000}"/>
            </a:ext>
          </a:extLst>
        </xdr:cNvPr>
        <xdr:cNvSpPr txBox="1"/>
      </xdr:nvSpPr>
      <xdr:spPr>
        <a:xfrm>
          <a:off x="6991350" y="100241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0.260</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60</xdr:row>
      <xdr:rowOff>120015</xdr:rowOff>
    </xdr:from>
    <xdr:ext cx="467995" cy="247650"/>
    <xdr:sp macro="" textlink="">
      <xdr:nvSpPr>
        <xdr:cNvPr id="257" name="n_4aveValue【体育館・プール】&#10;一人当たり面積">
          <a:extLst>
            <a:ext uri="{FF2B5EF4-FFF2-40B4-BE49-F238E27FC236}">
              <a16:creationId xmlns:a16="http://schemas.microsoft.com/office/drawing/2014/main" id="{00000000-0008-0000-1000-000001010000}"/>
            </a:ext>
          </a:extLst>
        </xdr:cNvPr>
        <xdr:cNvSpPr txBox="1"/>
      </xdr:nvSpPr>
      <xdr:spPr>
        <a:xfrm>
          <a:off x="6181725" y="1003236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20320</xdr:rowOff>
    </xdr:from>
    <xdr:ext cx="469900" cy="247650"/>
    <xdr:sp macro="" textlink="">
      <xdr:nvSpPr>
        <xdr:cNvPr id="258" name="n_1mainValue【体育館・プール】&#10;一人当たり面積">
          <a:extLst>
            <a:ext uri="{FF2B5EF4-FFF2-40B4-BE49-F238E27FC236}">
              <a16:creationId xmlns:a16="http://schemas.microsoft.com/office/drawing/2014/main" id="{00000000-0008-0000-1000-000002010000}"/>
            </a:ext>
          </a:extLst>
        </xdr:cNvPr>
        <xdr:cNvSpPr txBox="1"/>
      </xdr:nvSpPr>
      <xdr:spPr>
        <a:xfrm>
          <a:off x="8613775" y="1059307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21590</xdr:rowOff>
    </xdr:from>
    <xdr:ext cx="467995" cy="247015"/>
    <xdr:sp macro="" textlink="">
      <xdr:nvSpPr>
        <xdr:cNvPr id="259" name="n_2mainValue【体育館・プール】&#10;一人当たり面積">
          <a:extLst>
            <a:ext uri="{FF2B5EF4-FFF2-40B4-BE49-F238E27FC236}">
              <a16:creationId xmlns:a16="http://schemas.microsoft.com/office/drawing/2014/main" id="{00000000-0008-0000-1000-000003010000}"/>
            </a:ext>
          </a:extLst>
        </xdr:cNvPr>
        <xdr:cNvSpPr txBox="1"/>
      </xdr:nvSpPr>
      <xdr:spPr>
        <a:xfrm>
          <a:off x="7816850" y="10594340"/>
          <a:ext cx="4679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21590</xdr:rowOff>
    </xdr:from>
    <xdr:ext cx="467995" cy="247015"/>
    <xdr:sp macro="" textlink="">
      <xdr:nvSpPr>
        <xdr:cNvPr id="260" name="n_3mainValue【体育館・プール】&#10;一人当たり面積">
          <a:extLst>
            <a:ext uri="{FF2B5EF4-FFF2-40B4-BE49-F238E27FC236}">
              <a16:creationId xmlns:a16="http://schemas.microsoft.com/office/drawing/2014/main" id="{00000000-0008-0000-1000-000004010000}"/>
            </a:ext>
          </a:extLst>
        </xdr:cNvPr>
        <xdr:cNvSpPr txBox="1"/>
      </xdr:nvSpPr>
      <xdr:spPr>
        <a:xfrm>
          <a:off x="6991350" y="10594340"/>
          <a:ext cx="4679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20320</xdr:rowOff>
    </xdr:from>
    <xdr:ext cx="467995" cy="247650"/>
    <xdr:sp macro="" textlink="">
      <xdr:nvSpPr>
        <xdr:cNvPr id="261" name="n_4mainValue【体育館・プール】&#10;一人当たり面積">
          <a:extLst>
            <a:ext uri="{FF2B5EF4-FFF2-40B4-BE49-F238E27FC236}">
              <a16:creationId xmlns:a16="http://schemas.microsoft.com/office/drawing/2014/main" id="{00000000-0008-0000-1000-000005010000}"/>
            </a:ext>
          </a:extLst>
        </xdr:cNvPr>
        <xdr:cNvSpPr txBox="1"/>
      </xdr:nvSpPr>
      <xdr:spPr>
        <a:xfrm>
          <a:off x="6181725" y="1059307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146685</xdr:rowOff>
    </xdr:from>
    <xdr:to>
      <xdr:col>28</xdr:col>
      <xdr:colOff>152400</xdr:colOff>
      <xdr:row>72</xdr:row>
      <xdr:rowOff>97790</xdr:rowOff>
    </xdr:to>
    <xdr:sp macro="" textlink="">
      <xdr:nvSpPr>
        <xdr:cNvPr id="262" name="正方形/長方形 261">
          <a:extLst>
            <a:ext uri="{FF2B5EF4-FFF2-40B4-BE49-F238E27FC236}">
              <a16:creationId xmlns:a16="http://schemas.microsoft.com/office/drawing/2014/main" id="{00000000-0008-0000-1000-000006010000}"/>
            </a:ext>
          </a:extLst>
        </xdr:cNvPr>
        <xdr:cNvSpPr/>
      </xdr:nvSpPr>
      <xdr:spPr>
        <a:xfrm>
          <a:off x="6985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122555</xdr:rowOff>
    </xdr:from>
    <xdr:to>
      <xdr:col>12</xdr:col>
      <xdr:colOff>127000</xdr:colOff>
      <xdr:row>74</xdr:row>
      <xdr:rowOff>36830</xdr:rowOff>
    </xdr:to>
    <xdr:sp macro="" textlink="">
      <xdr:nvSpPr>
        <xdr:cNvPr id="263" name="正方形/長方形 262">
          <a:extLst>
            <a:ext uri="{FF2B5EF4-FFF2-40B4-BE49-F238E27FC236}">
              <a16:creationId xmlns:a16="http://schemas.microsoft.com/office/drawing/2014/main" id="{00000000-0008-0000-1000-000007010000}"/>
            </a:ext>
          </a:extLst>
        </xdr:cNvPr>
        <xdr:cNvSpPr/>
      </xdr:nvSpPr>
      <xdr:spPr>
        <a:xfrm>
          <a:off x="825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153035</xdr:rowOff>
    </xdr:from>
    <xdr:to>
      <xdr:col>12</xdr:col>
      <xdr:colOff>127000</xdr:colOff>
      <xdr:row>75</xdr:row>
      <xdr:rowOff>67310</xdr:rowOff>
    </xdr:to>
    <xdr:sp macro="" textlink="">
      <xdr:nvSpPr>
        <xdr:cNvPr id="264" name="正方形/長方形 263">
          <a:extLst>
            <a:ext uri="{FF2B5EF4-FFF2-40B4-BE49-F238E27FC236}">
              <a16:creationId xmlns:a16="http://schemas.microsoft.com/office/drawing/2014/main" id="{00000000-0008-0000-1000-000008010000}"/>
            </a:ext>
          </a:extLst>
        </xdr:cNvPr>
        <xdr:cNvSpPr/>
      </xdr:nvSpPr>
      <xdr:spPr>
        <a:xfrm>
          <a:off x="825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122555</xdr:rowOff>
    </xdr:from>
    <xdr:to>
      <xdr:col>18</xdr:col>
      <xdr:colOff>0</xdr:colOff>
      <xdr:row>74</xdr:row>
      <xdr:rowOff>36830</xdr:rowOff>
    </xdr:to>
    <xdr:sp macro="" textlink="">
      <xdr:nvSpPr>
        <xdr:cNvPr id="265" name="正方形/長方形 264">
          <a:extLst>
            <a:ext uri="{FF2B5EF4-FFF2-40B4-BE49-F238E27FC236}">
              <a16:creationId xmlns:a16="http://schemas.microsoft.com/office/drawing/2014/main" id="{00000000-0008-0000-1000-000009010000}"/>
            </a:ext>
          </a:extLst>
        </xdr:cNvPr>
        <xdr:cNvSpPr/>
      </xdr:nvSpPr>
      <xdr:spPr>
        <a:xfrm>
          <a:off x="1746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153035</xdr:rowOff>
    </xdr:from>
    <xdr:to>
      <xdr:col>18</xdr:col>
      <xdr:colOff>0</xdr:colOff>
      <xdr:row>75</xdr:row>
      <xdr:rowOff>67310</xdr:rowOff>
    </xdr:to>
    <xdr:sp macro="" textlink="">
      <xdr:nvSpPr>
        <xdr:cNvPr id="266" name="正方形/長方形 265">
          <a:extLst>
            <a:ext uri="{FF2B5EF4-FFF2-40B4-BE49-F238E27FC236}">
              <a16:creationId xmlns:a16="http://schemas.microsoft.com/office/drawing/2014/main" id="{00000000-0008-0000-1000-00000A010000}"/>
            </a:ext>
          </a:extLst>
        </xdr:cNvPr>
        <xdr:cNvSpPr/>
      </xdr:nvSpPr>
      <xdr:spPr>
        <a:xfrm>
          <a:off x="1746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122555</xdr:rowOff>
    </xdr:from>
    <xdr:to>
      <xdr:col>24</xdr:col>
      <xdr:colOff>0</xdr:colOff>
      <xdr:row>74</xdr:row>
      <xdr:rowOff>36830</xdr:rowOff>
    </xdr:to>
    <xdr:sp macro="" textlink="">
      <xdr:nvSpPr>
        <xdr:cNvPr id="267" name="正方形/長方形 266">
          <a:extLst>
            <a:ext uri="{FF2B5EF4-FFF2-40B4-BE49-F238E27FC236}">
              <a16:creationId xmlns:a16="http://schemas.microsoft.com/office/drawing/2014/main" id="{00000000-0008-0000-1000-00000B010000}"/>
            </a:ext>
          </a:extLst>
        </xdr:cNvPr>
        <xdr:cNvSpPr/>
      </xdr:nvSpPr>
      <xdr:spPr>
        <a:xfrm>
          <a:off x="2794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153035</xdr:rowOff>
    </xdr:from>
    <xdr:to>
      <xdr:col>24</xdr:col>
      <xdr:colOff>0</xdr:colOff>
      <xdr:row>75</xdr:row>
      <xdr:rowOff>67310</xdr:rowOff>
    </xdr:to>
    <xdr:sp macro="" textlink="">
      <xdr:nvSpPr>
        <xdr:cNvPr id="268" name="正方形/長方形 267">
          <a:extLst>
            <a:ext uri="{FF2B5EF4-FFF2-40B4-BE49-F238E27FC236}">
              <a16:creationId xmlns:a16="http://schemas.microsoft.com/office/drawing/2014/main" id="{00000000-0008-0000-1000-00000C010000}"/>
            </a:ext>
          </a:extLst>
        </xdr:cNvPr>
        <xdr:cNvSpPr/>
      </xdr:nvSpPr>
      <xdr:spPr>
        <a:xfrm>
          <a:off x="2794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92075</xdr:rowOff>
    </xdr:from>
    <xdr:to>
      <xdr:col>28</xdr:col>
      <xdr:colOff>152400</xdr:colOff>
      <xdr:row>88</xdr:row>
      <xdr:rowOff>146685</xdr:rowOff>
    </xdr:to>
    <xdr:sp macro="" textlink="">
      <xdr:nvSpPr>
        <xdr:cNvPr id="269" name="正方形/長方形 268">
          <a:extLst>
            <a:ext uri="{FF2B5EF4-FFF2-40B4-BE49-F238E27FC236}">
              <a16:creationId xmlns:a16="http://schemas.microsoft.com/office/drawing/2014/main" id="{00000000-0008-0000-1000-00000D010000}"/>
            </a:ext>
          </a:extLst>
        </xdr:cNvPr>
        <xdr:cNvSpPr/>
      </xdr:nvSpPr>
      <xdr:spPr>
        <a:xfrm>
          <a:off x="6985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73025</xdr:rowOff>
    </xdr:from>
    <xdr:ext cx="298450" cy="217170"/>
    <xdr:sp macro="" textlink="">
      <xdr:nvSpPr>
        <xdr:cNvPr id="270" name="テキスト ボックス 269">
          <a:extLst>
            <a:ext uri="{FF2B5EF4-FFF2-40B4-BE49-F238E27FC236}">
              <a16:creationId xmlns:a16="http://schemas.microsoft.com/office/drawing/2014/main" id="{00000000-0008-0000-1000-00000E010000}"/>
            </a:ext>
          </a:extLst>
        </xdr:cNvPr>
        <xdr:cNvSpPr txBox="1"/>
      </xdr:nvSpPr>
      <xdr:spPr>
        <a:xfrm>
          <a:off x="67627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146685</xdr:rowOff>
    </xdr:from>
    <xdr:to>
      <xdr:col>28</xdr:col>
      <xdr:colOff>114300</xdr:colOff>
      <xdr:row>88</xdr:row>
      <xdr:rowOff>146685</xdr:rowOff>
    </xdr:to>
    <xdr:cxnSp macro="">
      <xdr:nvCxnSpPr>
        <xdr:cNvPr id="271" name="直線コネクタ 270">
          <a:extLst>
            <a:ext uri="{FF2B5EF4-FFF2-40B4-BE49-F238E27FC236}">
              <a16:creationId xmlns:a16="http://schemas.microsoft.com/office/drawing/2014/main" id="{00000000-0008-0000-1000-00000F010000}"/>
            </a:ext>
          </a:extLst>
        </xdr:cNvPr>
        <xdr:cNvCxnSpPr/>
      </xdr:nvCxnSpPr>
      <xdr:spPr>
        <a:xfrm>
          <a:off x="6985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9525</xdr:rowOff>
    </xdr:from>
    <xdr:ext cx="465455" cy="249555"/>
    <xdr:sp macro="" textlink="">
      <xdr:nvSpPr>
        <xdr:cNvPr id="272" name="テキスト ボックス 271">
          <a:extLst>
            <a:ext uri="{FF2B5EF4-FFF2-40B4-BE49-F238E27FC236}">
              <a16:creationId xmlns:a16="http://schemas.microsoft.com/office/drawing/2014/main" id="{00000000-0008-0000-1000-000010010000}"/>
            </a:ext>
          </a:extLst>
        </xdr:cNvPr>
        <xdr:cNvSpPr txBox="1"/>
      </xdr:nvSpPr>
      <xdr:spPr>
        <a:xfrm>
          <a:off x="278765" y="1454467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162560</xdr:rowOff>
    </xdr:from>
    <xdr:to>
      <xdr:col>28</xdr:col>
      <xdr:colOff>114300</xdr:colOff>
      <xdr:row>86</xdr:row>
      <xdr:rowOff>162560</xdr:rowOff>
    </xdr:to>
    <xdr:cxnSp macro="">
      <xdr:nvCxnSpPr>
        <xdr:cNvPr id="273" name="直線コネクタ 272">
          <a:extLst>
            <a:ext uri="{FF2B5EF4-FFF2-40B4-BE49-F238E27FC236}">
              <a16:creationId xmlns:a16="http://schemas.microsoft.com/office/drawing/2014/main" id="{00000000-0008-0000-1000-000011010000}"/>
            </a:ext>
          </a:extLst>
        </xdr:cNvPr>
        <xdr:cNvCxnSpPr/>
      </xdr:nvCxnSpPr>
      <xdr:spPr>
        <a:xfrm>
          <a:off x="698500" y="143675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86</xdr:row>
      <xdr:rowOff>26035</xdr:rowOff>
    </xdr:from>
    <xdr:ext cx="465455" cy="247650"/>
    <xdr:sp macro="" textlink="">
      <xdr:nvSpPr>
        <xdr:cNvPr id="274" name="テキスト ボックス 273">
          <a:extLst>
            <a:ext uri="{FF2B5EF4-FFF2-40B4-BE49-F238E27FC236}">
              <a16:creationId xmlns:a16="http://schemas.microsoft.com/office/drawing/2014/main" id="{00000000-0008-0000-1000-000012010000}"/>
            </a:ext>
          </a:extLst>
        </xdr:cNvPr>
        <xdr:cNvSpPr txBox="1"/>
      </xdr:nvSpPr>
      <xdr:spPr>
        <a:xfrm>
          <a:off x="278765" y="1423098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12700</xdr:rowOff>
    </xdr:from>
    <xdr:to>
      <xdr:col>28</xdr:col>
      <xdr:colOff>114300</xdr:colOff>
      <xdr:row>85</xdr:row>
      <xdr:rowOff>12700</xdr:rowOff>
    </xdr:to>
    <xdr:cxnSp macro="">
      <xdr:nvCxnSpPr>
        <xdr:cNvPr id="275" name="直線コネクタ 274">
          <a:extLst>
            <a:ext uri="{FF2B5EF4-FFF2-40B4-BE49-F238E27FC236}">
              <a16:creationId xmlns:a16="http://schemas.microsoft.com/office/drawing/2014/main" id="{00000000-0008-0000-1000-000013010000}"/>
            </a:ext>
          </a:extLst>
        </xdr:cNvPr>
        <xdr:cNvCxnSpPr/>
      </xdr:nvCxnSpPr>
      <xdr:spPr>
        <a:xfrm>
          <a:off x="698500" y="140525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40640</xdr:rowOff>
    </xdr:from>
    <xdr:ext cx="403225" cy="249555"/>
    <xdr:sp macro="" textlink="">
      <xdr:nvSpPr>
        <xdr:cNvPr id="276" name="テキスト ボックス 275">
          <a:extLst>
            <a:ext uri="{FF2B5EF4-FFF2-40B4-BE49-F238E27FC236}">
              <a16:creationId xmlns:a16="http://schemas.microsoft.com/office/drawing/2014/main" id="{00000000-0008-0000-1000-000014010000}"/>
            </a:ext>
          </a:extLst>
        </xdr:cNvPr>
        <xdr:cNvSpPr txBox="1"/>
      </xdr:nvSpPr>
      <xdr:spPr>
        <a:xfrm>
          <a:off x="34290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83</xdr:row>
      <xdr:rowOff>28575</xdr:rowOff>
    </xdr:from>
    <xdr:to>
      <xdr:col>28</xdr:col>
      <xdr:colOff>114300</xdr:colOff>
      <xdr:row>83</xdr:row>
      <xdr:rowOff>28575</xdr:rowOff>
    </xdr:to>
    <xdr:cxnSp macro="">
      <xdr:nvCxnSpPr>
        <xdr:cNvPr id="277" name="直線コネクタ 276">
          <a:extLst>
            <a:ext uri="{FF2B5EF4-FFF2-40B4-BE49-F238E27FC236}">
              <a16:creationId xmlns:a16="http://schemas.microsoft.com/office/drawing/2014/main" id="{00000000-0008-0000-1000-000015010000}"/>
            </a:ext>
          </a:extLst>
        </xdr:cNvPr>
        <xdr:cNvCxnSpPr/>
      </xdr:nvCxnSpPr>
      <xdr:spPr>
        <a:xfrm>
          <a:off x="698500" y="137382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57150</xdr:rowOff>
    </xdr:from>
    <xdr:ext cx="403225" cy="247650"/>
    <xdr:sp macro="" textlink="">
      <xdr:nvSpPr>
        <xdr:cNvPr id="278" name="テキスト ボックス 277">
          <a:extLst>
            <a:ext uri="{FF2B5EF4-FFF2-40B4-BE49-F238E27FC236}">
              <a16:creationId xmlns:a16="http://schemas.microsoft.com/office/drawing/2014/main" id="{00000000-0008-0000-1000-000016010000}"/>
            </a:ext>
          </a:extLst>
        </xdr:cNvPr>
        <xdr:cNvSpPr txBox="1"/>
      </xdr:nvSpPr>
      <xdr:spPr>
        <a:xfrm>
          <a:off x="342900" y="1360170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44450</xdr:rowOff>
    </xdr:from>
    <xdr:to>
      <xdr:col>28</xdr:col>
      <xdr:colOff>114300</xdr:colOff>
      <xdr:row>81</xdr:row>
      <xdr:rowOff>44450</xdr:rowOff>
    </xdr:to>
    <xdr:cxnSp macro="">
      <xdr:nvCxnSpPr>
        <xdr:cNvPr id="279" name="直線コネクタ 278">
          <a:extLst>
            <a:ext uri="{FF2B5EF4-FFF2-40B4-BE49-F238E27FC236}">
              <a16:creationId xmlns:a16="http://schemas.microsoft.com/office/drawing/2014/main" id="{00000000-0008-0000-1000-000017010000}"/>
            </a:ext>
          </a:extLst>
        </xdr:cNvPr>
        <xdr:cNvCxnSpPr/>
      </xdr:nvCxnSpPr>
      <xdr:spPr>
        <a:xfrm>
          <a:off x="698500" y="134239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72390</xdr:rowOff>
    </xdr:from>
    <xdr:ext cx="403225" cy="249555"/>
    <xdr:sp macro="" textlink="">
      <xdr:nvSpPr>
        <xdr:cNvPr id="280" name="テキスト ボックス 279">
          <a:extLst>
            <a:ext uri="{FF2B5EF4-FFF2-40B4-BE49-F238E27FC236}">
              <a16:creationId xmlns:a16="http://schemas.microsoft.com/office/drawing/2014/main" id="{00000000-0008-0000-1000-000018010000}"/>
            </a:ext>
          </a:extLst>
        </xdr:cNvPr>
        <xdr:cNvSpPr txBox="1"/>
      </xdr:nvSpPr>
      <xdr:spPr>
        <a:xfrm>
          <a:off x="34290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79</xdr:row>
      <xdr:rowOff>60960</xdr:rowOff>
    </xdr:from>
    <xdr:to>
      <xdr:col>28</xdr:col>
      <xdr:colOff>114300</xdr:colOff>
      <xdr:row>79</xdr:row>
      <xdr:rowOff>60960</xdr:rowOff>
    </xdr:to>
    <xdr:cxnSp macro="">
      <xdr:nvCxnSpPr>
        <xdr:cNvPr id="281" name="直線コネクタ 280">
          <a:extLst>
            <a:ext uri="{FF2B5EF4-FFF2-40B4-BE49-F238E27FC236}">
              <a16:creationId xmlns:a16="http://schemas.microsoft.com/office/drawing/2014/main" id="{00000000-0008-0000-1000-000019010000}"/>
            </a:ext>
          </a:extLst>
        </xdr:cNvPr>
        <xdr:cNvCxnSpPr/>
      </xdr:nvCxnSpPr>
      <xdr:spPr>
        <a:xfrm>
          <a:off x="698500" y="131102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88900</xdr:rowOff>
    </xdr:from>
    <xdr:ext cx="403225" cy="247650"/>
    <xdr:sp macro="" textlink="">
      <xdr:nvSpPr>
        <xdr:cNvPr id="282" name="テキスト ボックス 281">
          <a:extLst>
            <a:ext uri="{FF2B5EF4-FFF2-40B4-BE49-F238E27FC236}">
              <a16:creationId xmlns:a16="http://schemas.microsoft.com/office/drawing/2014/main" id="{00000000-0008-0000-1000-00001A010000}"/>
            </a:ext>
          </a:extLst>
        </xdr:cNvPr>
        <xdr:cNvSpPr txBox="1"/>
      </xdr:nvSpPr>
      <xdr:spPr>
        <a:xfrm>
          <a:off x="342900" y="1297305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77</xdr:row>
      <xdr:rowOff>75565</xdr:rowOff>
    </xdr:from>
    <xdr:to>
      <xdr:col>28</xdr:col>
      <xdr:colOff>114300</xdr:colOff>
      <xdr:row>77</xdr:row>
      <xdr:rowOff>75565</xdr:rowOff>
    </xdr:to>
    <xdr:cxnSp macro="">
      <xdr:nvCxnSpPr>
        <xdr:cNvPr id="283" name="直線コネクタ 282">
          <a:extLst>
            <a:ext uri="{FF2B5EF4-FFF2-40B4-BE49-F238E27FC236}">
              <a16:creationId xmlns:a16="http://schemas.microsoft.com/office/drawing/2014/main" id="{00000000-0008-0000-1000-00001B010000}"/>
            </a:ext>
          </a:extLst>
        </xdr:cNvPr>
        <xdr:cNvCxnSpPr/>
      </xdr:nvCxnSpPr>
      <xdr:spPr>
        <a:xfrm>
          <a:off x="698500" y="127946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104140</xdr:rowOff>
    </xdr:from>
    <xdr:ext cx="339090" cy="249555"/>
    <xdr:sp macro="" textlink="">
      <xdr:nvSpPr>
        <xdr:cNvPr id="284" name="テキスト ボックス 283">
          <a:extLst>
            <a:ext uri="{FF2B5EF4-FFF2-40B4-BE49-F238E27FC236}">
              <a16:creationId xmlns:a16="http://schemas.microsoft.com/office/drawing/2014/main" id="{00000000-0008-0000-1000-00001C010000}"/>
            </a:ext>
          </a:extLst>
        </xdr:cNvPr>
        <xdr:cNvSpPr txBox="1"/>
      </xdr:nvSpPr>
      <xdr:spPr>
        <a:xfrm>
          <a:off x="391160"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92075</xdr:rowOff>
    </xdr:from>
    <xdr:to>
      <xdr:col>28</xdr:col>
      <xdr:colOff>114300</xdr:colOff>
      <xdr:row>75</xdr:row>
      <xdr:rowOff>92075</xdr:rowOff>
    </xdr:to>
    <xdr:cxnSp macro="">
      <xdr:nvCxnSpPr>
        <xdr:cNvPr id="285" name="直線コネクタ 284">
          <a:extLst>
            <a:ext uri="{FF2B5EF4-FFF2-40B4-BE49-F238E27FC236}">
              <a16:creationId xmlns:a16="http://schemas.microsoft.com/office/drawing/2014/main" id="{00000000-0008-0000-1000-00001D010000}"/>
            </a:ext>
          </a:extLst>
        </xdr:cNvPr>
        <xdr:cNvCxnSpPr/>
      </xdr:nvCxnSpPr>
      <xdr:spPr>
        <a:xfrm>
          <a:off x="6985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92075</xdr:rowOff>
    </xdr:from>
    <xdr:to>
      <xdr:col>28</xdr:col>
      <xdr:colOff>152400</xdr:colOff>
      <xdr:row>88</xdr:row>
      <xdr:rowOff>146685</xdr:rowOff>
    </xdr:to>
    <xdr:sp macro="" textlink="">
      <xdr:nvSpPr>
        <xdr:cNvPr id="286" name="【福祉施設】&#10;有形固定資産減価償却率グラフ枠">
          <a:extLst>
            <a:ext uri="{FF2B5EF4-FFF2-40B4-BE49-F238E27FC236}">
              <a16:creationId xmlns:a16="http://schemas.microsoft.com/office/drawing/2014/main" id="{00000000-0008-0000-1000-00001E010000}"/>
            </a:ext>
          </a:extLst>
        </xdr:cNvPr>
        <xdr:cNvSpPr/>
      </xdr:nvSpPr>
      <xdr:spPr>
        <a:xfrm>
          <a:off x="6985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100965</xdr:rowOff>
    </xdr:from>
    <xdr:to>
      <xdr:col>24</xdr:col>
      <xdr:colOff>62865</xdr:colOff>
      <xdr:row>86</xdr:row>
      <xdr:rowOff>162560</xdr:rowOff>
    </xdr:to>
    <xdr:cxnSp macro="">
      <xdr:nvCxnSpPr>
        <xdr:cNvPr id="287" name="直線コネクタ 286">
          <a:extLst>
            <a:ext uri="{FF2B5EF4-FFF2-40B4-BE49-F238E27FC236}">
              <a16:creationId xmlns:a16="http://schemas.microsoft.com/office/drawing/2014/main" id="{00000000-0008-0000-1000-00001F010000}"/>
            </a:ext>
          </a:extLst>
        </xdr:cNvPr>
        <xdr:cNvCxnSpPr/>
      </xdr:nvCxnSpPr>
      <xdr:spPr>
        <a:xfrm flipV="1">
          <a:off x="4253865" y="12985115"/>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1270</xdr:rowOff>
    </xdr:from>
    <xdr:ext cx="467995" cy="249555"/>
    <xdr:sp macro="" textlink="">
      <xdr:nvSpPr>
        <xdr:cNvPr id="288" name="【福祉施設】&#10;有形固定資産減価償却率最小値テキスト">
          <a:extLst>
            <a:ext uri="{FF2B5EF4-FFF2-40B4-BE49-F238E27FC236}">
              <a16:creationId xmlns:a16="http://schemas.microsoft.com/office/drawing/2014/main" id="{00000000-0008-0000-1000-000020010000}"/>
            </a:ext>
          </a:extLst>
        </xdr:cNvPr>
        <xdr:cNvSpPr txBox="1"/>
      </xdr:nvSpPr>
      <xdr:spPr>
        <a:xfrm>
          <a:off x="4292600" y="1437132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162560</xdr:rowOff>
    </xdr:from>
    <xdr:to>
      <xdr:col>24</xdr:col>
      <xdr:colOff>152400</xdr:colOff>
      <xdr:row>86</xdr:row>
      <xdr:rowOff>162560</xdr:rowOff>
    </xdr:to>
    <xdr:cxnSp macro="">
      <xdr:nvCxnSpPr>
        <xdr:cNvPr id="289" name="直線コネクタ 288">
          <a:extLst>
            <a:ext uri="{FF2B5EF4-FFF2-40B4-BE49-F238E27FC236}">
              <a16:creationId xmlns:a16="http://schemas.microsoft.com/office/drawing/2014/main" id="{00000000-0008-0000-1000-000021010000}"/>
            </a:ext>
          </a:extLst>
        </xdr:cNvPr>
        <xdr:cNvCxnSpPr/>
      </xdr:nvCxnSpPr>
      <xdr:spPr>
        <a:xfrm>
          <a:off x="418147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50165</xdr:rowOff>
    </xdr:from>
    <xdr:ext cx="403225" cy="247650"/>
    <xdr:sp macro="" textlink="">
      <xdr:nvSpPr>
        <xdr:cNvPr id="290" name="【福祉施設】&#10;有形固定資産減価償却率最大値テキスト">
          <a:extLst>
            <a:ext uri="{FF2B5EF4-FFF2-40B4-BE49-F238E27FC236}">
              <a16:creationId xmlns:a16="http://schemas.microsoft.com/office/drawing/2014/main" id="{00000000-0008-0000-1000-000022010000}"/>
            </a:ext>
          </a:extLst>
        </xdr:cNvPr>
        <xdr:cNvSpPr txBox="1"/>
      </xdr:nvSpPr>
      <xdr:spPr>
        <a:xfrm>
          <a:off x="4292600" y="1276921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100965</xdr:rowOff>
    </xdr:from>
    <xdr:to>
      <xdr:col>24</xdr:col>
      <xdr:colOff>152400</xdr:colOff>
      <xdr:row>78</xdr:row>
      <xdr:rowOff>100965</xdr:rowOff>
    </xdr:to>
    <xdr:cxnSp macro="">
      <xdr:nvCxnSpPr>
        <xdr:cNvPr id="291" name="直線コネクタ 290">
          <a:extLst>
            <a:ext uri="{FF2B5EF4-FFF2-40B4-BE49-F238E27FC236}">
              <a16:creationId xmlns:a16="http://schemas.microsoft.com/office/drawing/2014/main" id="{00000000-0008-0000-1000-000023010000}"/>
            </a:ext>
          </a:extLst>
        </xdr:cNvPr>
        <xdr:cNvCxnSpPr/>
      </xdr:nvCxnSpPr>
      <xdr:spPr>
        <a:xfrm>
          <a:off x="4181475" y="129851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8890</xdr:rowOff>
    </xdr:from>
    <xdr:ext cx="403225" cy="249555"/>
    <xdr:sp macro="" textlink="">
      <xdr:nvSpPr>
        <xdr:cNvPr id="292" name="【福祉施設】&#10;有形固定資産減価償却率平均値テキスト">
          <a:extLst>
            <a:ext uri="{FF2B5EF4-FFF2-40B4-BE49-F238E27FC236}">
              <a16:creationId xmlns:a16="http://schemas.microsoft.com/office/drawing/2014/main" id="{00000000-0008-0000-1000-000024010000}"/>
            </a:ext>
          </a:extLst>
        </xdr:cNvPr>
        <xdr:cNvSpPr txBox="1"/>
      </xdr:nvSpPr>
      <xdr:spPr>
        <a:xfrm>
          <a:off x="4292600" y="13718540"/>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83</xdr:row>
      <xdr:rowOff>29845</xdr:rowOff>
    </xdr:from>
    <xdr:to>
      <xdr:col>24</xdr:col>
      <xdr:colOff>114300</xdr:colOff>
      <xdr:row>83</xdr:row>
      <xdr:rowOff>127635</xdr:rowOff>
    </xdr:to>
    <xdr:sp macro="" textlink="">
      <xdr:nvSpPr>
        <xdr:cNvPr id="293" name="フローチャート: 判断 292">
          <a:extLst>
            <a:ext uri="{FF2B5EF4-FFF2-40B4-BE49-F238E27FC236}">
              <a16:creationId xmlns:a16="http://schemas.microsoft.com/office/drawing/2014/main" id="{00000000-0008-0000-1000-000025010000}"/>
            </a:ext>
          </a:extLst>
        </xdr:cNvPr>
        <xdr:cNvSpPr/>
      </xdr:nvSpPr>
      <xdr:spPr>
        <a:xfrm>
          <a:off x="4203700" y="13739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161925</xdr:rowOff>
    </xdr:from>
    <xdr:to>
      <xdr:col>20</xdr:col>
      <xdr:colOff>38100</xdr:colOff>
      <xdr:row>83</xdr:row>
      <xdr:rowOff>94615</xdr:rowOff>
    </xdr:to>
    <xdr:sp macro="" textlink="">
      <xdr:nvSpPr>
        <xdr:cNvPr id="294" name="フローチャート: 判断 293">
          <a:extLst>
            <a:ext uri="{FF2B5EF4-FFF2-40B4-BE49-F238E27FC236}">
              <a16:creationId xmlns:a16="http://schemas.microsoft.com/office/drawing/2014/main" id="{00000000-0008-0000-1000-000026010000}"/>
            </a:ext>
          </a:extLst>
        </xdr:cNvPr>
        <xdr:cNvSpPr/>
      </xdr:nvSpPr>
      <xdr:spPr>
        <a:xfrm>
          <a:off x="3444875" y="137064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73660</xdr:rowOff>
    </xdr:from>
    <xdr:to>
      <xdr:col>15</xdr:col>
      <xdr:colOff>101600</xdr:colOff>
      <xdr:row>83</xdr:row>
      <xdr:rowOff>6350</xdr:rowOff>
    </xdr:to>
    <xdr:sp macro="" textlink="">
      <xdr:nvSpPr>
        <xdr:cNvPr id="295" name="フローチャート: 判断 294">
          <a:extLst>
            <a:ext uri="{FF2B5EF4-FFF2-40B4-BE49-F238E27FC236}">
              <a16:creationId xmlns:a16="http://schemas.microsoft.com/office/drawing/2014/main" id="{00000000-0008-0000-1000-000027010000}"/>
            </a:ext>
          </a:extLst>
        </xdr:cNvPr>
        <xdr:cNvSpPr/>
      </xdr:nvSpPr>
      <xdr:spPr>
        <a:xfrm>
          <a:off x="2619375" y="13618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151765</xdr:rowOff>
    </xdr:to>
    <xdr:sp macro="" textlink="">
      <xdr:nvSpPr>
        <xdr:cNvPr id="296" name="フローチャート: 判断 295">
          <a:extLst>
            <a:ext uri="{FF2B5EF4-FFF2-40B4-BE49-F238E27FC236}">
              <a16:creationId xmlns:a16="http://schemas.microsoft.com/office/drawing/2014/main" id="{00000000-0008-0000-1000-000028010000}"/>
            </a:ext>
          </a:extLst>
        </xdr:cNvPr>
        <xdr:cNvSpPr/>
      </xdr:nvSpPr>
      <xdr:spPr>
        <a:xfrm>
          <a:off x="1809750" y="13598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36830</xdr:rowOff>
    </xdr:from>
    <xdr:to>
      <xdr:col>6</xdr:col>
      <xdr:colOff>38100</xdr:colOff>
      <xdr:row>82</xdr:row>
      <xdr:rowOff>134620</xdr:rowOff>
    </xdr:to>
    <xdr:sp macro="" textlink="">
      <xdr:nvSpPr>
        <xdr:cNvPr id="297" name="フローチャート: 判断 296">
          <a:extLst>
            <a:ext uri="{FF2B5EF4-FFF2-40B4-BE49-F238E27FC236}">
              <a16:creationId xmlns:a16="http://schemas.microsoft.com/office/drawing/2014/main" id="{00000000-0008-0000-1000-000029010000}"/>
            </a:ext>
          </a:extLst>
        </xdr:cNvPr>
        <xdr:cNvSpPr/>
      </xdr:nvSpPr>
      <xdr:spPr>
        <a:xfrm>
          <a:off x="1000125" y="1358138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144145</xdr:rowOff>
    </xdr:from>
    <xdr:ext cx="762000" cy="249555"/>
    <xdr:sp macro="" textlink="">
      <xdr:nvSpPr>
        <xdr:cNvPr id="298" name="テキスト ボックス 297">
          <a:extLst>
            <a:ext uri="{FF2B5EF4-FFF2-40B4-BE49-F238E27FC236}">
              <a16:creationId xmlns:a16="http://schemas.microsoft.com/office/drawing/2014/main" id="{00000000-0008-0000-1000-00002A010000}"/>
            </a:ext>
          </a:extLst>
        </xdr:cNvPr>
        <xdr:cNvSpPr txBox="1"/>
      </xdr:nvSpPr>
      <xdr:spPr>
        <a:xfrm>
          <a:off x="40798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88</xdr:row>
      <xdr:rowOff>144145</xdr:rowOff>
    </xdr:from>
    <xdr:ext cx="762000" cy="249555"/>
    <xdr:sp macro="" textlink="">
      <xdr:nvSpPr>
        <xdr:cNvPr id="299" name="テキスト ボックス 298">
          <a:extLst>
            <a:ext uri="{FF2B5EF4-FFF2-40B4-BE49-F238E27FC236}">
              <a16:creationId xmlns:a16="http://schemas.microsoft.com/office/drawing/2014/main" id="{00000000-0008-0000-1000-00002B010000}"/>
            </a:ext>
          </a:extLst>
        </xdr:cNvPr>
        <xdr:cNvSpPr txBox="1"/>
      </xdr:nvSpPr>
      <xdr:spPr>
        <a:xfrm>
          <a:off x="33178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144145</xdr:rowOff>
    </xdr:from>
    <xdr:ext cx="762000" cy="249555"/>
    <xdr:sp macro="" textlink="">
      <xdr:nvSpPr>
        <xdr:cNvPr id="300" name="テキスト ボックス 299">
          <a:extLst>
            <a:ext uri="{FF2B5EF4-FFF2-40B4-BE49-F238E27FC236}">
              <a16:creationId xmlns:a16="http://schemas.microsoft.com/office/drawing/2014/main" id="{00000000-0008-0000-1000-00002C010000}"/>
            </a:ext>
          </a:extLst>
        </xdr:cNvPr>
        <xdr:cNvSpPr txBox="1"/>
      </xdr:nvSpPr>
      <xdr:spPr>
        <a:xfrm>
          <a:off x="24955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144145</xdr:rowOff>
    </xdr:from>
    <xdr:ext cx="762000" cy="249555"/>
    <xdr:sp macro="" textlink="">
      <xdr:nvSpPr>
        <xdr:cNvPr id="301" name="テキスト ボックス 300">
          <a:extLst>
            <a:ext uri="{FF2B5EF4-FFF2-40B4-BE49-F238E27FC236}">
              <a16:creationId xmlns:a16="http://schemas.microsoft.com/office/drawing/2014/main" id="{00000000-0008-0000-1000-00002D010000}"/>
            </a:ext>
          </a:extLst>
        </xdr:cNvPr>
        <xdr:cNvSpPr txBox="1"/>
      </xdr:nvSpPr>
      <xdr:spPr>
        <a:xfrm>
          <a:off x="16859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88</xdr:row>
      <xdr:rowOff>144145</xdr:rowOff>
    </xdr:from>
    <xdr:ext cx="762000" cy="249555"/>
    <xdr:sp macro="" textlink="">
      <xdr:nvSpPr>
        <xdr:cNvPr id="302" name="テキスト ボックス 301">
          <a:extLst>
            <a:ext uri="{FF2B5EF4-FFF2-40B4-BE49-F238E27FC236}">
              <a16:creationId xmlns:a16="http://schemas.microsoft.com/office/drawing/2014/main" id="{00000000-0008-0000-1000-00002E010000}"/>
            </a:ext>
          </a:extLst>
        </xdr:cNvPr>
        <xdr:cNvSpPr txBox="1"/>
      </xdr:nvSpPr>
      <xdr:spPr>
        <a:xfrm>
          <a:off x="8731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78</xdr:row>
      <xdr:rowOff>52070</xdr:rowOff>
    </xdr:from>
    <xdr:to>
      <xdr:col>24</xdr:col>
      <xdr:colOff>114300</xdr:colOff>
      <xdr:row>78</xdr:row>
      <xdr:rowOff>149860</xdr:rowOff>
    </xdr:to>
    <xdr:sp macro="" textlink="">
      <xdr:nvSpPr>
        <xdr:cNvPr id="303" name="楕円 302">
          <a:extLst>
            <a:ext uri="{FF2B5EF4-FFF2-40B4-BE49-F238E27FC236}">
              <a16:creationId xmlns:a16="http://schemas.microsoft.com/office/drawing/2014/main" id="{00000000-0008-0000-1000-00002F010000}"/>
            </a:ext>
          </a:extLst>
        </xdr:cNvPr>
        <xdr:cNvSpPr/>
      </xdr:nvSpPr>
      <xdr:spPr>
        <a:xfrm>
          <a:off x="4203700" y="12936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6350</xdr:rowOff>
    </xdr:from>
    <xdr:ext cx="403225" cy="249555"/>
    <xdr:sp macro="" textlink="">
      <xdr:nvSpPr>
        <xdr:cNvPr id="304" name="【福祉施設】&#10;有形固定資産減価償却率該当値テキスト">
          <a:extLst>
            <a:ext uri="{FF2B5EF4-FFF2-40B4-BE49-F238E27FC236}">
              <a16:creationId xmlns:a16="http://schemas.microsoft.com/office/drawing/2014/main" id="{00000000-0008-0000-1000-000030010000}"/>
            </a:ext>
          </a:extLst>
        </xdr:cNvPr>
        <xdr:cNvSpPr txBox="1"/>
      </xdr:nvSpPr>
      <xdr:spPr>
        <a:xfrm>
          <a:off x="4292600" y="1289050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163830</xdr:rowOff>
    </xdr:from>
    <xdr:to>
      <xdr:col>20</xdr:col>
      <xdr:colOff>38100</xdr:colOff>
      <xdr:row>78</xdr:row>
      <xdr:rowOff>96520</xdr:rowOff>
    </xdr:to>
    <xdr:sp macro="" textlink="">
      <xdr:nvSpPr>
        <xdr:cNvPr id="305" name="楕円 304">
          <a:extLst>
            <a:ext uri="{FF2B5EF4-FFF2-40B4-BE49-F238E27FC236}">
              <a16:creationId xmlns:a16="http://schemas.microsoft.com/office/drawing/2014/main" id="{00000000-0008-0000-1000-000031010000}"/>
            </a:ext>
          </a:extLst>
        </xdr:cNvPr>
        <xdr:cNvSpPr/>
      </xdr:nvSpPr>
      <xdr:spPr>
        <a:xfrm>
          <a:off x="3444875" y="1288288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78</xdr:row>
      <xdr:rowOff>47625</xdr:rowOff>
    </xdr:from>
    <xdr:to>
      <xdr:col>24</xdr:col>
      <xdr:colOff>63500</xdr:colOff>
      <xdr:row>78</xdr:row>
      <xdr:rowOff>100965</xdr:rowOff>
    </xdr:to>
    <xdr:cxnSp macro="">
      <xdr:nvCxnSpPr>
        <xdr:cNvPr id="306" name="直線コネクタ 305">
          <a:extLst>
            <a:ext uri="{FF2B5EF4-FFF2-40B4-BE49-F238E27FC236}">
              <a16:creationId xmlns:a16="http://schemas.microsoft.com/office/drawing/2014/main" id="{00000000-0008-0000-1000-000032010000}"/>
            </a:ext>
          </a:extLst>
        </xdr:cNvPr>
        <xdr:cNvCxnSpPr/>
      </xdr:nvCxnSpPr>
      <xdr:spPr>
        <a:xfrm>
          <a:off x="3492500" y="12931775"/>
          <a:ext cx="762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110490</xdr:rowOff>
    </xdr:from>
    <xdr:to>
      <xdr:col>15</xdr:col>
      <xdr:colOff>101600</xdr:colOff>
      <xdr:row>78</xdr:row>
      <xdr:rowOff>43180</xdr:rowOff>
    </xdr:to>
    <xdr:sp macro="" textlink="">
      <xdr:nvSpPr>
        <xdr:cNvPr id="307" name="楕円 306">
          <a:extLst>
            <a:ext uri="{FF2B5EF4-FFF2-40B4-BE49-F238E27FC236}">
              <a16:creationId xmlns:a16="http://schemas.microsoft.com/office/drawing/2014/main" id="{00000000-0008-0000-1000-000033010000}"/>
            </a:ext>
          </a:extLst>
        </xdr:cNvPr>
        <xdr:cNvSpPr/>
      </xdr:nvSpPr>
      <xdr:spPr>
        <a:xfrm>
          <a:off x="2619375" y="1282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160020</xdr:rowOff>
    </xdr:from>
    <xdr:to>
      <xdr:col>19</xdr:col>
      <xdr:colOff>174625</xdr:colOff>
      <xdr:row>78</xdr:row>
      <xdr:rowOff>47625</xdr:rowOff>
    </xdr:to>
    <xdr:cxnSp macro="">
      <xdr:nvCxnSpPr>
        <xdr:cNvPr id="308" name="直線コネクタ 307">
          <a:extLst>
            <a:ext uri="{FF2B5EF4-FFF2-40B4-BE49-F238E27FC236}">
              <a16:creationId xmlns:a16="http://schemas.microsoft.com/office/drawing/2014/main" id="{00000000-0008-0000-1000-000034010000}"/>
            </a:ext>
          </a:extLst>
        </xdr:cNvPr>
        <xdr:cNvCxnSpPr/>
      </xdr:nvCxnSpPr>
      <xdr:spPr>
        <a:xfrm>
          <a:off x="2670175" y="12879070"/>
          <a:ext cx="822325"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29845</xdr:rowOff>
    </xdr:from>
    <xdr:to>
      <xdr:col>10</xdr:col>
      <xdr:colOff>165100</xdr:colOff>
      <xdr:row>79</xdr:row>
      <xdr:rowOff>127635</xdr:rowOff>
    </xdr:to>
    <xdr:sp macro="" textlink="">
      <xdr:nvSpPr>
        <xdr:cNvPr id="309" name="楕円 308">
          <a:extLst>
            <a:ext uri="{FF2B5EF4-FFF2-40B4-BE49-F238E27FC236}">
              <a16:creationId xmlns:a16="http://schemas.microsoft.com/office/drawing/2014/main" id="{00000000-0008-0000-1000-000035010000}"/>
            </a:ext>
          </a:extLst>
        </xdr:cNvPr>
        <xdr:cNvSpPr/>
      </xdr:nvSpPr>
      <xdr:spPr>
        <a:xfrm>
          <a:off x="1809750" y="13079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160020</xdr:rowOff>
    </xdr:from>
    <xdr:to>
      <xdr:col>15</xdr:col>
      <xdr:colOff>50800</xdr:colOff>
      <xdr:row>79</xdr:row>
      <xdr:rowOff>78740</xdr:rowOff>
    </xdr:to>
    <xdr:cxnSp macro="">
      <xdr:nvCxnSpPr>
        <xdr:cNvPr id="310" name="直線コネクタ 309">
          <a:extLst>
            <a:ext uri="{FF2B5EF4-FFF2-40B4-BE49-F238E27FC236}">
              <a16:creationId xmlns:a16="http://schemas.microsoft.com/office/drawing/2014/main" id="{00000000-0008-0000-1000-000036010000}"/>
            </a:ext>
          </a:extLst>
        </xdr:cNvPr>
        <xdr:cNvCxnSpPr/>
      </xdr:nvCxnSpPr>
      <xdr:spPr>
        <a:xfrm flipV="1">
          <a:off x="1860550" y="12879070"/>
          <a:ext cx="809625" cy="248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81915</xdr:rowOff>
    </xdr:from>
    <xdr:to>
      <xdr:col>6</xdr:col>
      <xdr:colOff>38100</xdr:colOff>
      <xdr:row>80</xdr:row>
      <xdr:rowOff>14605</xdr:rowOff>
    </xdr:to>
    <xdr:sp macro="" textlink="">
      <xdr:nvSpPr>
        <xdr:cNvPr id="311" name="楕円 310">
          <a:extLst>
            <a:ext uri="{FF2B5EF4-FFF2-40B4-BE49-F238E27FC236}">
              <a16:creationId xmlns:a16="http://schemas.microsoft.com/office/drawing/2014/main" id="{00000000-0008-0000-1000-000037010000}"/>
            </a:ext>
          </a:extLst>
        </xdr:cNvPr>
        <xdr:cNvSpPr/>
      </xdr:nvSpPr>
      <xdr:spPr>
        <a:xfrm>
          <a:off x="1000125" y="131311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79</xdr:row>
      <xdr:rowOff>78740</xdr:rowOff>
    </xdr:from>
    <xdr:to>
      <xdr:col>10</xdr:col>
      <xdr:colOff>114300</xdr:colOff>
      <xdr:row>79</xdr:row>
      <xdr:rowOff>130810</xdr:rowOff>
    </xdr:to>
    <xdr:cxnSp macro="">
      <xdr:nvCxnSpPr>
        <xdr:cNvPr id="312" name="直線コネクタ 311">
          <a:extLst>
            <a:ext uri="{FF2B5EF4-FFF2-40B4-BE49-F238E27FC236}">
              <a16:creationId xmlns:a16="http://schemas.microsoft.com/office/drawing/2014/main" id="{00000000-0008-0000-1000-000038010000}"/>
            </a:ext>
          </a:extLst>
        </xdr:cNvPr>
        <xdr:cNvCxnSpPr/>
      </xdr:nvCxnSpPr>
      <xdr:spPr>
        <a:xfrm flipV="1">
          <a:off x="1047750" y="13127990"/>
          <a:ext cx="8128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83</xdr:row>
      <xdr:rowOff>86360</xdr:rowOff>
    </xdr:from>
    <xdr:ext cx="405130" cy="247650"/>
    <xdr:sp macro="" textlink="">
      <xdr:nvSpPr>
        <xdr:cNvPr id="313" name="n_1aveValue【福祉施設】&#10;有形固定資産減価償却率">
          <a:extLst>
            <a:ext uri="{FF2B5EF4-FFF2-40B4-BE49-F238E27FC236}">
              <a16:creationId xmlns:a16="http://schemas.microsoft.com/office/drawing/2014/main" id="{00000000-0008-0000-1000-000039010000}"/>
            </a:ext>
          </a:extLst>
        </xdr:cNvPr>
        <xdr:cNvSpPr txBox="1"/>
      </xdr:nvSpPr>
      <xdr:spPr>
        <a:xfrm>
          <a:off x="3296285" y="1379601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82</xdr:row>
      <xdr:rowOff>163195</xdr:rowOff>
    </xdr:from>
    <xdr:ext cx="405130" cy="247650"/>
    <xdr:sp macro="" textlink="">
      <xdr:nvSpPr>
        <xdr:cNvPr id="314" name="n_2aveValue【福祉施設】&#10;有形固定資産減価償却率">
          <a:extLst>
            <a:ext uri="{FF2B5EF4-FFF2-40B4-BE49-F238E27FC236}">
              <a16:creationId xmlns:a16="http://schemas.microsoft.com/office/drawing/2014/main" id="{00000000-0008-0000-1000-00003A010000}"/>
            </a:ext>
          </a:extLst>
        </xdr:cNvPr>
        <xdr:cNvSpPr txBox="1"/>
      </xdr:nvSpPr>
      <xdr:spPr>
        <a:xfrm>
          <a:off x="2483485" y="1370774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82</xdr:row>
      <xdr:rowOff>142875</xdr:rowOff>
    </xdr:from>
    <xdr:ext cx="405130" cy="249555"/>
    <xdr:sp macro="" textlink="">
      <xdr:nvSpPr>
        <xdr:cNvPr id="315" name="n_3aveValue【福祉施設】&#10;有形固定資産減価償却率">
          <a:extLst>
            <a:ext uri="{FF2B5EF4-FFF2-40B4-BE49-F238E27FC236}">
              <a16:creationId xmlns:a16="http://schemas.microsoft.com/office/drawing/2014/main" id="{00000000-0008-0000-1000-00003B010000}"/>
            </a:ext>
          </a:extLst>
        </xdr:cNvPr>
        <xdr:cNvSpPr txBox="1"/>
      </xdr:nvSpPr>
      <xdr:spPr>
        <a:xfrm>
          <a:off x="1673860" y="1368742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82</xdr:row>
      <xdr:rowOff>126365</xdr:rowOff>
    </xdr:from>
    <xdr:ext cx="405130" cy="247650"/>
    <xdr:sp macro="" textlink="">
      <xdr:nvSpPr>
        <xdr:cNvPr id="316" name="n_4aveValue【福祉施設】&#10;有形固定資産減価償却率">
          <a:extLst>
            <a:ext uri="{FF2B5EF4-FFF2-40B4-BE49-F238E27FC236}">
              <a16:creationId xmlns:a16="http://schemas.microsoft.com/office/drawing/2014/main" id="{00000000-0008-0000-1000-00003C010000}"/>
            </a:ext>
          </a:extLst>
        </xdr:cNvPr>
        <xdr:cNvSpPr txBox="1"/>
      </xdr:nvSpPr>
      <xdr:spPr>
        <a:xfrm>
          <a:off x="864235" y="1367091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174625</xdr:colOff>
      <xdr:row>76</xdr:row>
      <xdr:rowOff>112395</xdr:rowOff>
    </xdr:from>
    <xdr:ext cx="340360" cy="249555"/>
    <xdr:sp macro="" textlink="">
      <xdr:nvSpPr>
        <xdr:cNvPr id="317" name="n_1mainValue【福祉施設】&#10;有形固定資産減価償却率">
          <a:extLst>
            <a:ext uri="{FF2B5EF4-FFF2-40B4-BE49-F238E27FC236}">
              <a16:creationId xmlns:a16="http://schemas.microsoft.com/office/drawing/2014/main" id="{00000000-0008-0000-1000-00003D010000}"/>
            </a:ext>
          </a:extLst>
        </xdr:cNvPr>
        <xdr:cNvSpPr txBox="1"/>
      </xdr:nvSpPr>
      <xdr:spPr>
        <a:xfrm>
          <a:off x="3317875" y="12666345"/>
          <a:ext cx="3403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71120</xdr:colOff>
      <xdr:row>76</xdr:row>
      <xdr:rowOff>59690</xdr:rowOff>
    </xdr:from>
    <xdr:ext cx="340360" cy="247650"/>
    <xdr:sp macro="" textlink="">
      <xdr:nvSpPr>
        <xdr:cNvPr id="318" name="n_2mainValue【福祉施設】&#10;有形固定資産減価償却率">
          <a:extLst>
            <a:ext uri="{FF2B5EF4-FFF2-40B4-BE49-F238E27FC236}">
              <a16:creationId xmlns:a16="http://schemas.microsoft.com/office/drawing/2014/main" id="{00000000-0008-0000-1000-00003E010000}"/>
            </a:ext>
          </a:extLst>
        </xdr:cNvPr>
        <xdr:cNvSpPr txBox="1"/>
      </xdr:nvSpPr>
      <xdr:spPr>
        <a:xfrm>
          <a:off x="2515870" y="12613640"/>
          <a:ext cx="3403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77</xdr:row>
      <xdr:rowOff>143510</xdr:rowOff>
    </xdr:from>
    <xdr:ext cx="405130" cy="249555"/>
    <xdr:sp macro="" textlink="">
      <xdr:nvSpPr>
        <xdr:cNvPr id="319" name="n_3mainValue【福祉施設】&#10;有形固定資産減価償却率">
          <a:extLst>
            <a:ext uri="{FF2B5EF4-FFF2-40B4-BE49-F238E27FC236}">
              <a16:creationId xmlns:a16="http://schemas.microsoft.com/office/drawing/2014/main" id="{00000000-0008-0000-1000-00003F010000}"/>
            </a:ext>
          </a:extLst>
        </xdr:cNvPr>
        <xdr:cNvSpPr txBox="1"/>
      </xdr:nvSpPr>
      <xdr:spPr>
        <a:xfrm>
          <a:off x="1673860" y="1286256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78</xdr:row>
      <xdr:rowOff>30480</xdr:rowOff>
    </xdr:from>
    <xdr:ext cx="405130" cy="247650"/>
    <xdr:sp macro="" textlink="">
      <xdr:nvSpPr>
        <xdr:cNvPr id="320" name="n_4mainValue【福祉施設】&#10;有形固定資産減価償却率">
          <a:extLst>
            <a:ext uri="{FF2B5EF4-FFF2-40B4-BE49-F238E27FC236}">
              <a16:creationId xmlns:a16="http://schemas.microsoft.com/office/drawing/2014/main" id="{00000000-0008-0000-1000-000040010000}"/>
            </a:ext>
          </a:extLst>
        </xdr:cNvPr>
        <xdr:cNvSpPr txBox="1"/>
      </xdr:nvSpPr>
      <xdr:spPr>
        <a:xfrm>
          <a:off x="864235" y="1291463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146685</xdr:rowOff>
    </xdr:from>
    <xdr:to>
      <xdr:col>59</xdr:col>
      <xdr:colOff>88900</xdr:colOff>
      <xdr:row>72</xdr:row>
      <xdr:rowOff>97790</xdr:rowOff>
    </xdr:to>
    <xdr:sp macro="" textlink="">
      <xdr:nvSpPr>
        <xdr:cNvPr id="321" name="正方形/長方形 320">
          <a:extLst>
            <a:ext uri="{FF2B5EF4-FFF2-40B4-BE49-F238E27FC236}">
              <a16:creationId xmlns:a16="http://schemas.microsoft.com/office/drawing/2014/main" id="{00000000-0008-0000-1000-000041010000}"/>
            </a:ext>
          </a:extLst>
        </xdr:cNvPr>
        <xdr:cNvSpPr/>
      </xdr:nvSpPr>
      <xdr:spPr>
        <a:xfrm>
          <a:off x="6064250"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122555</xdr:rowOff>
    </xdr:from>
    <xdr:to>
      <xdr:col>43</xdr:col>
      <xdr:colOff>63500</xdr:colOff>
      <xdr:row>74</xdr:row>
      <xdr:rowOff>36830</xdr:rowOff>
    </xdr:to>
    <xdr:sp macro="" textlink="">
      <xdr:nvSpPr>
        <xdr:cNvPr id="322" name="正方形/長方形 321">
          <a:extLst>
            <a:ext uri="{FF2B5EF4-FFF2-40B4-BE49-F238E27FC236}">
              <a16:creationId xmlns:a16="http://schemas.microsoft.com/office/drawing/2014/main" id="{00000000-0008-0000-1000-000042010000}"/>
            </a:ext>
          </a:extLst>
        </xdr:cNvPr>
        <xdr:cNvSpPr/>
      </xdr:nvSpPr>
      <xdr:spPr>
        <a:xfrm>
          <a:off x="61753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153035</xdr:rowOff>
    </xdr:from>
    <xdr:to>
      <xdr:col>43</xdr:col>
      <xdr:colOff>63500</xdr:colOff>
      <xdr:row>75</xdr:row>
      <xdr:rowOff>67310</xdr:rowOff>
    </xdr:to>
    <xdr:sp macro="" textlink="">
      <xdr:nvSpPr>
        <xdr:cNvPr id="323" name="正方形/長方形 322">
          <a:extLst>
            <a:ext uri="{FF2B5EF4-FFF2-40B4-BE49-F238E27FC236}">
              <a16:creationId xmlns:a16="http://schemas.microsoft.com/office/drawing/2014/main" id="{00000000-0008-0000-1000-000043010000}"/>
            </a:ext>
          </a:extLst>
        </xdr:cNvPr>
        <xdr:cNvSpPr/>
      </xdr:nvSpPr>
      <xdr:spPr>
        <a:xfrm>
          <a:off x="61753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68/88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122555</xdr:rowOff>
    </xdr:from>
    <xdr:to>
      <xdr:col>48</xdr:col>
      <xdr:colOff>127000</xdr:colOff>
      <xdr:row>74</xdr:row>
      <xdr:rowOff>36830</xdr:rowOff>
    </xdr:to>
    <xdr:sp macro="" textlink="">
      <xdr:nvSpPr>
        <xdr:cNvPr id="324" name="正方形/長方形 323">
          <a:extLst>
            <a:ext uri="{FF2B5EF4-FFF2-40B4-BE49-F238E27FC236}">
              <a16:creationId xmlns:a16="http://schemas.microsoft.com/office/drawing/2014/main" id="{00000000-0008-0000-1000-000044010000}"/>
            </a:ext>
          </a:extLst>
        </xdr:cNvPr>
        <xdr:cNvSpPr/>
      </xdr:nvSpPr>
      <xdr:spPr>
        <a:xfrm>
          <a:off x="7112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153035</xdr:rowOff>
    </xdr:from>
    <xdr:to>
      <xdr:col>48</xdr:col>
      <xdr:colOff>127000</xdr:colOff>
      <xdr:row>75</xdr:row>
      <xdr:rowOff>67310</xdr:rowOff>
    </xdr:to>
    <xdr:sp macro="" textlink="">
      <xdr:nvSpPr>
        <xdr:cNvPr id="325" name="正方形/長方形 324">
          <a:extLst>
            <a:ext uri="{FF2B5EF4-FFF2-40B4-BE49-F238E27FC236}">
              <a16:creationId xmlns:a16="http://schemas.microsoft.com/office/drawing/2014/main" id="{00000000-0008-0000-1000-000045010000}"/>
            </a:ext>
          </a:extLst>
        </xdr:cNvPr>
        <xdr:cNvSpPr/>
      </xdr:nvSpPr>
      <xdr:spPr>
        <a:xfrm>
          <a:off x="7112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122555</xdr:rowOff>
    </xdr:from>
    <xdr:to>
      <xdr:col>54</xdr:col>
      <xdr:colOff>127000</xdr:colOff>
      <xdr:row>74</xdr:row>
      <xdr:rowOff>36830</xdr:rowOff>
    </xdr:to>
    <xdr:sp macro="" textlink="">
      <xdr:nvSpPr>
        <xdr:cNvPr id="326" name="正方形/長方形 325">
          <a:extLst>
            <a:ext uri="{FF2B5EF4-FFF2-40B4-BE49-F238E27FC236}">
              <a16:creationId xmlns:a16="http://schemas.microsoft.com/office/drawing/2014/main" id="{00000000-0008-0000-1000-000046010000}"/>
            </a:ext>
          </a:extLst>
        </xdr:cNvPr>
        <xdr:cNvSpPr/>
      </xdr:nvSpPr>
      <xdr:spPr>
        <a:xfrm>
          <a:off x="8159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153035</xdr:rowOff>
    </xdr:from>
    <xdr:to>
      <xdr:col>54</xdr:col>
      <xdr:colOff>127000</xdr:colOff>
      <xdr:row>75</xdr:row>
      <xdr:rowOff>67310</xdr:rowOff>
    </xdr:to>
    <xdr:sp macro="" textlink="">
      <xdr:nvSpPr>
        <xdr:cNvPr id="327" name="正方形/長方形 326">
          <a:extLst>
            <a:ext uri="{FF2B5EF4-FFF2-40B4-BE49-F238E27FC236}">
              <a16:creationId xmlns:a16="http://schemas.microsoft.com/office/drawing/2014/main" id="{00000000-0008-0000-1000-000047010000}"/>
            </a:ext>
          </a:extLst>
        </xdr:cNvPr>
        <xdr:cNvSpPr/>
      </xdr:nvSpPr>
      <xdr:spPr>
        <a:xfrm>
          <a:off x="8159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92075</xdr:rowOff>
    </xdr:from>
    <xdr:to>
      <xdr:col>59</xdr:col>
      <xdr:colOff>88900</xdr:colOff>
      <xdr:row>88</xdr:row>
      <xdr:rowOff>146685</xdr:rowOff>
    </xdr:to>
    <xdr:sp macro="" textlink="">
      <xdr:nvSpPr>
        <xdr:cNvPr id="328" name="正方形/長方形 327">
          <a:extLst>
            <a:ext uri="{FF2B5EF4-FFF2-40B4-BE49-F238E27FC236}">
              <a16:creationId xmlns:a16="http://schemas.microsoft.com/office/drawing/2014/main" id="{00000000-0008-0000-1000-000048010000}"/>
            </a:ext>
          </a:extLst>
        </xdr:cNvPr>
        <xdr:cNvSpPr/>
      </xdr:nvSpPr>
      <xdr:spPr>
        <a:xfrm>
          <a:off x="6064250"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73025</xdr:rowOff>
    </xdr:from>
    <xdr:ext cx="349885" cy="217170"/>
    <xdr:sp macro="" textlink="">
      <xdr:nvSpPr>
        <xdr:cNvPr id="329" name="テキスト ボックス 328">
          <a:extLst>
            <a:ext uri="{FF2B5EF4-FFF2-40B4-BE49-F238E27FC236}">
              <a16:creationId xmlns:a16="http://schemas.microsoft.com/office/drawing/2014/main" id="{00000000-0008-0000-1000-000049010000}"/>
            </a:ext>
          </a:extLst>
        </xdr:cNvPr>
        <xdr:cNvSpPr txBox="1"/>
      </xdr:nvSpPr>
      <xdr:spPr>
        <a:xfrm>
          <a:off x="6026150"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146685</xdr:rowOff>
    </xdr:from>
    <xdr:to>
      <xdr:col>59</xdr:col>
      <xdr:colOff>50800</xdr:colOff>
      <xdr:row>88</xdr:row>
      <xdr:rowOff>146685</xdr:rowOff>
    </xdr:to>
    <xdr:cxnSp macro="">
      <xdr:nvCxnSpPr>
        <xdr:cNvPr id="330" name="直線コネクタ 329">
          <a:extLst>
            <a:ext uri="{FF2B5EF4-FFF2-40B4-BE49-F238E27FC236}">
              <a16:creationId xmlns:a16="http://schemas.microsoft.com/office/drawing/2014/main" id="{00000000-0008-0000-1000-00004A010000}"/>
            </a:ext>
          </a:extLst>
        </xdr:cNvPr>
        <xdr:cNvCxnSpPr/>
      </xdr:nvCxnSpPr>
      <xdr:spPr>
        <a:xfrm>
          <a:off x="6064250" y="1468183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92075</xdr:rowOff>
    </xdr:from>
    <xdr:to>
      <xdr:col>59</xdr:col>
      <xdr:colOff>50800</xdr:colOff>
      <xdr:row>85</xdr:row>
      <xdr:rowOff>92075</xdr:rowOff>
    </xdr:to>
    <xdr:cxnSp macro="">
      <xdr:nvCxnSpPr>
        <xdr:cNvPr id="331" name="直線コネクタ 330">
          <a:extLst>
            <a:ext uri="{FF2B5EF4-FFF2-40B4-BE49-F238E27FC236}">
              <a16:creationId xmlns:a16="http://schemas.microsoft.com/office/drawing/2014/main" id="{00000000-0008-0000-1000-00004B010000}"/>
            </a:ext>
          </a:extLst>
        </xdr:cNvPr>
        <xdr:cNvCxnSpPr/>
      </xdr:nvCxnSpPr>
      <xdr:spPr>
        <a:xfrm>
          <a:off x="6064250" y="14131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120015</xdr:rowOff>
    </xdr:from>
    <xdr:ext cx="465455" cy="247650"/>
    <xdr:sp macro="" textlink="">
      <xdr:nvSpPr>
        <xdr:cNvPr id="332" name="テキスト ボックス 331">
          <a:extLst>
            <a:ext uri="{FF2B5EF4-FFF2-40B4-BE49-F238E27FC236}">
              <a16:creationId xmlns:a16="http://schemas.microsoft.com/office/drawing/2014/main" id="{00000000-0008-0000-1000-00004C010000}"/>
            </a:ext>
          </a:extLst>
        </xdr:cNvPr>
        <xdr:cNvSpPr txBox="1"/>
      </xdr:nvSpPr>
      <xdr:spPr>
        <a:xfrm>
          <a:off x="5628640" y="13994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36830</xdr:rowOff>
    </xdr:from>
    <xdr:to>
      <xdr:col>59</xdr:col>
      <xdr:colOff>50800</xdr:colOff>
      <xdr:row>82</xdr:row>
      <xdr:rowOff>36830</xdr:rowOff>
    </xdr:to>
    <xdr:cxnSp macro="">
      <xdr:nvCxnSpPr>
        <xdr:cNvPr id="333" name="直線コネクタ 332">
          <a:extLst>
            <a:ext uri="{FF2B5EF4-FFF2-40B4-BE49-F238E27FC236}">
              <a16:creationId xmlns:a16="http://schemas.microsoft.com/office/drawing/2014/main" id="{00000000-0008-0000-1000-00004D010000}"/>
            </a:ext>
          </a:extLst>
        </xdr:cNvPr>
        <xdr:cNvCxnSpPr/>
      </xdr:nvCxnSpPr>
      <xdr:spPr>
        <a:xfrm>
          <a:off x="6064250" y="1358138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64770</xdr:rowOff>
    </xdr:from>
    <xdr:ext cx="465455" cy="249555"/>
    <xdr:sp macro="" textlink="">
      <xdr:nvSpPr>
        <xdr:cNvPr id="334" name="テキスト ボックス 333">
          <a:extLst>
            <a:ext uri="{FF2B5EF4-FFF2-40B4-BE49-F238E27FC236}">
              <a16:creationId xmlns:a16="http://schemas.microsoft.com/office/drawing/2014/main" id="{00000000-0008-0000-1000-00004E010000}"/>
            </a:ext>
          </a:extLst>
        </xdr:cNvPr>
        <xdr:cNvSpPr txBox="1"/>
      </xdr:nvSpPr>
      <xdr:spPr>
        <a:xfrm>
          <a:off x="5628640" y="134442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146685</xdr:rowOff>
    </xdr:from>
    <xdr:to>
      <xdr:col>59</xdr:col>
      <xdr:colOff>50800</xdr:colOff>
      <xdr:row>78</xdr:row>
      <xdr:rowOff>146685</xdr:rowOff>
    </xdr:to>
    <xdr:cxnSp macro="">
      <xdr:nvCxnSpPr>
        <xdr:cNvPr id="335" name="直線コネクタ 334">
          <a:extLst>
            <a:ext uri="{FF2B5EF4-FFF2-40B4-BE49-F238E27FC236}">
              <a16:creationId xmlns:a16="http://schemas.microsoft.com/office/drawing/2014/main" id="{00000000-0008-0000-1000-00004F010000}"/>
            </a:ext>
          </a:extLst>
        </xdr:cNvPr>
        <xdr:cNvCxnSpPr/>
      </xdr:nvCxnSpPr>
      <xdr:spPr>
        <a:xfrm>
          <a:off x="6064250" y="1303083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9525</xdr:rowOff>
    </xdr:from>
    <xdr:ext cx="465455" cy="249555"/>
    <xdr:sp macro="" textlink="">
      <xdr:nvSpPr>
        <xdr:cNvPr id="336" name="テキスト ボックス 335">
          <a:extLst>
            <a:ext uri="{FF2B5EF4-FFF2-40B4-BE49-F238E27FC236}">
              <a16:creationId xmlns:a16="http://schemas.microsoft.com/office/drawing/2014/main" id="{00000000-0008-0000-1000-000050010000}"/>
            </a:ext>
          </a:extLst>
        </xdr:cNvPr>
        <xdr:cNvSpPr txBox="1"/>
      </xdr:nvSpPr>
      <xdr:spPr>
        <a:xfrm>
          <a:off x="5628640" y="1289367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92075</xdr:rowOff>
    </xdr:from>
    <xdr:to>
      <xdr:col>59</xdr:col>
      <xdr:colOff>50800</xdr:colOff>
      <xdr:row>75</xdr:row>
      <xdr:rowOff>92075</xdr:rowOff>
    </xdr:to>
    <xdr:cxnSp macro="">
      <xdr:nvCxnSpPr>
        <xdr:cNvPr id="337" name="直線コネクタ 336">
          <a:extLst>
            <a:ext uri="{FF2B5EF4-FFF2-40B4-BE49-F238E27FC236}">
              <a16:creationId xmlns:a16="http://schemas.microsoft.com/office/drawing/2014/main" id="{00000000-0008-0000-1000-000051010000}"/>
            </a:ext>
          </a:extLst>
        </xdr:cNvPr>
        <xdr:cNvCxnSpPr/>
      </xdr:nvCxnSpPr>
      <xdr:spPr>
        <a:xfrm>
          <a:off x="6064250" y="12480925"/>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120015</xdr:rowOff>
    </xdr:from>
    <xdr:ext cx="465455" cy="247650"/>
    <xdr:sp macro="" textlink="">
      <xdr:nvSpPr>
        <xdr:cNvPr id="338" name="テキスト ボックス 337">
          <a:extLst>
            <a:ext uri="{FF2B5EF4-FFF2-40B4-BE49-F238E27FC236}">
              <a16:creationId xmlns:a16="http://schemas.microsoft.com/office/drawing/2014/main" id="{00000000-0008-0000-1000-000052010000}"/>
            </a:ext>
          </a:extLst>
        </xdr:cNvPr>
        <xdr:cNvSpPr txBox="1"/>
      </xdr:nvSpPr>
      <xdr:spPr>
        <a:xfrm>
          <a:off x="5628640" y="12343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92075</xdr:rowOff>
    </xdr:from>
    <xdr:to>
      <xdr:col>59</xdr:col>
      <xdr:colOff>88900</xdr:colOff>
      <xdr:row>88</xdr:row>
      <xdr:rowOff>146685</xdr:rowOff>
    </xdr:to>
    <xdr:sp macro="" textlink="">
      <xdr:nvSpPr>
        <xdr:cNvPr id="339" name="【福祉施設】&#10;一人当たり面積グラフ枠">
          <a:extLst>
            <a:ext uri="{FF2B5EF4-FFF2-40B4-BE49-F238E27FC236}">
              <a16:creationId xmlns:a16="http://schemas.microsoft.com/office/drawing/2014/main" id="{00000000-0008-0000-1000-000053010000}"/>
            </a:ext>
          </a:extLst>
        </xdr:cNvPr>
        <xdr:cNvSpPr/>
      </xdr:nvSpPr>
      <xdr:spPr>
        <a:xfrm>
          <a:off x="6064250"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78</xdr:row>
      <xdr:rowOff>59055</xdr:rowOff>
    </xdr:from>
    <xdr:to>
      <xdr:col>54</xdr:col>
      <xdr:colOff>174625</xdr:colOff>
      <xdr:row>85</xdr:row>
      <xdr:rowOff>74930</xdr:rowOff>
    </xdr:to>
    <xdr:cxnSp macro="">
      <xdr:nvCxnSpPr>
        <xdr:cNvPr id="340" name="直線コネクタ 339">
          <a:extLst>
            <a:ext uri="{FF2B5EF4-FFF2-40B4-BE49-F238E27FC236}">
              <a16:creationId xmlns:a16="http://schemas.microsoft.com/office/drawing/2014/main" id="{00000000-0008-0000-1000-000054010000}"/>
            </a:ext>
          </a:extLst>
        </xdr:cNvPr>
        <xdr:cNvCxnSpPr/>
      </xdr:nvCxnSpPr>
      <xdr:spPr>
        <a:xfrm flipV="1">
          <a:off x="9604375" y="12943205"/>
          <a:ext cx="0" cy="1171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78740</xdr:rowOff>
    </xdr:from>
    <xdr:ext cx="467995" cy="249555"/>
    <xdr:sp macro="" textlink="">
      <xdr:nvSpPr>
        <xdr:cNvPr id="341" name="【福祉施設】&#10;一人当たり面積最小値テキスト">
          <a:extLst>
            <a:ext uri="{FF2B5EF4-FFF2-40B4-BE49-F238E27FC236}">
              <a16:creationId xmlns:a16="http://schemas.microsoft.com/office/drawing/2014/main" id="{00000000-0008-0000-1000-000055010000}"/>
            </a:ext>
          </a:extLst>
        </xdr:cNvPr>
        <xdr:cNvSpPr txBox="1"/>
      </xdr:nvSpPr>
      <xdr:spPr>
        <a:xfrm>
          <a:off x="9642475" y="1411859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74930</xdr:rowOff>
    </xdr:from>
    <xdr:to>
      <xdr:col>55</xdr:col>
      <xdr:colOff>88900</xdr:colOff>
      <xdr:row>85</xdr:row>
      <xdr:rowOff>74930</xdr:rowOff>
    </xdr:to>
    <xdr:cxnSp macro="">
      <xdr:nvCxnSpPr>
        <xdr:cNvPr id="342" name="直線コネクタ 341">
          <a:extLst>
            <a:ext uri="{FF2B5EF4-FFF2-40B4-BE49-F238E27FC236}">
              <a16:creationId xmlns:a16="http://schemas.microsoft.com/office/drawing/2014/main" id="{00000000-0008-0000-1000-000056010000}"/>
            </a:ext>
          </a:extLst>
        </xdr:cNvPr>
        <xdr:cNvCxnSpPr/>
      </xdr:nvCxnSpPr>
      <xdr:spPr>
        <a:xfrm>
          <a:off x="9531350" y="141147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6985</xdr:rowOff>
    </xdr:from>
    <xdr:ext cx="467995" cy="249555"/>
    <xdr:sp macro="" textlink="">
      <xdr:nvSpPr>
        <xdr:cNvPr id="343" name="【福祉施設】&#10;一人当たり面積最大値テキスト">
          <a:extLst>
            <a:ext uri="{FF2B5EF4-FFF2-40B4-BE49-F238E27FC236}">
              <a16:creationId xmlns:a16="http://schemas.microsoft.com/office/drawing/2014/main" id="{00000000-0008-0000-1000-000057010000}"/>
            </a:ext>
          </a:extLst>
        </xdr:cNvPr>
        <xdr:cNvSpPr txBox="1"/>
      </xdr:nvSpPr>
      <xdr:spPr>
        <a:xfrm>
          <a:off x="9642475" y="1272603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0.216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59055</xdr:rowOff>
    </xdr:from>
    <xdr:to>
      <xdr:col>55</xdr:col>
      <xdr:colOff>88900</xdr:colOff>
      <xdr:row>78</xdr:row>
      <xdr:rowOff>59055</xdr:rowOff>
    </xdr:to>
    <xdr:cxnSp macro="">
      <xdr:nvCxnSpPr>
        <xdr:cNvPr id="344" name="直線コネクタ 343">
          <a:extLst>
            <a:ext uri="{FF2B5EF4-FFF2-40B4-BE49-F238E27FC236}">
              <a16:creationId xmlns:a16="http://schemas.microsoft.com/office/drawing/2014/main" id="{00000000-0008-0000-1000-000058010000}"/>
            </a:ext>
          </a:extLst>
        </xdr:cNvPr>
        <xdr:cNvCxnSpPr/>
      </xdr:nvCxnSpPr>
      <xdr:spPr>
        <a:xfrm>
          <a:off x="9531350" y="129432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31750</xdr:rowOff>
    </xdr:from>
    <xdr:ext cx="467995" cy="249555"/>
    <xdr:sp macro="" textlink="">
      <xdr:nvSpPr>
        <xdr:cNvPr id="345" name="【福祉施設】&#10;一人当たり面積平均値テキスト">
          <a:extLst>
            <a:ext uri="{FF2B5EF4-FFF2-40B4-BE49-F238E27FC236}">
              <a16:creationId xmlns:a16="http://schemas.microsoft.com/office/drawing/2014/main" id="{00000000-0008-0000-1000-000059010000}"/>
            </a:ext>
          </a:extLst>
        </xdr:cNvPr>
        <xdr:cNvSpPr txBox="1"/>
      </xdr:nvSpPr>
      <xdr:spPr>
        <a:xfrm>
          <a:off x="9642475" y="13576300"/>
          <a:ext cx="46799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9525</xdr:rowOff>
    </xdr:from>
    <xdr:to>
      <xdr:col>55</xdr:col>
      <xdr:colOff>50800</xdr:colOff>
      <xdr:row>83</xdr:row>
      <xdr:rowOff>107315</xdr:rowOff>
    </xdr:to>
    <xdr:sp macro="" textlink="">
      <xdr:nvSpPr>
        <xdr:cNvPr id="346" name="フローチャート: 判断 345">
          <a:extLst>
            <a:ext uri="{FF2B5EF4-FFF2-40B4-BE49-F238E27FC236}">
              <a16:creationId xmlns:a16="http://schemas.microsoft.com/office/drawing/2014/main" id="{00000000-0008-0000-1000-00005A010000}"/>
            </a:ext>
          </a:extLst>
        </xdr:cNvPr>
        <xdr:cNvSpPr/>
      </xdr:nvSpPr>
      <xdr:spPr>
        <a:xfrm>
          <a:off x="9569450" y="137191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102235</xdr:rowOff>
    </xdr:to>
    <xdr:sp macro="" textlink="">
      <xdr:nvSpPr>
        <xdr:cNvPr id="347" name="フローチャート: 判断 346">
          <a:extLst>
            <a:ext uri="{FF2B5EF4-FFF2-40B4-BE49-F238E27FC236}">
              <a16:creationId xmlns:a16="http://schemas.microsoft.com/office/drawing/2014/main" id="{00000000-0008-0000-1000-00005B010000}"/>
            </a:ext>
          </a:extLst>
        </xdr:cNvPr>
        <xdr:cNvSpPr/>
      </xdr:nvSpPr>
      <xdr:spPr>
        <a:xfrm>
          <a:off x="8794750" y="13714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86995</xdr:rowOff>
    </xdr:from>
    <xdr:to>
      <xdr:col>46</xdr:col>
      <xdr:colOff>38100</xdr:colOff>
      <xdr:row>82</xdr:row>
      <xdr:rowOff>19685</xdr:rowOff>
    </xdr:to>
    <xdr:sp macro="" textlink="">
      <xdr:nvSpPr>
        <xdr:cNvPr id="348" name="フローチャート: 判断 347">
          <a:extLst>
            <a:ext uri="{FF2B5EF4-FFF2-40B4-BE49-F238E27FC236}">
              <a16:creationId xmlns:a16="http://schemas.microsoft.com/office/drawing/2014/main" id="{00000000-0008-0000-1000-00005C010000}"/>
            </a:ext>
          </a:extLst>
        </xdr:cNvPr>
        <xdr:cNvSpPr/>
      </xdr:nvSpPr>
      <xdr:spPr>
        <a:xfrm>
          <a:off x="7985125" y="1346644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103505</xdr:rowOff>
    </xdr:from>
    <xdr:to>
      <xdr:col>41</xdr:col>
      <xdr:colOff>101600</xdr:colOff>
      <xdr:row>82</xdr:row>
      <xdr:rowOff>36195</xdr:rowOff>
    </xdr:to>
    <xdr:sp macro="" textlink="">
      <xdr:nvSpPr>
        <xdr:cNvPr id="349" name="フローチャート: 判断 348">
          <a:extLst>
            <a:ext uri="{FF2B5EF4-FFF2-40B4-BE49-F238E27FC236}">
              <a16:creationId xmlns:a16="http://schemas.microsoft.com/office/drawing/2014/main" id="{00000000-0008-0000-1000-00005D010000}"/>
            </a:ext>
          </a:extLst>
        </xdr:cNvPr>
        <xdr:cNvSpPr/>
      </xdr:nvSpPr>
      <xdr:spPr>
        <a:xfrm>
          <a:off x="7159625" y="134829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108585</xdr:rowOff>
    </xdr:from>
    <xdr:to>
      <xdr:col>36</xdr:col>
      <xdr:colOff>165100</xdr:colOff>
      <xdr:row>82</xdr:row>
      <xdr:rowOff>41275</xdr:rowOff>
    </xdr:to>
    <xdr:sp macro="" textlink="">
      <xdr:nvSpPr>
        <xdr:cNvPr id="350" name="フローチャート: 判断 349">
          <a:extLst>
            <a:ext uri="{FF2B5EF4-FFF2-40B4-BE49-F238E27FC236}">
              <a16:creationId xmlns:a16="http://schemas.microsoft.com/office/drawing/2014/main" id="{00000000-0008-0000-1000-00005E010000}"/>
            </a:ext>
          </a:extLst>
        </xdr:cNvPr>
        <xdr:cNvSpPr/>
      </xdr:nvSpPr>
      <xdr:spPr>
        <a:xfrm>
          <a:off x="6350000" y="13488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144145</xdr:rowOff>
    </xdr:from>
    <xdr:ext cx="762000" cy="249555"/>
    <xdr:sp macro="" textlink="">
      <xdr:nvSpPr>
        <xdr:cNvPr id="351" name="テキスト ボックス 350">
          <a:extLst>
            <a:ext uri="{FF2B5EF4-FFF2-40B4-BE49-F238E27FC236}">
              <a16:creationId xmlns:a16="http://schemas.microsoft.com/office/drawing/2014/main" id="{00000000-0008-0000-1000-00005F010000}"/>
            </a:ext>
          </a:extLst>
        </xdr:cNvPr>
        <xdr:cNvSpPr txBox="1"/>
      </xdr:nvSpPr>
      <xdr:spPr>
        <a:xfrm>
          <a:off x="94297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144145</xdr:rowOff>
    </xdr:from>
    <xdr:ext cx="762000" cy="249555"/>
    <xdr:sp macro="" textlink="">
      <xdr:nvSpPr>
        <xdr:cNvPr id="352" name="テキスト ボックス 351">
          <a:extLst>
            <a:ext uri="{FF2B5EF4-FFF2-40B4-BE49-F238E27FC236}">
              <a16:creationId xmlns:a16="http://schemas.microsoft.com/office/drawing/2014/main" id="{00000000-0008-0000-1000-000060010000}"/>
            </a:ext>
          </a:extLst>
        </xdr:cNvPr>
        <xdr:cNvSpPr txBox="1"/>
      </xdr:nvSpPr>
      <xdr:spPr>
        <a:xfrm>
          <a:off x="86709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88</xdr:row>
      <xdr:rowOff>144145</xdr:rowOff>
    </xdr:from>
    <xdr:ext cx="762000" cy="249555"/>
    <xdr:sp macro="" textlink="">
      <xdr:nvSpPr>
        <xdr:cNvPr id="353" name="テキスト ボックス 352">
          <a:extLst>
            <a:ext uri="{FF2B5EF4-FFF2-40B4-BE49-F238E27FC236}">
              <a16:creationId xmlns:a16="http://schemas.microsoft.com/office/drawing/2014/main" id="{00000000-0008-0000-1000-000061010000}"/>
            </a:ext>
          </a:extLst>
        </xdr:cNvPr>
        <xdr:cNvSpPr txBox="1"/>
      </xdr:nvSpPr>
      <xdr:spPr>
        <a:xfrm>
          <a:off x="78581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144145</xdr:rowOff>
    </xdr:from>
    <xdr:ext cx="762000" cy="249555"/>
    <xdr:sp macro="" textlink="">
      <xdr:nvSpPr>
        <xdr:cNvPr id="354" name="テキスト ボックス 353">
          <a:extLst>
            <a:ext uri="{FF2B5EF4-FFF2-40B4-BE49-F238E27FC236}">
              <a16:creationId xmlns:a16="http://schemas.microsoft.com/office/drawing/2014/main" id="{00000000-0008-0000-1000-000062010000}"/>
            </a:ext>
          </a:extLst>
        </xdr:cNvPr>
        <xdr:cNvSpPr txBox="1"/>
      </xdr:nvSpPr>
      <xdr:spPr>
        <a:xfrm>
          <a:off x="7035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144145</xdr:rowOff>
    </xdr:from>
    <xdr:ext cx="762000" cy="249555"/>
    <xdr:sp macro="" textlink="">
      <xdr:nvSpPr>
        <xdr:cNvPr id="355" name="テキスト ボックス 354">
          <a:extLst>
            <a:ext uri="{FF2B5EF4-FFF2-40B4-BE49-F238E27FC236}">
              <a16:creationId xmlns:a16="http://schemas.microsoft.com/office/drawing/2014/main" id="{00000000-0008-0000-1000-000063010000}"/>
            </a:ext>
          </a:extLst>
        </xdr:cNvPr>
        <xdr:cNvSpPr txBox="1"/>
      </xdr:nvSpPr>
      <xdr:spPr>
        <a:xfrm>
          <a:off x="6226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86995</xdr:rowOff>
    </xdr:from>
    <xdr:to>
      <xdr:col>55</xdr:col>
      <xdr:colOff>50800</xdr:colOff>
      <xdr:row>85</xdr:row>
      <xdr:rowOff>19685</xdr:rowOff>
    </xdr:to>
    <xdr:sp macro="" textlink="">
      <xdr:nvSpPr>
        <xdr:cNvPr id="356" name="楕円 355">
          <a:extLst>
            <a:ext uri="{FF2B5EF4-FFF2-40B4-BE49-F238E27FC236}">
              <a16:creationId xmlns:a16="http://schemas.microsoft.com/office/drawing/2014/main" id="{00000000-0008-0000-1000-000064010000}"/>
            </a:ext>
          </a:extLst>
        </xdr:cNvPr>
        <xdr:cNvSpPr/>
      </xdr:nvSpPr>
      <xdr:spPr>
        <a:xfrm>
          <a:off x="9569450" y="139617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5080</xdr:rowOff>
    </xdr:from>
    <xdr:ext cx="467995" cy="249555"/>
    <xdr:sp macro="" textlink="">
      <xdr:nvSpPr>
        <xdr:cNvPr id="357" name="【福祉施設】&#10;一人当たり面積該当値テキスト">
          <a:extLst>
            <a:ext uri="{FF2B5EF4-FFF2-40B4-BE49-F238E27FC236}">
              <a16:creationId xmlns:a16="http://schemas.microsoft.com/office/drawing/2014/main" id="{00000000-0008-0000-1000-000065010000}"/>
            </a:ext>
          </a:extLst>
        </xdr:cNvPr>
        <xdr:cNvSpPr txBox="1"/>
      </xdr:nvSpPr>
      <xdr:spPr>
        <a:xfrm>
          <a:off x="9642475" y="1387983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86995</xdr:rowOff>
    </xdr:from>
    <xdr:to>
      <xdr:col>50</xdr:col>
      <xdr:colOff>165100</xdr:colOff>
      <xdr:row>85</xdr:row>
      <xdr:rowOff>19685</xdr:rowOff>
    </xdr:to>
    <xdr:sp macro="" textlink="">
      <xdr:nvSpPr>
        <xdr:cNvPr id="358" name="楕円 357">
          <a:extLst>
            <a:ext uri="{FF2B5EF4-FFF2-40B4-BE49-F238E27FC236}">
              <a16:creationId xmlns:a16="http://schemas.microsoft.com/office/drawing/2014/main" id="{00000000-0008-0000-1000-000066010000}"/>
            </a:ext>
          </a:extLst>
        </xdr:cNvPr>
        <xdr:cNvSpPr/>
      </xdr:nvSpPr>
      <xdr:spPr>
        <a:xfrm>
          <a:off x="8794750" y="13961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135890</xdr:rowOff>
    </xdr:from>
    <xdr:to>
      <xdr:col>55</xdr:col>
      <xdr:colOff>0</xdr:colOff>
      <xdr:row>84</xdr:row>
      <xdr:rowOff>135890</xdr:rowOff>
    </xdr:to>
    <xdr:cxnSp macro="">
      <xdr:nvCxnSpPr>
        <xdr:cNvPr id="359" name="直線コネクタ 358">
          <a:extLst>
            <a:ext uri="{FF2B5EF4-FFF2-40B4-BE49-F238E27FC236}">
              <a16:creationId xmlns:a16="http://schemas.microsoft.com/office/drawing/2014/main" id="{00000000-0008-0000-1000-000067010000}"/>
            </a:ext>
          </a:extLst>
        </xdr:cNvPr>
        <xdr:cNvCxnSpPr/>
      </xdr:nvCxnSpPr>
      <xdr:spPr>
        <a:xfrm>
          <a:off x="8845550" y="14010640"/>
          <a:ext cx="758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86995</xdr:rowOff>
    </xdr:from>
    <xdr:to>
      <xdr:col>46</xdr:col>
      <xdr:colOff>38100</xdr:colOff>
      <xdr:row>85</xdr:row>
      <xdr:rowOff>19685</xdr:rowOff>
    </xdr:to>
    <xdr:sp macro="" textlink="">
      <xdr:nvSpPr>
        <xdr:cNvPr id="360" name="楕円 359">
          <a:extLst>
            <a:ext uri="{FF2B5EF4-FFF2-40B4-BE49-F238E27FC236}">
              <a16:creationId xmlns:a16="http://schemas.microsoft.com/office/drawing/2014/main" id="{00000000-0008-0000-1000-000068010000}"/>
            </a:ext>
          </a:extLst>
        </xdr:cNvPr>
        <xdr:cNvSpPr/>
      </xdr:nvSpPr>
      <xdr:spPr>
        <a:xfrm>
          <a:off x="7985125" y="1396174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84</xdr:row>
      <xdr:rowOff>135890</xdr:rowOff>
    </xdr:from>
    <xdr:to>
      <xdr:col>50</xdr:col>
      <xdr:colOff>114300</xdr:colOff>
      <xdr:row>84</xdr:row>
      <xdr:rowOff>135890</xdr:rowOff>
    </xdr:to>
    <xdr:cxnSp macro="">
      <xdr:nvCxnSpPr>
        <xdr:cNvPr id="361" name="直線コネクタ 360">
          <a:extLst>
            <a:ext uri="{FF2B5EF4-FFF2-40B4-BE49-F238E27FC236}">
              <a16:creationId xmlns:a16="http://schemas.microsoft.com/office/drawing/2014/main" id="{00000000-0008-0000-1000-000069010000}"/>
            </a:ext>
          </a:extLst>
        </xdr:cNvPr>
        <xdr:cNvCxnSpPr/>
      </xdr:nvCxnSpPr>
      <xdr:spPr>
        <a:xfrm>
          <a:off x="8032750" y="1401064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158750</xdr:rowOff>
    </xdr:from>
    <xdr:to>
      <xdr:col>41</xdr:col>
      <xdr:colOff>101600</xdr:colOff>
      <xdr:row>85</xdr:row>
      <xdr:rowOff>91440</xdr:rowOff>
    </xdr:to>
    <xdr:sp macro="" textlink="">
      <xdr:nvSpPr>
        <xdr:cNvPr id="362" name="楕円 361">
          <a:extLst>
            <a:ext uri="{FF2B5EF4-FFF2-40B4-BE49-F238E27FC236}">
              <a16:creationId xmlns:a16="http://schemas.microsoft.com/office/drawing/2014/main" id="{00000000-0008-0000-1000-00006A010000}"/>
            </a:ext>
          </a:extLst>
        </xdr:cNvPr>
        <xdr:cNvSpPr/>
      </xdr:nvSpPr>
      <xdr:spPr>
        <a:xfrm>
          <a:off x="7159625" y="14033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135890</xdr:rowOff>
    </xdr:from>
    <xdr:to>
      <xdr:col>45</xdr:col>
      <xdr:colOff>174625</xdr:colOff>
      <xdr:row>85</xdr:row>
      <xdr:rowOff>41910</xdr:rowOff>
    </xdr:to>
    <xdr:cxnSp macro="">
      <xdr:nvCxnSpPr>
        <xdr:cNvPr id="363" name="直線コネクタ 362">
          <a:extLst>
            <a:ext uri="{FF2B5EF4-FFF2-40B4-BE49-F238E27FC236}">
              <a16:creationId xmlns:a16="http://schemas.microsoft.com/office/drawing/2014/main" id="{00000000-0008-0000-1000-00006B010000}"/>
            </a:ext>
          </a:extLst>
        </xdr:cNvPr>
        <xdr:cNvCxnSpPr/>
      </xdr:nvCxnSpPr>
      <xdr:spPr>
        <a:xfrm flipV="1">
          <a:off x="7210425" y="14010640"/>
          <a:ext cx="822325"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147320</xdr:rowOff>
    </xdr:from>
    <xdr:to>
      <xdr:col>36</xdr:col>
      <xdr:colOff>165100</xdr:colOff>
      <xdr:row>85</xdr:row>
      <xdr:rowOff>80010</xdr:rowOff>
    </xdr:to>
    <xdr:sp macro="" textlink="">
      <xdr:nvSpPr>
        <xdr:cNvPr id="364" name="楕円 363">
          <a:extLst>
            <a:ext uri="{FF2B5EF4-FFF2-40B4-BE49-F238E27FC236}">
              <a16:creationId xmlns:a16="http://schemas.microsoft.com/office/drawing/2014/main" id="{00000000-0008-0000-1000-00006C010000}"/>
            </a:ext>
          </a:extLst>
        </xdr:cNvPr>
        <xdr:cNvSpPr/>
      </xdr:nvSpPr>
      <xdr:spPr>
        <a:xfrm>
          <a:off x="6350000" y="14022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31115</xdr:rowOff>
    </xdr:from>
    <xdr:to>
      <xdr:col>41</xdr:col>
      <xdr:colOff>50800</xdr:colOff>
      <xdr:row>85</xdr:row>
      <xdr:rowOff>41910</xdr:rowOff>
    </xdr:to>
    <xdr:cxnSp macro="">
      <xdr:nvCxnSpPr>
        <xdr:cNvPr id="365" name="直線コネクタ 364">
          <a:extLst>
            <a:ext uri="{FF2B5EF4-FFF2-40B4-BE49-F238E27FC236}">
              <a16:creationId xmlns:a16="http://schemas.microsoft.com/office/drawing/2014/main" id="{00000000-0008-0000-1000-00006D010000}"/>
            </a:ext>
          </a:extLst>
        </xdr:cNvPr>
        <xdr:cNvCxnSpPr/>
      </xdr:nvCxnSpPr>
      <xdr:spPr>
        <a:xfrm>
          <a:off x="6400800" y="14070965"/>
          <a:ext cx="80962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81</xdr:row>
      <xdr:rowOff>118110</xdr:rowOff>
    </xdr:from>
    <xdr:ext cx="469900" cy="247650"/>
    <xdr:sp macro="" textlink="">
      <xdr:nvSpPr>
        <xdr:cNvPr id="366" name="n_1aveValue【福祉施設】&#10;一人当たり面積">
          <a:extLst>
            <a:ext uri="{FF2B5EF4-FFF2-40B4-BE49-F238E27FC236}">
              <a16:creationId xmlns:a16="http://schemas.microsoft.com/office/drawing/2014/main" id="{00000000-0008-0000-1000-00006E010000}"/>
            </a:ext>
          </a:extLst>
        </xdr:cNvPr>
        <xdr:cNvSpPr txBox="1"/>
      </xdr:nvSpPr>
      <xdr:spPr>
        <a:xfrm>
          <a:off x="8613775" y="1349756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80</xdr:row>
      <xdr:rowOff>35560</xdr:rowOff>
    </xdr:from>
    <xdr:ext cx="467995" cy="249555"/>
    <xdr:sp macro="" textlink="">
      <xdr:nvSpPr>
        <xdr:cNvPr id="367" name="n_2aveValue【福祉施設】&#10;一人当たり面積">
          <a:extLst>
            <a:ext uri="{FF2B5EF4-FFF2-40B4-BE49-F238E27FC236}">
              <a16:creationId xmlns:a16="http://schemas.microsoft.com/office/drawing/2014/main" id="{00000000-0008-0000-1000-00006F010000}"/>
            </a:ext>
          </a:extLst>
        </xdr:cNvPr>
        <xdr:cNvSpPr txBox="1"/>
      </xdr:nvSpPr>
      <xdr:spPr>
        <a:xfrm>
          <a:off x="7816850" y="132499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80</xdr:row>
      <xdr:rowOff>52070</xdr:rowOff>
    </xdr:from>
    <xdr:ext cx="467995" cy="247650"/>
    <xdr:sp macro="" textlink="">
      <xdr:nvSpPr>
        <xdr:cNvPr id="368" name="n_3aveValue【福祉施設】&#10;一人当たり面積">
          <a:extLst>
            <a:ext uri="{FF2B5EF4-FFF2-40B4-BE49-F238E27FC236}">
              <a16:creationId xmlns:a16="http://schemas.microsoft.com/office/drawing/2014/main" id="{00000000-0008-0000-1000-000070010000}"/>
            </a:ext>
          </a:extLst>
        </xdr:cNvPr>
        <xdr:cNvSpPr txBox="1"/>
      </xdr:nvSpPr>
      <xdr:spPr>
        <a:xfrm>
          <a:off x="6991350" y="1326642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80</xdr:row>
      <xdr:rowOff>57785</xdr:rowOff>
    </xdr:from>
    <xdr:ext cx="467995" cy="247650"/>
    <xdr:sp macro="" textlink="">
      <xdr:nvSpPr>
        <xdr:cNvPr id="369" name="n_4aveValue【福祉施設】&#10;一人当たり面積">
          <a:extLst>
            <a:ext uri="{FF2B5EF4-FFF2-40B4-BE49-F238E27FC236}">
              <a16:creationId xmlns:a16="http://schemas.microsoft.com/office/drawing/2014/main" id="{00000000-0008-0000-1000-000071010000}"/>
            </a:ext>
          </a:extLst>
        </xdr:cNvPr>
        <xdr:cNvSpPr txBox="1"/>
      </xdr:nvSpPr>
      <xdr:spPr>
        <a:xfrm>
          <a:off x="6181725" y="1327213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10795</xdr:rowOff>
    </xdr:from>
    <xdr:ext cx="469900" cy="249555"/>
    <xdr:sp macro="" textlink="">
      <xdr:nvSpPr>
        <xdr:cNvPr id="370" name="n_1mainValue【福祉施設】&#10;一人当たり面積">
          <a:extLst>
            <a:ext uri="{FF2B5EF4-FFF2-40B4-BE49-F238E27FC236}">
              <a16:creationId xmlns:a16="http://schemas.microsoft.com/office/drawing/2014/main" id="{00000000-0008-0000-1000-000072010000}"/>
            </a:ext>
          </a:extLst>
        </xdr:cNvPr>
        <xdr:cNvSpPr txBox="1"/>
      </xdr:nvSpPr>
      <xdr:spPr>
        <a:xfrm>
          <a:off x="8613775" y="1405064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85</xdr:row>
      <xdr:rowOff>10795</xdr:rowOff>
    </xdr:from>
    <xdr:ext cx="467995" cy="249555"/>
    <xdr:sp macro="" textlink="">
      <xdr:nvSpPr>
        <xdr:cNvPr id="371" name="n_2mainValue【福祉施設】&#10;一人当たり面積">
          <a:extLst>
            <a:ext uri="{FF2B5EF4-FFF2-40B4-BE49-F238E27FC236}">
              <a16:creationId xmlns:a16="http://schemas.microsoft.com/office/drawing/2014/main" id="{00000000-0008-0000-1000-000073010000}"/>
            </a:ext>
          </a:extLst>
        </xdr:cNvPr>
        <xdr:cNvSpPr txBox="1"/>
      </xdr:nvSpPr>
      <xdr:spPr>
        <a:xfrm>
          <a:off x="7816850" y="1405064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85</xdr:row>
      <xdr:rowOff>83185</xdr:rowOff>
    </xdr:from>
    <xdr:ext cx="467995" cy="247650"/>
    <xdr:sp macro="" textlink="">
      <xdr:nvSpPr>
        <xdr:cNvPr id="372" name="n_3mainValue【福祉施設】&#10;一人当たり面積">
          <a:extLst>
            <a:ext uri="{FF2B5EF4-FFF2-40B4-BE49-F238E27FC236}">
              <a16:creationId xmlns:a16="http://schemas.microsoft.com/office/drawing/2014/main" id="{00000000-0008-0000-1000-000074010000}"/>
            </a:ext>
          </a:extLst>
        </xdr:cNvPr>
        <xdr:cNvSpPr txBox="1"/>
      </xdr:nvSpPr>
      <xdr:spPr>
        <a:xfrm>
          <a:off x="6991350" y="1412303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85</xdr:row>
      <xdr:rowOff>71755</xdr:rowOff>
    </xdr:from>
    <xdr:ext cx="467995" cy="249555"/>
    <xdr:sp macro="" textlink="">
      <xdr:nvSpPr>
        <xdr:cNvPr id="373" name="n_4mainValue【福祉施設】&#10;一人当たり面積">
          <a:extLst>
            <a:ext uri="{FF2B5EF4-FFF2-40B4-BE49-F238E27FC236}">
              <a16:creationId xmlns:a16="http://schemas.microsoft.com/office/drawing/2014/main" id="{00000000-0008-0000-1000-000075010000}"/>
            </a:ext>
          </a:extLst>
        </xdr:cNvPr>
        <xdr:cNvSpPr txBox="1"/>
      </xdr:nvSpPr>
      <xdr:spPr>
        <a:xfrm>
          <a:off x="6181725" y="1411160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1000-000076010000}"/>
            </a:ext>
          </a:extLst>
        </xdr:cNvPr>
        <xdr:cNvSpPr/>
      </xdr:nvSpPr>
      <xdr:spPr>
        <a:xfrm>
          <a:off x="6985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1000-000077010000}"/>
            </a:ext>
          </a:extLst>
        </xdr:cNvPr>
        <xdr:cNvSpPr/>
      </xdr:nvSpPr>
      <xdr:spPr>
        <a:xfrm>
          <a:off x="825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1000-000078010000}"/>
            </a:ext>
          </a:extLst>
        </xdr:cNvPr>
        <xdr:cNvSpPr/>
      </xdr:nvSpPr>
      <xdr:spPr>
        <a:xfrm>
          <a:off x="825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1000-000079010000}"/>
            </a:ext>
          </a:extLst>
        </xdr:cNvPr>
        <xdr:cNvSpPr/>
      </xdr:nvSpPr>
      <xdr:spPr>
        <a:xfrm>
          <a:off x="1746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1000-00007A010000}"/>
            </a:ext>
          </a:extLst>
        </xdr:cNvPr>
        <xdr:cNvSpPr/>
      </xdr:nvSpPr>
      <xdr:spPr>
        <a:xfrm>
          <a:off x="1746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1000-00007B010000}"/>
            </a:ext>
          </a:extLst>
        </xdr:cNvPr>
        <xdr:cNvSpPr/>
      </xdr:nvSpPr>
      <xdr:spPr>
        <a:xfrm>
          <a:off x="2794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1000-00007C010000}"/>
            </a:ext>
          </a:extLst>
        </xdr:cNvPr>
        <xdr:cNvSpPr/>
      </xdr:nvSpPr>
      <xdr:spPr>
        <a:xfrm>
          <a:off x="2794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1000-00007D010000}"/>
            </a:ext>
          </a:extLst>
        </xdr:cNvPr>
        <xdr:cNvSpPr/>
      </xdr:nvSpPr>
      <xdr:spPr>
        <a:xfrm>
          <a:off x="6985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450" cy="225425"/>
    <xdr:sp macro="" textlink="">
      <xdr:nvSpPr>
        <xdr:cNvPr id="382" name="テキスト ボックス 381">
          <a:extLst>
            <a:ext uri="{FF2B5EF4-FFF2-40B4-BE49-F238E27FC236}">
              <a16:creationId xmlns:a16="http://schemas.microsoft.com/office/drawing/2014/main" id="{00000000-0008-0000-1000-00007E010000}"/>
            </a:ext>
          </a:extLst>
        </xdr:cNvPr>
        <xdr:cNvSpPr txBox="1"/>
      </xdr:nvSpPr>
      <xdr:spPr>
        <a:xfrm>
          <a:off x="67627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1000-00007F010000}"/>
            </a:ext>
          </a:extLst>
        </xdr:cNvPr>
        <xdr:cNvCxnSpPr/>
      </xdr:nvCxnSpPr>
      <xdr:spPr>
        <a:xfrm>
          <a:off x="6985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5455" cy="259080"/>
    <xdr:sp macro="" textlink="">
      <xdr:nvSpPr>
        <xdr:cNvPr id="384" name="テキスト ボックス 383">
          <a:extLst>
            <a:ext uri="{FF2B5EF4-FFF2-40B4-BE49-F238E27FC236}">
              <a16:creationId xmlns:a16="http://schemas.microsoft.com/office/drawing/2014/main" id="{00000000-0008-0000-1000-000080010000}"/>
            </a:ext>
          </a:extLst>
        </xdr:cNvPr>
        <xdr:cNvSpPr txBox="1"/>
      </xdr:nvSpPr>
      <xdr:spPr>
        <a:xfrm>
          <a:off x="278765" y="18336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0000000-0008-0000-1000-000081010000}"/>
            </a:ext>
          </a:extLst>
        </xdr:cNvPr>
        <xdr:cNvCxnSpPr/>
      </xdr:nvCxnSpPr>
      <xdr:spPr>
        <a:xfrm>
          <a:off x="698500" y="18097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10160</xdr:rowOff>
    </xdr:from>
    <xdr:ext cx="465455" cy="259080"/>
    <xdr:sp macro="" textlink="">
      <xdr:nvSpPr>
        <xdr:cNvPr id="386" name="テキスト ボックス 385">
          <a:extLst>
            <a:ext uri="{FF2B5EF4-FFF2-40B4-BE49-F238E27FC236}">
              <a16:creationId xmlns:a16="http://schemas.microsoft.com/office/drawing/2014/main" id="{00000000-0008-0000-1000-000082010000}"/>
            </a:ext>
          </a:extLst>
        </xdr:cNvPr>
        <xdr:cNvSpPr txBox="1"/>
      </xdr:nvSpPr>
      <xdr:spPr>
        <a:xfrm>
          <a:off x="278765" y="17955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0000000-0008-0000-1000-000083010000}"/>
            </a:ext>
          </a:extLst>
        </xdr:cNvPr>
        <xdr:cNvCxnSpPr/>
      </xdr:nvCxnSpPr>
      <xdr:spPr>
        <a:xfrm>
          <a:off x="698500" y="17716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3225" cy="257175"/>
    <xdr:sp macro="" textlink="">
      <xdr:nvSpPr>
        <xdr:cNvPr id="388" name="テキスト ボックス 387">
          <a:extLst>
            <a:ext uri="{FF2B5EF4-FFF2-40B4-BE49-F238E27FC236}">
              <a16:creationId xmlns:a16="http://schemas.microsoft.com/office/drawing/2014/main" id="{00000000-0008-0000-1000-000084010000}"/>
            </a:ext>
          </a:extLst>
        </xdr:cNvPr>
        <xdr:cNvSpPr txBox="1"/>
      </xdr:nvSpPr>
      <xdr:spPr>
        <a:xfrm>
          <a:off x="342900" y="175742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000000-0008-0000-1000-000085010000}"/>
            </a:ext>
          </a:extLst>
        </xdr:cNvPr>
        <xdr:cNvCxnSpPr/>
      </xdr:nvCxnSpPr>
      <xdr:spPr>
        <a:xfrm>
          <a:off x="698500" y="17335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3225" cy="259080"/>
    <xdr:sp macro="" textlink="">
      <xdr:nvSpPr>
        <xdr:cNvPr id="390" name="テキスト ボックス 389">
          <a:extLst>
            <a:ext uri="{FF2B5EF4-FFF2-40B4-BE49-F238E27FC236}">
              <a16:creationId xmlns:a16="http://schemas.microsoft.com/office/drawing/2014/main" id="{00000000-0008-0000-1000-000086010000}"/>
            </a:ext>
          </a:extLst>
        </xdr:cNvPr>
        <xdr:cNvSpPr txBox="1"/>
      </xdr:nvSpPr>
      <xdr:spPr>
        <a:xfrm>
          <a:off x="342900" y="17193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0000000-0008-0000-1000-000087010000}"/>
            </a:ext>
          </a:extLst>
        </xdr:cNvPr>
        <xdr:cNvCxnSpPr/>
      </xdr:nvCxnSpPr>
      <xdr:spPr>
        <a:xfrm>
          <a:off x="698500" y="16954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3225" cy="259080"/>
    <xdr:sp macro="" textlink="">
      <xdr:nvSpPr>
        <xdr:cNvPr id="392" name="テキスト ボックス 391">
          <a:extLst>
            <a:ext uri="{FF2B5EF4-FFF2-40B4-BE49-F238E27FC236}">
              <a16:creationId xmlns:a16="http://schemas.microsoft.com/office/drawing/2014/main" id="{00000000-0008-0000-1000-000088010000}"/>
            </a:ext>
          </a:extLst>
        </xdr:cNvPr>
        <xdr:cNvSpPr txBox="1"/>
      </xdr:nvSpPr>
      <xdr:spPr>
        <a:xfrm>
          <a:off x="342900" y="16812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0000000-0008-0000-1000-000089010000}"/>
            </a:ext>
          </a:extLst>
        </xdr:cNvPr>
        <xdr:cNvCxnSpPr/>
      </xdr:nvCxnSpPr>
      <xdr:spPr>
        <a:xfrm>
          <a:off x="698500" y="16573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99</xdr:row>
      <xdr:rowOff>29210</xdr:rowOff>
    </xdr:from>
    <xdr:ext cx="339090" cy="257175"/>
    <xdr:sp macro="" textlink="">
      <xdr:nvSpPr>
        <xdr:cNvPr id="394" name="テキスト ボックス 393">
          <a:extLst>
            <a:ext uri="{FF2B5EF4-FFF2-40B4-BE49-F238E27FC236}">
              <a16:creationId xmlns:a16="http://schemas.microsoft.com/office/drawing/2014/main" id="{00000000-0008-0000-1000-00008A010000}"/>
            </a:ext>
          </a:extLst>
        </xdr:cNvPr>
        <xdr:cNvSpPr txBox="1"/>
      </xdr:nvSpPr>
      <xdr:spPr>
        <a:xfrm>
          <a:off x="391160" y="1643126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1000-00008B010000}"/>
            </a:ext>
          </a:extLst>
        </xdr:cNvPr>
        <xdr:cNvCxnSpPr/>
      </xdr:nvCxnSpPr>
      <xdr:spPr>
        <a:xfrm>
          <a:off x="6985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0000000-0008-0000-1000-00008C010000}"/>
            </a:ext>
          </a:extLst>
        </xdr:cNvPr>
        <xdr:cNvSpPr/>
      </xdr:nvSpPr>
      <xdr:spPr>
        <a:xfrm>
          <a:off x="6985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00000000-0008-0000-1000-00008D010000}"/>
            </a:ext>
          </a:extLst>
        </xdr:cNvPr>
        <xdr:cNvCxnSpPr/>
      </xdr:nvCxnSpPr>
      <xdr:spPr>
        <a:xfrm flipV="1">
          <a:off x="4253865" y="16573500"/>
          <a:ext cx="0" cy="1270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73660</xdr:rowOff>
    </xdr:from>
    <xdr:ext cx="467995" cy="259080"/>
    <xdr:sp macro="" textlink="">
      <xdr:nvSpPr>
        <xdr:cNvPr id="398" name="【市民会館】&#10;有形固定資産減価償却率最小値テキスト">
          <a:extLst>
            <a:ext uri="{FF2B5EF4-FFF2-40B4-BE49-F238E27FC236}">
              <a16:creationId xmlns:a16="http://schemas.microsoft.com/office/drawing/2014/main" id="{00000000-0008-0000-1000-00008E010000}"/>
            </a:ext>
          </a:extLst>
        </xdr:cNvPr>
        <xdr:cNvSpPr txBox="1"/>
      </xdr:nvSpPr>
      <xdr:spPr>
        <a:xfrm>
          <a:off x="4292600" y="178473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00000000-0008-0000-1000-00008F010000}"/>
            </a:ext>
          </a:extLst>
        </xdr:cNvPr>
        <xdr:cNvCxnSpPr/>
      </xdr:nvCxnSpPr>
      <xdr:spPr>
        <a:xfrm>
          <a:off x="4181475" y="17843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118110</xdr:rowOff>
    </xdr:from>
    <xdr:ext cx="338455" cy="259080"/>
    <xdr:sp macro="" textlink="">
      <xdr:nvSpPr>
        <xdr:cNvPr id="400" name="【市民会館】&#10;有形固定資産減価償却率最大値テキスト">
          <a:extLst>
            <a:ext uri="{FF2B5EF4-FFF2-40B4-BE49-F238E27FC236}">
              <a16:creationId xmlns:a16="http://schemas.microsoft.com/office/drawing/2014/main" id="{00000000-0008-0000-1000-000090010000}"/>
            </a:ext>
          </a:extLst>
        </xdr:cNvPr>
        <xdr:cNvSpPr txBox="1"/>
      </xdr:nvSpPr>
      <xdr:spPr>
        <a:xfrm>
          <a:off x="4292600" y="1634871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00000000-0008-0000-1000-000091010000}"/>
            </a:ext>
          </a:extLst>
        </xdr:cNvPr>
        <xdr:cNvCxnSpPr/>
      </xdr:nvCxnSpPr>
      <xdr:spPr>
        <a:xfrm>
          <a:off x="4181475" y="165735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5080</xdr:rowOff>
    </xdr:from>
    <xdr:ext cx="403225" cy="259080"/>
    <xdr:sp macro="" textlink="">
      <xdr:nvSpPr>
        <xdr:cNvPr id="402" name="【市民会館】&#10;有形固定資産減価償却率平均値テキスト">
          <a:extLst>
            <a:ext uri="{FF2B5EF4-FFF2-40B4-BE49-F238E27FC236}">
              <a16:creationId xmlns:a16="http://schemas.microsoft.com/office/drawing/2014/main" id="{00000000-0008-0000-1000-000092010000}"/>
            </a:ext>
          </a:extLst>
        </xdr:cNvPr>
        <xdr:cNvSpPr txBox="1"/>
      </xdr:nvSpPr>
      <xdr:spPr>
        <a:xfrm>
          <a:off x="4292600" y="17264380"/>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00000000-0008-0000-1000-000093010000}"/>
            </a:ext>
          </a:extLst>
        </xdr:cNvPr>
        <xdr:cNvSpPr/>
      </xdr:nvSpPr>
      <xdr:spPr>
        <a:xfrm>
          <a:off x="4203700" y="1728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10160</xdr:rowOff>
    </xdr:from>
    <xdr:to>
      <xdr:col>20</xdr:col>
      <xdr:colOff>38100</xdr:colOff>
      <xdr:row>104</xdr:row>
      <xdr:rowOff>111760</xdr:rowOff>
    </xdr:to>
    <xdr:sp macro="" textlink="">
      <xdr:nvSpPr>
        <xdr:cNvPr id="404" name="フローチャート: 判断 403">
          <a:extLst>
            <a:ext uri="{FF2B5EF4-FFF2-40B4-BE49-F238E27FC236}">
              <a16:creationId xmlns:a16="http://schemas.microsoft.com/office/drawing/2014/main" id="{00000000-0008-0000-1000-000094010000}"/>
            </a:ext>
          </a:extLst>
        </xdr:cNvPr>
        <xdr:cNvSpPr/>
      </xdr:nvSpPr>
      <xdr:spPr>
        <a:xfrm>
          <a:off x="3444875" y="1726946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93980</xdr:rowOff>
    </xdr:from>
    <xdr:to>
      <xdr:col>15</xdr:col>
      <xdr:colOff>101600</xdr:colOff>
      <xdr:row>104</xdr:row>
      <xdr:rowOff>24130</xdr:rowOff>
    </xdr:to>
    <xdr:sp macro="" textlink="">
      <xdr:nvSpPr>
        <xdr:cNvPr id="405" name="フローチャート: 判断 404">
          <a:extLst>
            <a:ext uri="{FF2B5EF4-FFF2-40B4-BE49-F238E27FC236}">
              <a16:creationId xmlns:a16="http://schemas.microsoft.com/office/drawing/2014/main" id="{00000000-0008-0000-1000-000095010000}"/>
            </a:ext>
          </a:extLst>
        </xdr:cNvPr>
        <xdr:cNvSpPr/>
      </xdr:nvSpPr>
      <xdr:spPr>
        <a:xfrm>
          <a:off x="2619375" y="1718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110490</xdr:rowOff>
    </xdr:from>
    <xdr:to>
      <xdr:col>10</xdr:col>
      <xdr:colOff>165100</xdr:colOff>
      <xdr:row>104</xdr:row>
      <xdr:rowOff>40640</xdr:rowOff>
    </xdr:to>
    <xdr:sp macro="" textlink="">
      <xdr:nvSpPr>
        <xdr:cNvPr id="406" name="フローチャート: 判断 405">
          <a:extLst>
            <a:ext uri="{FF2B5EF4-FFF2-40B4-BE49-F238E27FC236}">
              <a16:creationId xmlns:a16="http://schemas.microsoft.com/office/drawing/2014/main" id="{00000000-0008-0000-1000-000096010000}"/>
            </a:ext>
          </a:extLst>
        </xdr:cNvPr>
        <xdr:cNvSpPr/>
      </xdr:nvSpPr>
      <xdr:spPr>
        <a:xfrm>
          <a:off x="1809750" y="1719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106680</xdr:rowOff>
    </xdr:from>
    <xdr:to>
      <xdr:col>6</xdr:col>
      <xdr:colOff>38100</xdr:colOff>
      <xdr:row>104</xdr:row>
      <xdr:rowOff>36830</xdr:rowOff>
    </xdr:to>
    <xdr:sp macro="" textlink="">
      <xdr:nvSpPr>
        <xdr:cNvPr id="407" name="フローチャート: 判断 406">
          <a:extLst>
            <a:ext uri="{FF2B5EF4-FFF2-40B4-BE49-F238E27FC236}">
              <a16:creationId xmlns:a16="http://schemas.microsoft.com/office/drawing/2014/main" id="{00000000-0008-0000-1000-000097010000}"/>
            </a:ext>
          </a:extLst>
        </xdr:cNvPr>
        <xdr:cNvSpPr/>
      </xdr:nvSpPr>
      <xdr:spPr>
        <a:xfrm>
          <a:off x="1000125" y="1719453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08" name="テキスト ボックス 407">
          <a:extLst>
            <a:ext uri="{FF2B5EF4-FFF2-40B4-BE49-F238E27FC236}">
              <a16:creationId xmlns:a16="http://schemas.microsoft.com/office/drawing/2014/main" id="{00000000-0008-0000-1000-000098010000}"/>
            </a:ext>
          </a:extLst>
        </xdr:cNvPr>
        <xdr:cNvSpPr txBox="1"/>
      </xdr:nvSpPr>
      <xdr:spPr>
        <a:xfrm>
          <a:off x="40798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174625</xdr:colOff>
      <xdr:row>111</xdr:row>
      <xdr:rowOff>16510</xdr:rowOff>
    </xdr:from>
    <xdr:ext cx="762000" cy="259080"/>
    <xdr:sp macro="" textlink="">
      <xdr:nvSpPr>
        <xdr:cNvPr id="409" name="テキスト ボックス 408">
          <a:extLst>
            <a:ext uri="{FF2B5EF4-FFF2-40B4-BE49-F238E27FC236}">
              <a16:creationId xmlns:a16="http://schemas.microsoft.com/office/drawing/2014/main" id="{00000000-0008-0000-1000-000099010000}"/>
            </a:ext>
          </a:extLst>
        </xdr:cNvPr>
        <xdr:cNvSpPr txBox="1"/>
      </xdr:nvSpPr>
      <xdr:spPr>
        <a:xfrm>
          <a:off x="33178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410" name="テキスト ボックス 409">
          <a:extLst>
            <a:ext uri="{FF2B5EF4-FFF2-40B4-BE49-F238E27FC236}">
              <a16:creationId xmlns:a16="http://schemas.microsoft.com/office/drawing/2014/main" id="{00000000-0008-0000-1000-00009A010000}"/>
            </a:ext>
          </a:extLst>
        </xdr:cNvPr>
        <xdr:cNvSpPr txBox="1"/>
      </xdr:nvSpPr>
      <xdr:spPr>
        <a:xfrm>
          <a:off x="24955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1" name="テキスト ボックス 410">
          <a:extLst>
            <a:ext uri="{FF2B5EF4-FFF2-40B4-BE49-F238E27FC236}">
              <a16:creationId xmlns:a16="http://schemas.microsoft.com/office/drawing/2014/main" id="{00000000-0008-0000-1000-00009B010000}"/>
            </a:ext>
          </a:extLst>
        </xdr:cNvPr>
        <xdr:cNvSpPr txBox="1"/>
      </xdr:nvSpPr>
      <xdr:spPr>
        <a:xfrm>
          <a:off x="16859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174625</xdr:colOff>
      <xdr:row>111</xdr:row>
      <xdr:rowOff>16510</xdr:rowOff>
    </xdr:from>
    <xdr:ext cx="762000" cy="259080"/>
    <xdr:sp macro="" textlink="">
      <xdr:nvSpPr>
        <xdr:cNvPr id="412" name="テキスト ボックス 411">
          <a:extLst>
            <a:ext uri="{FF2B5EF4-FFF2-40B4-BE49-F238E27FC236}">
              <a16:creationId xmlns:a16="http://schemas.microsoft.com/office/drawing/2014/main" id="{00000000-0008-0000-1000-00009C010000}"/>
            </a:ext>
          </a:extLst>
        </xdr:cNvPr>
        <xdr:cNvSpPr txBox="1"/>
      </xdr:nvSpPr>
      <xdr:spPr>
        <a:xfrm>
          <a:off x="8731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102</xdr:row>
      <xdr:rowOff>17780</xdr:rowOff>
    </xdr:from>
    <xdr:to>
      <xdr:col>24</xdr:col>
      <xdr:colOff>114300</xdr:colOff>
      <xdr:row>102</xdr:row>
      <xdr:rowOff>119380</xdr:rowOff>
    </xdr:to>
    <xdr:sp macro="" textlink="">
      <xdr:nvSpPr>
        <xdr:cNvPr id="413" name="楕円 412">
          <a:extLst>
            <a:ext uri="{FF2B5EF4-FFF2-40B4-BE49-F238E27FC236}">
              <a16:creationId xmlns:a16="http://schemas.microsoft.com/office/drawing/2014/main" id="{00000000-0008-0000-1000-00009D010000}"/>
            </a:ext>
          </a:extLst>
        </xdr:cNvPr>
        <xdr:cNvSpPr/>
      </xdr:nvSpPr>
      <xdr:spPr>
        <a:xfrm>
          <a:off x="4203700" y="1693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40640</xdr:rowOff>
    </xdr:from>
    <xdr:ext cx="403225" cy="257175"/>
    <xdr:sp macro="" textlink="">
      <xdr:nvSpPr>
        <xdr:cNvPr id="414" name="【市民会館】&#10;有形固定資産減価償却率該当値テキスト">
          <a:extLst>
            <a:ext uri="{FF2B5EF4-FFF2-40B4-BE49-F238E27FC236}">
              <a16:creationId xmlns:a16="http://schemas.microsoft.com/office/drawing/2014/main" id="{00000000-0008-0000-1000-00009E010000}"/>
            </a:ext>
          </a:extLst>
        </xdr:cNvPr>
        <xdr:cNvSpPr txBox="1"/>
      </xdr:nvSpPr>
      <xdr:spPr>
        <a:xfrm>
          <a:off x="4292600" y="16785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103</xdr:row>
      <xdr:rowOff>161290</xdr:rowOff>
    </xdr:from>
    <xdr:to>
      <xdr:col>20</xdr:col>
      <xdr:colOff>38100</xdr:colOff>
      <xdr:row>104</xdr:row>
      <xdr:rowOff>91440</xdr:rowOff>
    </xdr:to>
    <xdr:sp macro="" textlink="">
      <xdr:nvSpPr>
        <xdr:cNvPr id="415" name="楕円 414">
          <a:extLst>
            <a:ext uri="{FF2B5EF4-FFF2-40B4-BE49-F238E27FC236}">
              <a16:creationId xmlns:a16="http://schemas.microsoft.com/office/drawing/2014/main" id="{00000000-0008-0000-1000-00009F010000}"/>
            </a:ext>
          </a:extLst>
        </xdr:cNvPr>
        <xdr:cNvSpPr/>
      </xdr:nvSpPr>
      <xdr:spPr>
        <a:xfrm>
          <a:off x="3444875" y="1724914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174625</xdr:colOff>
      <xdr:row>102</xdr:row>
      <xdr:rowOff>68580</xdr:rowOff>
    </xdr:from>
    <xdr:to>
      <xdr:col>24</xdr:col>
      <xdr:colOff>63500</xdr:colOff>
      <xdr:row>104</xdr:row>
      <xdr:rowOff>40640</xdr:rowOff>
    </xdr:to>
    <xdr:cxnSp macro="">
      <xdr:nvCxnSpPr>
        <xdr:cNvPr id="416" name="直線コネクタ 415">
          <a:extLst>
            <a:ext uri="{FF2B5EF4-FFF2-40B4-BE49-F238E27FC236}">
              <a16:creationId xmlns:a16="http://schemas.microsoft.com/office/drawing/2014/main" id="{00000000-0008-0000-1000-0000A0010000}"/>
            </a:ext>
          </a:extLst>
        </xdr:cNvPr>
        <xdr:cNvCxnSpPr/>
      </xdr:nvCxnSpPr>
      <xdr:spPr>
        <a:xfrm flipV="1">
          <a:off x="3492500" y="16984980"/>
          <a:ext cx="762000" cy="314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133350</xdr:rowOff>
    </xdr:from>
    <xdr:to>
      <xdr:col>15</xdr:col>
      <xdr:colOff>101600</xdr:colOff>
      <xdr:row>104</xdr:row>
      <xdr:rowOff>63500</xdr:rowOff>
    </xdr:to>
    <xdr:sp macro="" textlink="">
      <xdr:nvSpPr>
        <xdr:cNvPr id="417" name="楕円 416">
          <a:extLst>
            <a:ext uri="{FF2B5EF4-FFF2-40B4-BE49-F238E27FC236}">
              <a16:creationId xmlns:a16="http://schemas.microsoft.com/office/drawing/2014/main" id="{00000000-0008-0000-1000-0000A1010000}"/>
            </a:ext>
          </a:extLst>
        </xdr:cNvPr>
        <xdr:cNvSpPr/>
      </xdr:nvSpPr>
      <xdr:spPr>
        <a:xfrm>
          <a:off x="2619375" y="1722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12700</xdr:rowOff>
    </xdr:from>
    <xdr:to>
      <xdr:col>19</xdr:col>
      <xdr:colOff>174625</xdr:colOff>
      <xdr:row>104</xdr:row>
      <xdr:rowOff>40640</xdr:rowOff>
    </xdr:to>
    <xdr:cxnSp macro="">
      <xdr:nvCxnSpPr>
        <xdr:cNvPr id="418" name="直線コネクタ 417">
          <a:extLst>
            <a:ext uri="{FF2B5EF4-FFF2-40B4-BE49-F238E27FC236}">
              <a16:creationId xmlns:a16="http://schemas.microsoft.com/office/drawing/2014/main" id="{00000000-0008-0000-1000-0000A2010000}"/>
            </a:ext>
          </a:extLst>
        </xdr:cNvPr>
        <xdr:cNvCxnSpPr/>
      </xdr:nvCxnSpPr>
      <xdr:spPr>
        <a:xfrm>
          <a:off x="2670175" y="17272000"/>
          <a:ext cx="82232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105410</xdr:rowOff>
    </xdr:from>
    <xdr:to>
      <xdr:col>10</xdr:col>
      <xdr:colOff>165100</xdr:colOff>
      <xdr:row>104</xdr:row>
      <xdr:rowOff>35560</xdr:rowOff>
    </xdr:to>
    <xdr:sp macro="" textlink="">
      <xdr:nvSpPr>
        <xdr:cNvPr id="419" name="楕円 418">
          <a:extLst>
            <a:ext uri="{FF2B5EF4-FFF2-40B4-BE49-F238E27FC236}">
              <a16:creationId xmlns:a16="http://schemas.microsoft.com/office/drawing/2014/main" id="{00000000-0008-0000-1000-0000A3010000}"/>
            </a:ext>
          </a:extLst>
        </xdr:cNvPr>
        <xdr:cNvSpPr/>
      </xdr:nvSpPr>
      <xdr:spPr>
        <a:xfrm>
          <a:off x="1809750" y="1719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156210</xdr:rowOff>
    </xdr:from>
    <xdr:to>
      <xdr:col>15</xdr:col>
      <xdr:colOff>50800</xdr:colOff>
      <xdr:row>104</xdr:row>
      <xdr:rowOff>12700</xdr:rowOff>
    </xdr:to>
    <xdr:cxnSp macro="">
      <xdr:nvCxnSpPr>
        <xdr:cNvPr id="420" name="直線コネクタ 419">
          <a:extLst>
            <a:ext uri="{FF2B5EF4-FFF2-40B4-BE49-F238E27FC236}">
              <a16:creationId xmlns:a16="http://schemas.microsoft.com/office/drawing/2014/main" id="{00000000-0008-0000-1000-0000A4010000}"/>
            </a:ext>
          </a:extLst>
        </xdr:cNvPr>
        <xdr:cNvCxnSpPr/>
      </xdr:nvCxnSpPr>
      <xdr:spPr>
        <a:xfrm>
          <a:off x="1860550" y="17244060"/>
          <a:ext cx="80962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77470</xdr:rowOff>
    </xdr:from>
    <xdr:to>
      <xdr:col>6</xdr:col>
      <xdr:colOff>38100</xdr:colOff>
      <xdr:row>104</xdr:row>
      <xdr:rowOff>7620</xdr:rowOff>
    </xdr:to>
    <xdr:sp macro="" textlink="">
      <xdr:nvSpPr>
        <xdr:cNvPr id="421" name="楕円 420">
          <a:extLst>
            <a:ext uri="{FF2B5EF4-FFF2-40B4-BE49-F238E27FC236}">
              <a16:creationId xmlns:a16="http://schemas.microsoft.com/office/drawing/2014/main" id="{00000000-0008-0000-1000-0000A5010000}"/>
            </a:ext>
          </a:extLst>
        </xdr:cNvPr>
        <xdr:cNvSpPr/>
      </xdr:nvSpPr>
      <xdr:spPr>
        <a:xfrm>
          <a:off x="1000125" y="1716532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174625</xdr:colOff>
      <xdr:row>103</xdr:row>
      <xdr:rowOff>128270</xdr:rowOff>
    </xdr:from>
    <xdr:to>
      <xdr:col>10</xdr:col>
      <xdr:colOff>114300</xdr:colOff>
      <xdr:row>103</xdr:row>
      <xdr:rowOff>156210</xdr:rowOff>
    </xdr:to>
    <xdr:cxnSp macro="">
      <xdr:nvCxnSpPr>
        <xdr:cNvPr id="422" name="直線コネクタ 421">
          <a:extLst>
            <a:ext uri="{FF2B5EF4-FFF2-40B4-BE49-F238E27FC236}">
              <a16:creationId xmlns:a16="http://schemas.microsoft.com/office/drawing/2014/main" id="{00000000-0008-0000-1000-0000A6010000}"/>
            </a:ext>
          </a:extLst>
        </xdr:cNvPr>
        <xdr:cNvCxnSpPr/>
      </xdr:nvCxnSpPr>
      <xdr:spPr>
        <a:xfrm>
          <a:off x="1047750" y="17216120"/>
          <a:ext cx="8128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104</xdr:row>
      <xdr:rowOff>102870</xdr:rowOff>
    </xdr:from>
    <xdr:ext cx="405130" cy="259080"/>
    <xdr:sp macro="" textlink="">
      <xdr:nvSpPr>
        <xdr:cNvPr id="423" name="n_1aveValue【市民会館】&#10;有形固定資産減価償却率">
          <a:extLst>
            <a:ext uri="{FF2B5EF4-FFF2-40B4-BE49-F238E27FC236}">
              <a16:creationId xmlns:a16="http://schemas.microsoft.com/office/drawing/2014/main" id="{00000000-0008-0000-1000-0000A7010000}"/>
            </a:ext>
          </a:extLst>
        </xdr:cNvPr>
        <xdr:cNvSpPr txBox="1"/>
      </xdr:nvSpPr>
      <xdr:spPr>
        <a:xfrm>
          <a:off x="3296285" y="173621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102</xdr:row>
      <xdr:rowOff>40640</xdr:rowOff>
    </xdr:from>
    <xdr:ext cx="405130" cy="257175"/>
    <xdr:sp macro="" textlink="">
      <xdr:nvSpPr>
        <xdr:cNvPr id="424" name="n_2aveValue【市民会館】&#10;有形固定資産減価償却率">
          <a:extLst>
            <a:ext uri="{FF2B5EF4-FFF2-40B4-BE49-F238E27FC236}">
              <a16:creationId xmlns:a16="http://schemas.microsoft.com/office/drawing/2014/main" id="{00000000-0008-0000-1000-0000A8010000}"/>
            </a:ext>
          </a:extLst>
        </xdr:cNvPr>
        <xdr:cNvSpPr txBox="1"/>
      </xdr:nvSpPr>
      <xdr:spPr>
        <a:xfrm>
          <a:off x="2483485" y="169570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104</xdr:row>
      <xdr:rowOff>31750</xdr:rowOff>
    </xdr:from>
    <xdr:ext cx="405130" cy="257175"/>
    <xdr:sp macro="" textlink="">
      <xdr:nvSpPr>
        <xdr:cNvPr id="425" name="n_3aveValue【市民会館】&#10;有形固定資産減価償却率">
          <a:extLst>
            <a:ext uri="{FF2B5EF4-FFF2-40B4-BE49-F238E27FC236}">
              <a16:creationId xmlns:a16="http://schemas.microsoft.com/office/drawing/2014/main" id="{00000000-0008-0000-1000-0000A9010000}"/>
            </a:ext>
          </a:extLst>
        </xdr:cNvPr>
        <xdr:cNvSpPr txBox="1"/>
      </xdr:nvSpPr>
      <xdr:spPr>
        <a:xfrm>
          <a:off x="1673860" y="1729105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104</xdr:row>
      <xdr:rowOff>27940</xdr:rowOff>
    </xdr:from>
    <xdr:ext cx="405130" cy="259080"/>
    <xdr:sp macro="" textlink="">
      <xdr:nvSpPr>
        <xdr:cNvPr id="426" name="n_4aveValue【市民会館】&#10;有形固定資産減価償却率">
          <a:extLst>
            <a:ext uri="{FF2B5EF4-FFF2-40B4-BE49-F238E27FC236}">
              <a16:creationId xmlns:a16="http://schemas.microsoft.com/office/drawing/2014/main" id="{00000000-0008-0000-1000-0000AA010000}"/>
            </a:ext>
          </a:extLst>
        </xdr:cNvPr>
        <xdr:cNvSpPr txBox="1"/>
      </xdr:nvSpPr>
      <xdr:spPr>
        <a:xfrm>
          <a:off x="864235" y="172872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102</xdr:row>
      <xdr:rowOff>107950</xdr:rowOff>
    </xdr:from>
    <xdr:ext cx="405130" cy="259080"/>
    <xdr:sp macro="" textlink="">
      <xdr:nvSpPr>
        <xdr:cNvPr id="427" name="n_1mainValue【市民会館】&#10;有形固定資産減価償却率">
          <a:extLst>
            <a:ext uri="{FF2B5EF4-FFF2-40B4-BE49-F238E27FC236}">
              <a16:creationId xmlns:a16="http://schemas.microsoft.com/office/drawing/2014/main" id="{00000000-0008-0000-1000-0000AB010000}"/>
            </a:ext>
          </a:extLst>
        </xdr:cNvPr>
        <xdr:cNvSpPr txBox="1"/>
      </xdr:nvSpPr>
      <xdr:spPr>
        <a:xfrm>
          <a:off x="3296285" y="170243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104</xdr:row>
      <xdr:rowOff>54610</xdr:rowOff>
    </xdr:from>
    <xdr:ext cx="405130" cy="257175"/>
    <xdr:sp macro="" textlink="">
      <xdr:nvSpPr>
        <xdr:cNvPr id="428" name="n_2mainValue【市民会館】&#10;有形固定資産減価償却率">
          <a:extLst>
            <a:ext uri="{FF2B5EF4-FFF2-40B4-BE49-F238E27FC236}">
              <a16:creationId xmlns:a16="http://schemas.microsoft.com/office/drawing/2014/main" id="{00000000-0008-0000-1000-0000AC010000}"/>
            </a:ext>
          </a:extLst>
        </xdr:cNvPr>
        <xdr:cNvSpPr txBox="1"/>
      </xdr:nvSpPr>
      <xdr:spPr>
        <a:xfrm>
          <a:off x="2483485" y="1731391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102</xdr:row>
      <xdr:rowOff>52070</xdr:rowOff>
    </xdr:from>
    <xdr:ext cx="405130" cy="257175"/>
    <xdr:sp macro="" textlink="">
      <xdr:nvSpPr>
        <xdr:cNvPr id="429" name="n_3mainValue【市民会館】&#10;有形固定資産減価償却率">
          <a:extLst>
            <a:ext uri="{FF2B5EF4-FFF2-40B4-BE49-F238E27FC236}">
              <a16:creationId xmlns:a16="http://schemas.microsoft.com/office/drawing/2014/main" id="{00000000-0008-0000-1000-0000AD010000}"/>
            </a:ext>
          </a:extLst>
        </xdr:cNvPr>
        <xdr:cNvSpPr txBox="1"/>
      </xdr:nvSpPr>
      <xdr:spPr>
        <a:xfrm>
          <a:off x="1673860" y="1696847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102</xdr:row>
      <xdr:rowOff>24130</xdr:rowOff>
    </xdr:from>
    <xdr:ext cx="405130" cy="259080"/>
    <xdr:sp macro="" textlink="">
      <xdr:nvSpPr>
        <xdr:cNvPr id="430" name="n_4mainValue【市民会館】&#10;有形固定資産減価償却率">
          <a:extLst>
            <a:ext uri="{FF2B5EF4-FFF2-40B4-BE49-F238E27FC236}">
              <a16:creationId xmlns:a16="http://schemas.microsoft.com/office/drawing/2014/main" id="{00000000-0008-0000-1000-0000AE010000}"/>
            </a:ext>
          </a:extLst>
        </xdr:cNvPr>
        <xdr:cNvSpPr txBox="1"/>
      </xdr:nvSpPr>
      <xdr:spPr>
        <a:xfrm>
          <a:off x="864235" y="169405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1000-0000AF010000}"/>
            </a:ext>
          </a:extLst>
        </xdr:cNvPr>
        <xdr:cNvSpPr/>
      </xdr:nvSpPr>
      <xdr:spPr>
        <a:xfrm>
          <a:off x="6064250"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1000-0000B0010000}"/>
            </a:ext>
          </a:extLst>
        </xdr:cNvPr>
        <xdr:cNvSpPr/>
      </xdr:nvSpPr>
      <xdr:spPr>
        <a:xfrm>
          <a:off x="61753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1000-0000B1010000}"/>
            </a:ext>
          </a:extLst>
        </xdr:cNvPr>
        <xdr:cNvSpPr/>
      </xdr:nvSpPr>
      <xdr:spPr>
        <a:xfrm>
          <a:off x="61753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1000-0000B2010000}"/>
            </a:ext>
          </a:extLst>
        </xdr:cNvPr>
        <xdr:cNvSpPr/>
      </xdr:nvSpPr>
      <xdr:spPr>
        <a:xfrm>
          <a:off x="7112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1000-0000B3010000}"/>
            </a:ext>
          </a:extLst>
        </xdr:cNvPr>
        <xdr:cNvSpPr/>
      </xdr:nvSpPr>
      <xdr:spPr>
        <a:xfrm>
          <a:off x="7112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1000-0000B4010000}"/>
            </a:ext>
          </a:extLst>
        </xdr:cNvPr>
        <xdr:cNvSpPr/>
      </xdr:nvSpPr>
      <xdr:spPr>
        <a:xfrm>
          <a:off x="8159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1000-0000B5010000}"/>
            </a:ext>
          </a:extLst>
        </xdr:cNvPr>
        <xdr:cNvSpPr/>
      </xdr:nvSpPr>
      <xdr:spPr>
        <a:xfrm>
          <a:off x="8159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1000-0000B6010000}"/>
            </a:ext>
          </a:extLst>
        </xdr:cNvPr>
        <xdr:cNvSpPr/>
      </xdr:nvSpPr>
      <xdr:spPr>
        <a:xfrm>
          <a:off x="6064250"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85" cy="225425"/>
    <xdr:sp macro="" textlink="">
      <xdr:nvSpPr>
        <xdr:cNvPr id="439" name="テキスト ボックス 438">
          <a:extLst>
            <a:ext uri="{FF2B5EF4-FFF2-40B4-BE49-F238E27FC236}">
              <a16:creationId xmlns:a16="http://schemas.microsoft.com/office/drawing/2014/main" id="{00000000-0008-0000-1000-0000B7010000}"/>
            </a:ext>
          </a:extLst>
        </xdr:cNvPr>
        <xdr:cNvSpPr txBox="1"/>
      </xdr:nvSpPr>
      <xdr:spPr>
        <a:xfrm>
          <a:off x="6026150"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1000-0000B8010000}"/>
            </a:ext>
          </a:extLst>
        </xdr:cNvPr>
        <xdr:cNvCxnSpPr/>
      </xdr:nvCxnSpPr>
      <xdr:spPr>
        <a:xfrm>
          <a:off x="6064250" y="18478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1000-0000B9010000}"/>
            </a:ext>
          </a:extLst>
        </xdr:cNvPr>
        <xdr:cNvCxnSpPr/>
      </xdr:nvCxnSpPr>
      <xdr:spPr>
        <a:xfrm>
          <a:off x="6064250" y="180213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5455" cy="259080"/>
    <xdr:sp macro="" textlink="">
      <xdr:nvSpPr>
        <xdr:cNvPr id="442" name="テキスト ボックス 441">
          <a:extLst>
            <a:ext uri="{FF2B5EF4-FFF2-40B4-BE49-F238E27FC236}">
              <a16:creationId xmlns:a16="http://schemas.microsoft.com/office/drawing/2014/main" id="{00000000-0008-0000-1000-0000BA010000}"/>
            </a:ext>
          </a:extLst>
        </xdr:cNvPr>
        <xdr:cNvSpPr txBox="1"/>
      </xdr:nvSpPr>
      <xdr:spPr>
        <a:xfrm>
          <a:off x="5628640" y="178790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1000-0000BB010000}"/>
            </a:ext>
          </a:extLst>
        </xdr:cNvPr>
        <xdr:cNvCxnSpPr/>
      </xdr:nvCxnSpPr>
      <xdr:spPr>
        <a:xfrm>
          <a:off x="6064250" y="175641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5455" cy="259080"/>
    <xdr:sp macro="" textlink="">
      <xdr:nvSpPr>
        <xdr:cNvPr id="444" name="テキスト ボックス 443">
          <a:extLst>
            <a:ext uri="{FF2B5EF4-FFF2-40B4-BE49-F238E27FC236}">
              <a16:creationId xmlns:a16="http://schemas.microsoft.com/office/drawing/2014/main" id="{00000000-0008-0000-1000-0000BC010000}"/>
            </a:ext>
          </a:extLst>
        </xdr:cNvPr>
        <xdr:cNvSpPr txBox="1"/>
      </xdr:nvSpPr>
      <xdr:spPr>
        <a:xfrm>
          <a:off x="5628640" y="17421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1000-0000BD010000}"/>
            </a:ext>
          </a:extLst>
        </xdr:cNvPr>
        <xdr:cNvCxnSpPr/>
      </xdr:nvCxnSpPr>
      <xdr:spPr>
        <a:xfrm>
          <a:off x="6064250" y="171069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5455" cy="259080"/>
    <xdr:sp macro="" textlink="">
      <xdr:nvSpPr>
        <xdr:cNvPr id="446" name="テキスト ボックス 445">
          <a:extLst>
            <a:ext uri="{FF2B5EF4-FFF2-40B4-BE49-F238E27FC236}">
              <a16:creationId xmlns:a16="http://schemas.microsoft.com/office/drawing/2014/main" id="{00000000-0008-0000-1000-0000BE010000}"/>
            </a:ext>
          </a:extLst>
        </xdr:cNvPr>
        <xdr:cNvSpPr txBox="1"/>
      </xdr:nvSpPr>
      <xdr:spPr>
        <a:xfrm>
          <a:off x="5628640" y="169646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1000-0000BF010000}"/>
            </a:ext>
          </a:extLst>
        </xdr:cNvPr>
        <xdr:cNvCxnSpPr/>
      </xdr:nvCxnSpPr>
      <xdr:spPr>
        <a:xfrm>
          <a:off x="6064250" y="166497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5455" cy="259080"/>
    <xdr:sp macro="" textlink="">
      <xdr:nvSpPr>
        <xdr:cNvPr id="448" name="テキスト ボックス 447">
          <a:extLst>
            <a:ext uri="{FF2B5EF4-FFF2-40B4-BE49-F238E27FC236}">
              <a16:creationId xmlns:a16="http://schemas.microsoft.com/office/drawing/2014/main" id="{00000000-0008-0000-1000-0000C0010000}"/>
            </a:ext>
          </a:extLst>
        </xdr:cNvPr>
        <xdr:cNvSpPr txBox="1"/>
      </xdr:nvSpPr>
      <xdr:spPr>
        <a:xfrm>
          <a:off x="5628640" y="165074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1000-0000C1010000}"/>
            </a:ext>
          </a:extLst>
        </xdr:cNvPr>
        <xdr:cNvCxnSpPr/>
      </xdr:nvCxnSpPr>
      <xdr:spPr>
        <a:xfrm>
          <a:off x="6064250" y="16192500"/>
          <a:ext cx="42894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5455" cy="259080"/>
    <xdr:sp macro="" textlink="">
      <xdr:nvSpPr>
        <xdr:cNvPr id="450" name="テキスト ボックス 449">
          <a:extLst>
            <a:ext uri="{FF2B5EF4-FFF2-40B4-BE49-F238E27FC236}">
              <a16:creationId xmlns:a16="http://schemas.microsoft.com/office/drawing/2014/main" id="{00000000-0008-0000-1000-0000C2010000}"/>
            </a:ext>
          </a:extLst>
        </xdr:cNvPr>
        <xdr:cNvSpPr txBox="1"/>
      </xdr:nvSpPr>
      <xdr:spPr>
        <a:xfrm>
          <a:off x="5628640" y="16050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00000000-0008-0000-1000-0000C3010000}"/>
            </a:ext>
          </a:extLst>
        </xdr:cNvPr>
        <xdr:cNvSpPr/>
      </xdr:nvSpPr>
      <xdr:spPr>
        <a:xfrm>
          <a:off x="6064250"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174625</xdr:colOff>
      <xdr:row>101</xdr:row>
      <xdr:rowOff>80645</xdr:rowOff>
    </xdr:from>
    <xdr:to>
      <xdr:col>54</xdr:col>
      <xdr:colOff>174625</xdr:colOff>
      <xdr:row>108</xdr:row>
      <xdr:rowOff>53340</xdr:rowOff>
    </xdr:to>
    <xdr:cxnSp macro="">
      <xdr:nvCxnSpPr>
        <xdr:cNvPr id="452" name="直線コネクタ 451">
          <a:extLst>
            <a:ext uri="{FF2B5EF4-FFF2-40B4-BE49-F238E27FC236}">
              <a16:creationId xmlns:a16="http://schemas.microsoft.com/office/drawing/2014/main" id="{00000000-0008-0000-1000-0000C4010000}"/>
            </a:ext>
          </a:extLst>
        </xdr:cNvPr>
        <xdr:cNvCxnSpPr/>
      </xdr:nvCxnSpPr>
      <xdr:spPr>
        <a:xfrm flipV="1">
          <a:off x="9604375" y="16825595"/>
          <a:ext cx="0" cy="1172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7995" cy="259080"/>
    <xdr:sp macro="" textlink="">
      <xdr:nvSpPr>
        <xdr:cNvPr id="453" name="【市民会館】&#10;一人当たり面積最小値テキスト">
          <a:extLst>
            <a:ext uri="{FF2B5EF4-FFF2-40B4-BE49-F238E27FC236}">
              <a16:creationId xmlns:a16="http://schemas.microsoft.com/office/drawing/2014/main" id="{00000000-0008-0000-1000-0000C5010000}"/>
            </a:ext>
          </a:extLst>
        </xdr:cNvPr>
        <xdr:cNvSpPr txBox="1"/>
      </xdr:nvSpPr>
      <xdr:spPr>
        <a:xfrm>
          <a:off x="9642475" y="180022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4" name="直線コネクタ 453">
          <a:extLst>
            <a:ext uri="{FF2B5EF4-FFF2-40B4-BE49-F238E27FC236}">
              <a16:creationId xmlns:a16="http://schemas.microsoft.com/office/drawing/2014/main" id="{00000000-0008-0000-1000-0000C6010000}"/>
            </a:ext>
          </a:extLst>
        </xdr:cNvPr>
        <xdr:cNvCxnSpPr/>
      </xdr:nvCxnSpPr>
      <xdr:spPr>
        <a:xfrm>
          <a:off x="9531350" y="1799844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27305</xdr:rowOff>
    </xdr:from>
    <xdr:ext cx="467995" cy="259080"/>
    <xdr:sp macro="" textlink="">
      <xdr:nvSpPr>
        <xdr:cNvPr id="455" name="【市民会館】&#10;一人当たり面積最大値テキスト">
          <a:extLst>
            <a:ext uri="{FF2B5EF4-FFF2-40B4-BE49-F238E27FC236}">
              <a16:creationId xmlns:a16="http://schemas.microsoft.com/office/drawing/2014/main" id="{00000000-0008-0000-1000-0000C7010000}"/>
            </a:ext>
          </a:extLst>
        </xdr:cNvPr>
        <xdr:cNvSpPr txBox="1"/>
      </xdr:nvSpPr>
      <xdr:spPr>
        <a:xfrm>
          <a:off x="9642475" y="166008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0.523</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80645</xdr:rowOff>
    </xdr:from>
    <xdr:to>
      <xdr:col>55</xdr:col>
      <xdr:colOff>88900</xdr:colOff>
      <xdr:row>101</xdr:row>
      <xdr:rowOff>80645</xdr:rowOff>
    </xdr:to>
    <xdr:cxnSp macro="">
      <xdr:nvCxnSpPr>
        <xdr:cNvPr id="456" name="直線コネクタ 455">
          <a:extLst>
            <a:ext uri="{FF2B5EF4-FFF2-40B4-BE49-F238E27FC236}">
              <a16:creationId xmlns:a16="http://schemas.microsoft.com/office/drawing/2014/main" id="{00000000-0008-0000-1000-0000C8010000}"/>
            </a:ext>
          </a:extLst>
        </xdr:cNvPr>
        <xdr:cNvCxnSpPr/>
      </xdr:nvCxnSpPr>
      <xdr:spPr>
        <a:xfrm>
          <a:off x="9531350" y="168255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114300</xdr:rowOff>
    </xdr:from>
    <xdr:ext cx="467995" cy="259080"/>
    <xdr:sp macro="" textlink="">
      <xdr:nvSpPr>
        <xdr:cNvPr id="457" name="【市民会館】&#10;一人当たり面積平均値テキスト">
          <a:extLst>
            <a:ext uri="{FF2B5EF4-FFF2-40B4-BE49-F238E27FC236}">
              <a16:creationId xmlns:a16="http://schemas.microsoft.com/office/drawing/2014/main" id="{00000000-0008-0000-1000-0000C9010000}"/>
            </a:ext>
          </a:extLst>
        </xdr:cNvPr>
        <xdr:cNvSpPr txBox="1"/>
      </xdr:nvSpPr>
      <xdr:spPr>
        <a:xfrm>
          <a:off x="9642475" y="1754505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91440</xdr:rowOff>
    </xdr:from>
    <xdr:to>
      <xdr:col>55</xdr:col>
      <xdr:colOff>50800</xdr:colOff>
      <xdr:row>107</xdr:row>
      <xdr:rowOff>21590</xdr:rowOff>
    </xdr:to>
    <xdr:sp macro="" textlink="">
      <xdr:nvSpPr>
        <xdr:cNvPr id="458" name="フローチャート: 判断 457">
          <a:extLst>
            <a:ext uri="{FF2B5EF4-FFF2-40B4-BE49-F238E27FC236}">
              <a16:creationId xmlns:a16="http://schemas.microsoft.com/office/drawing/2014/main" id="{00000000-0008-0000-1000-0000CA010000}"/>
            </a:ext>
          </a:extLst>
        </xdr:cNvPr>
        <xdr:cNvSpPr/>
      </xdr:nvSpPr>
      <xdr:spPr>
        <a:xfrm>
          <a:off x="9569450" y="176936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91440</xdr:rowOff>
    </xdr:from>
    <xdr:to>
      <xdr:col>50</xdr:col>
      <xdr:colOff>165100</xdr:colOff>
      <xdr:row>107</xdr:row>
      <xdr:rowOff>21590</xdr:rowOff>
    </xdr:to>
    <xdr:sp macro="" textlink="">
      <xdr:nvSpPr>
        <xdr:cNvPr id="459" name="フローチャート: 判断 458">
          <a:extLst>
            <a:ext uri="{FF2B5EF4-FFF2-40B4-BE49-F238E27FC236}">
              <a16:creationId xmlns:a16="http://schemas.microsoft.com/office/drawing/2014/main" id="{00000000-0008-0000-1000-0000CB010000}"/>
            </a:ext>
          </a:extLst>
        </xdr:cNvPr>
        <xdr:cNvSpPr/>
      </xdr:nvSpPr>
      <xdr:spPr>
        <a:xfrm>
          <a:off x="8794750" y="1769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85090</xdr:rowOff>
    </xdr:from>
    <xdr:to>
      <xdr:col>46</xdr:col>
      <xdr:colOff>38100</xdr:colOff>
      <xdr:row>107</xdr:row>
      <xdr:rowOff>15240</xdr:rowOff>
    </xdr:to>
    <xdr:sp macro="" textlink="">
      <xdr:nvSpPr>
        <xdr:cNvPr id="460" name="フローチャート: 判断 459">
          <a:extLst>
            <a:ext uri="{FF2B5EF4-FFF2-40B4-BE49-F238E27FC236}">
              <a16:creationId xmlns:a16="http://schemas.microsoft.com/office/drawing/2014/main" id="{00000000-0008-0000-1000-0000CC010000}"/>
            </a:ext>
          </a:extLst>
        </xdr:cNvPr>
        <xdr:cNvSpPr/>
      </xdr:nvSpPr>
      <xdr:spPr>
        <a:xfrm>
          <a:off x="7985125" y="1768729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100965</xdr:rowOff>
    </xdr:from>
    <xdr:to>
      <xdr:col>41</xdr:col>
      <xdr:colOff>101600</xdr:colOff>
      <xdr:row>107</xdr:row>
      <xdr:rowOff>31115</xdr:rowOff>
    </xdr:to>
    <xdr:sp macro="" textlink="">
      <xdr:nvSpPr>
        <xdr:cNvPr id="461" name="フローチャート: 判断 460">
          <a:extLst>
            <a:ext uri="{FF2B5EF4-FFF2-40B4-BE49-F238E27FC236}">
              <a16:creationId xmlns:a16="http://schemas.microsoft.com/office/drawing/2014/main" id="{00000000-0008-0000-1000-0000CD010000}"/>
            </a:ext>
          </a:extLst>
        </xdr:cNvPr>
        <xdr:cNvSpPr/>
      </xdr:nvSpPr>
      <xdr:spPr>
        <a:xfrm>
          <a:off x="7159625" y="1770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105410</xdr:rowOff>
    </xdr:from>
    <xdr:to>
      <xdr:col>36</xdr:col>
      <xdr:colOff>165100</xdr:colOff>
      <xdr:row>107</xdr:row>
      <xdr:rowOff>35560</xdr:rowOff>
    </xdr:to>
    <xdr:sp macro="" textlink="">
      <xdr:nvSpPr>
        <xdr:cNvPr id="462" name="フローチャート: 判断 461">
          <a:extLst>
            <a:ext uri="{FF2B5EF4-FFF2-40B4-BE49-F238E27FC236}">
              <a16:creationId xmlns:a16="http://schemas.microsoft.com/office/drawing/2014/main" id="{00000000-0008-0000-1000-0000CE010000}"/>
            </a:ext>
          </a:extLst>
        </xdr:cNvPr>
        <xdr:cNvSpPr/>
      </xdr:nvSpPr>
      <xdr:spPr>
        <a:xfrm>
          <a:off x="6350000" y="1770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3" name="テキスト ボックス 462">
          <a:extLst>
            <a:ext uri="{FF2B5EF4-FFF2-40B4-BE49-F238E27FC236}">
              <a16:creationId xmlns:a16="http://schemas.microsoft.com/office/drawing/2014/main" id="{00000000-0008-0000-1000-0000CF010000}"/>
            </a:ext>
          </a:extLst>
        </xdr:cNvPr>
        <xdr:cNvSpPr txBox="1"/>
      </xdr:nvSpPr>
      <xdr:spPr>
        <a:xfrm>
          <a:off x="94297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4" name="テキスト ボックス 463">
          <a:extLst>
            <a:ext uri="{FF2B5EF4-FFF2-40B4-BE49-F238E27FC236}">
              <a16:creationId xmlns:a16="http://schemas.microsoft.com/office/drawing/2014/main" id="{00000000-0008-0000-1000-0000D0010000}"/>
            </a:ext>
          </a:extLst>
        </xdr:cNvPr>
        <xdr:cNvSpPr txBox="1"/>
      </xdr:nvSpPr>
      <xdr:spPr>
        <a:xfrm>
          <a:off x="86709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174625</xdr:colOff>
      <xdr:row>111</xdr:row>
      <xdr:rowOff>16510</xdr:rowOff>
    </xdr:from>
    <xdr:ext cx="762000" cy="259080"/>
    <xdr:sp macro="" textlink="">
      <xdr:nvSpPr>
        <xdr:cNvPr id="465" name="テキスト ボックス 464">
          <a:extLst>
            <a:ext uri="{FF2B5EF4-FFF2-40B4-BE49-F238E27FC236}">
              <a16:creationId xmlns:a16="http://schemas.microsoft.com/office/drawing/2014/main" id="{00000000-0008-0000-1000-0000D1010000}"/>
            </a:ext>
          </a:extLst>
        </xdr:cNvPr>
        <xdr:cNvSpPr txBox="1"/>
      </xdr:nvSpPr>
      <xdr:spPr>
        <a:xfrm>
          <a:off x="78581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66" name="テキスト ボックス 465">
          <a:extLst>
            <a:ext uri="{FF2B5EF4-FFF2-40B4-BE49-F238E27FC236}">
              <a16:creationId xmlns:a16="http://schemas.microsoft.com/office/drawing/2014/main" id="{00000000-0008-0000-1000-0000D2010000}"/>
            </a:ext>
          </a:extLst>
        </xdr:cNvPr>
        <xdr:cNvSpPr txBox="1"/>
      </xdr:nvSpPr>
      <xdr:spPr>
        <a:xfrm>
          <a:off x="7035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67" name="テキスト ボックス 466">
          <a:extLst>
            <a:ext uri="{FF2B5EF4-FFF2-40B4-BE49-F238E27FC236}">
              <a16:creationId xmlns:a16="http://schemas.microsoft.com/office/drawing/2014/main" id="{00000000-0008-0000-1000-0000D3010000}"/>
            </a:ext>
          </a:extLst>
        </xdr:cNvPr>
        <xdr:cNvSpPr txBox="1"/>
      </xdr:nvSpPr>
      <xdr:spPr>
        <a:xfrm>
          <a:off x="6226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86995</xdr:rowOff>
    </xdr:from>
    <xdr:to>
      <xdr:col>55</xdr:col>
      <xdr:colOff>50800</xdr:colOff>
      <xdr:row>108</xdr:row>
      <xdr:rowOff>17780</xdr:rowOff>
    </xdr:to>
    <xdr:sp macro="" textlink="">
      <xdr:nvSpPr>
        <xdr:cNvPr id="468" name="楕円 467">
          <a:extLst>
            <a:ext uri="{FF2B5EF4-FFF2-40B4-BE49-F238E27FC236}">
              <a16:creationId xmlns:a16="http://schemas.microsoft.com/office/drawing/2014/main" id="{00000000-0008-0000-1000-0000D4010000}"/>
            </a:ext>
          </a:extLst>
        </xdr:cNvPr>
        <xdr:cNvSpPr/>
      </xdr:nvSpPr>
      <xdr:spPr>
        <a:xfrm>
          <a:off x="9569450" y="17860645"/>
          <a:ext cx="8572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1905</xdr:rowOff>
    </xdr:from>
    <xdr:ext cx="467995" cy="259080"/>
    <xdr:sp macro="" textlink="">
      <xdr:nvSpPr>
        <xdr:cNvPr id="469" name="【市民会館】&#10;一人当たり面積該当値テキスト">
          <a:extLst>
            <a:ext uri="{FF2B5EF4-FFF2-40B4-BE49-F238E27FC236}">
              <a16:creationId xmlns:a16="http://schemas.microsoft.com/office/drawing/2014/main" id="{00000000-0008-0000-1000-0000D5010000}"/>
            </a:ext>
          </a:extLst>
        </xdr:cNvPr>
        <xdr:cNvSpPr txBox="1"/>
      </xdr:nvSpPr>
      <xdr:spPr>
        <a:xfrm>
          <a:off x="9642475" y="177755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89535</xdr:rowOff>
    </xdr:from>
    <xdr:to>
      <xdr:col>50</xdr:col>
      <xdr:colOff>165100</xdr:colOff>
      <xdr:row>108</xdr:row>
      <xdr:rowOff>19685</xdr:rowOff>
    </xdr:to>
    <xdr:sp macro="" textlink="">
      <xdr:nvSpPr>
        <xdr:cNvPr id="470" name="楕円 469">
          <a:extLst>
            <a:ext uri="{FF2B5EF4-FFF2-40B4-BE49-F238E27FC236}">
              <a16:creationId xmlns:a16="http://schemas.microsoft.com/office/drawing/2014/main" id="{00000000-0008-0000-1000-0000D6010000}"/>
            </a:ext>
          </a:extLst>
        </xdr:cNvPr>
        <xdr:cNvSpPr/>
      </xdr:nvSpPr>
      <xdr:spPr>
        <a:xfrm>
          <a:off x="8794750" y="1786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137795</xdr:rowOff>
    </xdr:from>
    <xdr:to>
      <xdr:col>55</xdr:col>
      <xdr:colOff>0</xdr:colOff>
      <xdr:row>107</xdr:row>
      <xdr:rowOff>140335</xdr:rowOff>
    </xdr:to>
    <xdr:cxnSp macro="">
      <xdr:nvCxnSpPr>
        <xdr:cNvPr id="471" name="直線コネクタ 470">
          <a:extLst>
            <a:ext uri="{FF2B5EF4-FFF2-40B4-BE49-F238E27FC236}">
              <a16:creationId xmlns:a16="http://schemas.microsoft.com/office/drawing/2014/main" id="{00000000-0008-0000-1000-0000D7010000}"/>
            </a:ext>
          </a:extLst>
        </xdr:cNvPr>
        <xdr:cNvCxnSpPr/>
      </xdr:nvCxnSpPr>
      <xdr:spPr>
        <a:xfrm flipV="1">
          <a:off x="8845550" y="17911445"/>
          <a:ext cx="75882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89535</xdr:rowOff>
    </xdr:from>
    <xdr:to>
      <xdr:col>46</xdr:col>
      <xdr:colOff>38100</xdr:colOff>
      <xdr:row>108</xdr:row>
      <xdr:rowOff>19685</xdr:rowOff>
    </xdr:to>
    <xdr:sp macro="" textlink="">
      <xdr:nvSpPr>
        <xdr:cNvPr id="472" name="楕円 471">
          <a:extLst>
            <a:ext uri="{FF2B5EF4-FFF2-40B4-BE49-F238E27FC236}">
              <a16:creationId xmlns:a16="http://schemas.microsoft.com/office/drawing/2014/main" id="{00000000-0008-0000-1000-0000D8010000}"/>
            </a:ext>
          </a:extLst>
        </xdr:cNvPr>
        <xdr:cNvSpPr/>
      </xdr:nvSpPr>
      <xdr:spPr>
        <a:xfrm>
          <a:off x="7985125" y="178631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174625</xdr:colOff>
      <xdr:row>107</xdr:row>
      <xdr:rowOff>140335</xdr:rowOff>
    </xdr:from>
    <xdr:to>
      <xdr:col>50</xdr:col>
      <xdr:colOff>114300</xdr:colOff>
      <xdr:row>107</xdr:row>
      <xdr:rowOff>140335</xdr:rowOff>
    </xdr:to>
    <xdr:cxnSp macro="">
      <xdr:nvCxnSpPr>
        <xdr:cNvPr id="473" name="直線コネクタ 472">
          <a:extLst>
            <a:ext uri="{FF2B5EF4-FFF2-40B4-BE49-F238E27FC236}">
              <a16:creationId xmlns:a16="http://schemas.microsoft.com/office/drawing/2014/main" id="{00000000-0008-0000-1000-0000D9010000}"/>
            </a:ext>
          </a:extLst>
        </xdr:cNvPr>
        <xdr:cNvCxnSpPr/>
      </xdr:nvCxnSpPr>
      <xdr:spPr>
        <a:xfrm>
          <a:off x="8032750" y="1791398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89535</xdr:rowOff>
    </xdr:from>
    <xdr:to>
      <xdr:col>41</xdr:col>
      <xdr:colOff>101600</xdr:colOff>
      <xdr:row>108</xdr:row>
      <xdr:rowOff>19685</xdr:rowOff>
    </xdr:to>
    <xdr:sp macro="" textlink="">
      <xdr:nvSpPr>
        <xdr:cNvPr id="474" name="楕円 473">
          <a:extLst>
            <a:ext uri="{FF2B5EF4-FFF2-40B4-BE49-F238E27FC236}">
              <a16:creationId xmlns:a16="http://schemas.microsoft.com/office/drawing/2014/main" id="{00000000-0008-0000-1000-0000DA010000}"/>
            </a:ext>
          </a:extLst>
        </xdr:cNvPr>
        <xdr:cNvSpPr/>
      </xdr:nvSpPr>
      <xdr:spPr>
        <a:xfrm>
          <a:off x="7159625" y="1786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140335</xdr:rowOff>
    </xdr:from>
    <xdr:to>
      <xdr:col>45</xdr:col>
      <xdr:colOff>174625</xdr:colOff>
      <xdr:row>107</xdr:row>
      <xdr:rowOff>140335</xdr:rowOff>
    </xdr:to>
    <xdr:cxnSp macro="">
      <xdr:nvCxnSpPr>
        <xdr:cNvPr id="475" name="直線コネクタ 474">
          <a:extLst>
            <a:ext uri="{FF2B5EF4-FFF2-40B4-BE49-F238E27FC236}">
              <a16:creationId xmlns:a16="http://schemas.microsoft.com/office/drawing/2014/main" id="{00000000-0008-0000-1000-0000DB010000}"/>
            </a:ext>
          </a:extLst>
        </xdr:cNvPr>
        <xdr:cNvCxnSpPr/>
      </xdr:nvCxnSpPr>
      <xdr:spPr>
        <a:xfrm>
          <a:off x="7210425" y="1791398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86995</xdr:rowOff>
    </xdr:from>
    <xdr:to>
      <xdr:col>36</xdr:col>
      <xdr:colOff>165100</xdr:colOff>
      <xdr:row>108</xdr:row>
      <xdr:rowOff>17780</xdr:rowOff>
    </xdr:to>
    <xdr:sp macro="" textlink="">
      <xdr:nvSpPr>
        <xdr:cNvPr id="476" name="楕円 475">
          <a:extLst>
            <a:ext uri="{FF2B5EF4-FFF2-40B4-BE49-F238E27FC236}">
              <a16:creationId xmlns:a16="http://schemas.microsoft.com/office/drawing/2014/main" id="{00000000-0008-0000-1000-0000DC010000}"/>
            </a:ext>
          </a:extLst>
        </xdr:cNvPr>
        <xdr:cNvSpPr/>
      </xdr:nvSpPr>
      <xdr:spPr>
        <a:xfrm>
          <a:off x="6350000" y="1786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137795</xdr:rowOff>
    </xdr:from>
    <xdr:to>
      <xdr:col>41</xdr:col>
      <xdr:colOff>50800</xdr:colOff>
      <xdr:row>107</xdr:row>
      <xdr:rowOff>140335</xdr:rowOff>
    </xdr:to>
    <xdr:cxnSp macro="">
      <xdr:nvCxnSpPr>
        <xdr:cNvPr id="477" name="直線コネクタ 476">
          <a:extLst>
            <a:ext uri="{FF2B5EF4-FFF2-40B4-BE49-F238E27FC236}">
              <a16:creationId xmlns:a16="http://schemas.microsoft.com/office/drawing/2014/main" id="{00000000-0008-0000-1000-0000DD010000}"/>
            </a:ext>
          </a:extLst>
        </xdr:cNvPr>
        <xdr:cNvCxnSpPr/>
      </xdr:nvCxnSpPr>
      <xdr:spPr>
        <a:xfrm>
          <a:off x="6400800" y="17911445"/>
          <a:ext cx="80962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38100</xdr:rowOff>
    </xdr:from>
    <xdr:ext cx="469900" cy="259080"/>
    <xdr:sp macro="" textlink="">
      <xdr:nvSpPr>
        <xdr:cNvPr id="478" name="n_1aveValue【市民会館】&#10;一人当たり面積">
          <a:extLst>
            <a:ext uri="{FF2B5EF4-FFF2-40B4-BE49-F238E27FC236}">
              <a16:creationId xmlns:a16="http://schemas.microsoft.com/office/drawing/2014/main" id="{00000000-0008-0000-1000-0000DE010000}"/>
            </a:ext>
          </a:extLst>
        </xdr:cNvPr>
        <xdr:cNvSpPr txBox="1"/>
      </xdr:nvSpPr>
      <xdr:spPr>
        <a:xfrm>
          <a:off x="8613775" y="174688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31750</xdr:rowOff>
    </xdr:from>
    <xdr:ext cx="467995" cy="257175"/>
    <xdr:sp macro="" textlink="">
      <xdr:nvSpPr>
        <xdr:cNvPr id="479" name="n_2aveValue【市民会館】&#10;一人当たり面積">
          <a:extLst>
            <a:ext uri="{FF2B5EF4-FFF2-40B4-BE49-F238E27FC236}">
              <a16:creationId xmlns:a16="http://schemas.microsoft.com/office/drawing/2014/main" id="{00000000-0008-0000-1000-0000DF010000}"/>
            </a:ext>
          </a:extLst>
        </xdr:cNvPr>
        <xdr:cNvSpPr txBox="1"/>
      </xdr:nvSpPr>
      <xdr:spPr>
        <a:xfrm>
          <a:off x="7816850" y="174625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105</xdr:row>
      <xdr:rowOff>47625</xdr:rowOff>
    </xdr:from>
    <xdr:ext cx="467995" cy="259080"/>
    <xdr:sp macro="" textlink="">
      <xdr:nvSpPr>
        <xdr:cNvPr id="480" name="n_3aveValue【市民会館】&#10;一人当たり面積">
          <a:extLst>
            <a:ext uri="{FF2B5EF4-FFF2-40B4-BE49-F238E27FC236}">
              <a16:creationId xmlns:a16="http://schemas.microsoft.com/office/drawing/2014/main" id="{00000000-0008-0000-1000-0000E0010000}"/>
            </a:ext>
          </a:extLst>
        </xdr:cNvPr>
        <xdr:cNvSpPr txBox="1"/>
      </xdr:nvSpPr>
      <xdr:spPr>
        <a:xfrm>
          <a:off x="6991350" y="174783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105</xdr:row>
      <xdr:rowOff>52070</xdr:rowOff>
    </xdr:from>
    <xdr:ext cx="467995" cy="257175"/>
    <xdr:sp macro="" textlink="">
      <xdr:nvSpPr>
        <xdr:cNvPr id="481" name="n_4aveValue【市民会館】&#10;一人当たり面積">
          <a:extLst>
            <a:ext uri="{FF2B5EF4-FFF2-40B4-BE49-F238E27FC236}">
              <a16:creationId xmlns:a16="http://schemas.microsoft.com/office/drawing/2014/main" id="{00000000-0008-0000-1000-0000E1010000}"/>
            </a:ext>
          </a:extLst>
        </xdr:cNvPr>
        <xdr:cNvSpPr txBox="1"/>
      </xdr:nvSpPr>
      <xdr:spPr>
        <a:xfrm>
          <a:off x="6181725" y="174828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108</xdr:row>
      <xdr:rowOff>10795</xdr:rowOff>
    </xdr:from>
    <xdr:ext cx="469900" cy="258445"/>
    <xdr:sp macro="" textlink="">
      <xdr:nvSpPr>
        <xdr:cNvPr id="482" name="n_1mainValue【市民会館】&#10;一人当たり面積">
          <a:extLst>
            <a:ext uri="{FF2B5EF4-FFF2-40B4-BE49-F238E27FC236}">
              <a16:creationId xmlns:a16="http://schemas.microsoft.com/office/drawing/2014/main" id="{00000000-0008-0000-1000-0000E2010000}"/>
            </a:ext>
          </a:extLst>
        </xdr:cNvPr>
        <xdr:cNvSpPr txBox="1"/>
      </xdr:nvSpPr>
      <xdr:spPr>
        <a:xfrm>
          <a:off x="8613775" y="179558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108</xdr:row>
      <xdr:rowOff>10795</xdr:rowOff>
    </xdr:from>
    <xdr:ext cx="467995" cy="258445"/>
    <xdr:sp macro="" textlink="">
      <xdr:nvSpPr>
        <xdr:cNvPr id="483" name="n_2mainValue【市民会館】&#10;一人当たり面積">
          <a:extLst>
            <a:ext uri="{FF2B5EF4-FFF2-40B4-BE49-F238E27FC236}">
              <a16:creationId xmlns:a16="http://schemas.microsoft.com/office/drawing/2014/main" id="{00000000-0008-0000-1000-0000E3010000}"/>
            </a:ext>
          </a:extLst>
        </xdr:cNvPr>
        <xdr:cNvSpPr txBox="1"/>
      </xdr:nvSpPr>
      <xdr:spPr>
        <a:xfrm>
          <a:off x="7816850" y="1795589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108</xdr:row>
      <xdr:rowOff>10795</xdr:rowOff>
    </xdr:from>
    <xdr:ext cx="467995" cy="258445"/>
    <xdr:sp macro="" textlink="">
      <xdr:nvSpPr>
        <xdr:cNvPr id="484" name="n_3mainValue【市民会館】&#10;一人当たり面積">
          <a:extLst>
            <a:ext uri="{FF2B5EF4-FFF2-40B4-BE49-F238E27FC236}">
              <a16:creationId xmlns:a16="http://schemas.microsoft.com/office/drawing/2014/main" id="{00000000-0008-0000-1000-0000E4010000}"/>
            </a:ext>
          </a:extLst>
        </xdr:cNvPr>
        <xdr:cNvSpPr txBox="1"/>
      </xdr:nvSpPr>
      <xdr:spPr>
        <a:xfrm>
          <a:off x="6991350" y="1795589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108</xdr:row>
      <xdr:rowOff>8255</xdr:rowOff>
    </xdr:from>
    <xdr:ext cx="467995" cy="257175"/>
    <xdr:sp macro="" textlink="">
      <xdr:nvSpPr>
        <xdr:cNvPr id="485" name="n_4mainValue【市民会館】&#10;一人当たり面積">
          <a:extLst>
            <a:ext uri="{FF2B5EF4-FFF2-40B4-BE49-F238E27FC236}">
              <a16:creationId xmlns:a16="http://schemas.microsoft.com/office/drawing/2014/main" id="{00000000-0008-0000-1000-0000E5010000}"/>
            </a:ext>
          </a:extLst>
        </xdr:cNvPr>
        <xdr:cNvSpPr txBox="1"/>
      </xdr:nvSpPr>
      <xdr:spPr>
        <a:xfrm>
          <a:off x="6181725" y="179533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73025</xdr:rowOff>
    </xdr:from>
    <xdr:to>
      <xdr:col>90</xdr:col>
      <xdr:colOff>25400</xdr:colOff>
      <xdr:row>28</xdr:row>
      <xdr:rowOff>24765</xdr:rowOff>
    </xdr:to>
    <xdr:sp macro="" textlink="">
      <xdr:nvSpPr>
        <xdr:cNvPr id="486" name="正方形/長方形 485">
          <a:extLst>
            <a:ext uri="{FF2B5EF4-FFF2-40B4-BE49-F238E27FC236}">
              <a16:creationId xmlns:a16="http://schemas.microsoft.com/office/drawing/2014/main" id="{00000000-0008-0000-1000-0000E6010000}"/>
            </a:ext>
          </a:extLst>
        </xdr:cNvPr>
        <xdr:cNvSpPr/>
      </xdr:nvSpPr>
      <xdr:spPr>
        <a:xfrm>
          <a:off x="11414125" y="4041775"/>
          <a:ext cx="4327525"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48895</xdr:rowOff>
    </xdr:from>
    <xdr:to>
      <xdr:col>74</xdr:col>
      <xdr:colOff>0</xdr:colOff>
      <xdr:row>29</xdr:row>
      <xdr:rowOff>128270</xdr:rowOff>
    </xdr:to>
    <xdr:sp macro="" textlink="">
      <xdr:nvSpPr>
        <xdr:cNvPr id="487" name="正方形/長方形 486">
          <a:extLst>
            <a:ext uri="{FF2B5EF4-FFF2-40B4-BE49-F238E27FC236}">
              <a16:creationId xmlns:a16="http://schemas.microsoft.com/office/drawing/2014/main" id="{00000000-0008-0000-1000-0000E7010000}"/>
            </a:ext>
          </a:extLst>
        </xdr:cNvPr>
        <xdr:cNvSpPr/>
      </xdr:nvSpPr>
      <xdr:spPr>
        <a:xfrm>
          <a:off x="115252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79375</xdr:rowOff>
    </xdr:from>
    <xdr:to>
      <xdr:col>74</xdr:col>
      <xdr:colOff>0</xdr:colOff>
      <xdr:row>30</xdr:row>
      <xdr:rowOff>159385</xdr:rowOff>
    </xdr:to>
    <xdr:sp macro="" textlink="">
      <xdr:nvSpPr>
        <xdr:cNvPr id="488" name="正方形/長方形 487">
          <a:extLst>
            <a:ext uri="{FF2B5EF4-FFF2-40B4-BE49-F238E27FC236}">
              <a16:creationId xmlns:a16="http://schemas.microsoft.com/office/drawing/2014/main" id="{00000000-0008-0000-1000-0000E8010000}"/>
            </a:ext>
          </a:extLst>
        </xdr:cNvPr>
        <xdr:cNvSpPr/>
      </xdr:nvSpPr>
      <xdr:spPr>
        <a:xfrm>
          <a:off x="115252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52/99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48895</xdr:rowOff>
    </xdr:from>
    <xdr:to>
      <xdr:col>79</xdr:col>
      <xdr:colOff>63500</xdr:colOff>
      <xdr:row>29</xdr:row>
      <xdr:rowOff>128270</xdr:rowOff>
    </xdr:to>
    <xdr:sp macro="" textlink="">
      <xdr:nvSpPr>
        <xdr:cNvPr id="489" name="正方形/長方形 488">
          <a:extLst>
            <a:ext uri="{FF2B5EF4-FFF2-40B4-BE49-F238E27FC236}">
              <a16:creationId xmlns:a16="http://schemas.microsoft.com/office/drawing/2014/main" id="{00000000-0008-0000-1000-0000E9010000}"/>
            </a:ext>
          </a:extLst>
        </xdr:cNvPr>
        <xdr:cNvSpPr/>
      </xdr:nvSpPr>
      <xdr:spPr>
        <a:xfrm>
          <a:off x="1246187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79375</xdr:rowOff>
    </xdr:from>
    <xdr:to>
      <xdr:col>79</xdr:col>
      <xdr:colOff>63500</xdr:colOff>
      <xdr:row>30</xdr:row>
      <xdr:rowOff>159385</xdr:rowOff>
    </xdr:to>
    <xdr:sp macro="" textlink="">
      <xdr:nvSpPr>
        <xdr:cNvPr id="490" name="正方形/長方形 489">
          <a:extLst>
            <a:ext uri="{FF2B5EF4-FFF2-40B4-BE49-F238E27FC236}">
              <a16:creationId xmlns:a16="http://schemas.microsoft.com/office/drawing/2014/main" id="{00000000-0008-0000-1000-0000EA010000}"/>
            </a:ext>
          </a:extLst>
        </xdr:cNvPr>
        <xdr:cNvSpPr/>
      </xdr:nvSpPr>
      <xdr:spPr>
        <a:xfrm>
          <a:off x="1246187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48895</xdr:rowOff>
    </xdr:from>
    <xdr:to>
      <xdr:col>85</xdr:col>
      <xdr:colOff>63500</xdr:colOff>
      <xdr:row>29</xdr:row>
      <xdr:rowOff>128270</xdr:rowOff>
    </xdr:to>
    <xdr:sp macro="" textlink="">
      <xdr:nvSpPr>
        <xdr:cNvPr id="491" name="正方形/長方形 490">
          <a:extLst>
            <a:ext uri="{FF2B5EF4-FFF2-40B4-BE49-F238E27FC236}">
              <a16:creationId xmlns:a16="http://schemas.microsoft.com/office/drawing/2014/main" id="{00000000-0008-0000-1000-0000EB010000}"/>
            </a:ext>
          </a:extLst>
        </xdr:cNvPr>
        <xdr:cNvSpPr/>
      </xdr:nvSpPr>
      <xdr:spPr>
        <a:xfrm>
          <a:off x="13509625"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79375</xdr:rowOff>
    </xdr:from>
    <xdr:to>
      <xdr:col>85</xdr:col>
      <xdr:colOff>63500</xdr:colOff>
      <xdr:row>30</xdr:row>
      <xdr:rowOff>159385</xdr:rowOff>
    </xdr:to>
    <xdr:sp macro="" textlink="">
      <xdr:nvSpPr>
        <xdr:cNvPr id="492" name="正方形/長方形 491">
          <a:extLst>
            <a:ext uri="{FF2B5EF4-FFF2-40B4-BE49-F238E27FC236}">
              <a16:creationId xmlns:a16="http://schemas.microsoft.com/office/drawing/2014/main" id="{00000000-0008-0000-1000-0000EC010000}"/>
            </a:ext>
          </a:extLst>
        </xdr:cNvPr>
        <xdr:cNvSpPr/>
      </xdr:nvSpPr>
      <xdr:spPr>
        <a:xfrm>
          <a:off x="13509625"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73025</xdr:rowOff>
    </xdr:to>
    <xdr:sp macro="" textlink="">
      <xdr:nvSpPr>
        <xdr:cNvPr id="493" name="正方形/長方形 492">
          <a:extLst>
            <a:ext uri="{FF2B5EF4-FFF2-40B4-BE49-F238E27FC236}">
              <a16:creationId xmlns:a16="http://schemas.microsoft.com/office/drawing/2014/main" id="{00000000-0008-0000-1000-0000ED010000}"/>
            </a:ext>
          </a:extLst>
        </xdr:cNvPr>
        <xdr:cNvSpPr/>
      </xdr:nvSpPr>
      <xdr:spPr>
        <a:xfrm>
          <a:off x="11414125" y="514286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17170"/>
    <xdr:sp macro="" textlink="">
      <xdr:nvSpPr>
        <xdr:cNvPr id="494" name="テキスト ボックス 493">
          <a:extLst>
            <a:ext uri="{FF2B5EF4-FFF2-40B4-BE49-F238E27FC236}">
              <a16:creationId xmlns:a16="http://schemas.microsoft.com/office/drawing/2014/main" id="{00000000-0008-0000-1000-0000EE010000}"/>
            </a:ext>
          </a:extLst>
        </xdr:cNvPr>
        <xdr:cNvSpPr txBox="1"/>
      </xdr:nvSpPr>
      <xdr:spPr>
        <a:xfrm>
          <a:off x="11376025" y="495935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73025</xdr:rowOff>
    </xdr:from>
    <xdr:to>
      <xdr:col>89</xdr:col>
      <xdr:colOff>174625</xdr:colOff>
      <xdr:row>44</xdr:row>
      <xdr:rowOff>73025</xdr:rowOff>
    </xdr:to>
    <xdr:cxnSp macro="">
      <xdr:nvCxnSpPr>
        <xdr:cNvPr id="495" name="直線コネクタ 494">
          <a:extLst>
            <a:ext uri="{FF2B5EF4-FFF2-40B4-BE49-F238E27FC236}">
              <a16:creationId xmlns:a16="http://schemas.microsoft.com/office/drawing/2014/main" id="{00000000-0008-0000-1000-0000EF010000}"/>
            </a:ext>
          </a:extLst>
        </xdr:cNvPr>
        <xdr:cNvCxnSpPr/>
      </xdr:nvCxnSpPr>
      <xdr:spPr>
        <a:xfrm>
          <a:off x="11414125" y="73437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101600</xdr:rowOff>
    </xdr:from>
    <xdr:ext cx="465455" cy="249555"/>
    <xdr:sp macro="" textlink="">
      <xdr:nvSpPr>
        <xdr:cNvPr id="496" name="テキスト ボックス 495">
          <a:extLst>
            <a:ext uri="{FF2B5EF4-FFF2-40B4-BE49-F238E27FC236}">
              <a16:creationId xmlns:a16="http://schemas.microsoft.com/office/drawing/2014/main" id="{00000000-0008-0000-1000-0000F0010000}"/>
            </a:ext>
          </a:extLst>
        </xdr:cNvPr>
        <xdr:cNvSpPr txBox="1"/>
      </xdr:nvSpPr>
      <xdr:spPr>
        <a:xfrm>
          <a:off x="10994390" y="720725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89535</xdr:rowOff>
    </xdr:from>
    <xdr:to>
      <xdr:col>89</xdr:col>
      <xdr:colOff>174625</xdr:colOff>
      <xdr:row>42</xdr:row>
      <xdr:rowOff>89535</xdr:rowOff>
    </xdr:to>
    <xdr:cxnSp macro="">
      <xdr:nvCxnSpPr>
        <xdr:cNvPr id="497" name="直線コネクタ 496">
          <a:extLst>
            <a:ext uri="{FF2B5EF4-FFF2-40B4-BE49-F238E27FC236}">
              <a16:creationId xmlns:a16="http://schemas.microsoft.com/office/drawing/2014/main" id="{00000000-0008-0000-1000-0000F1010000}"/>
            </a:ext>
          </a:extLst>
        </xdr:cNvPr>
        <xdr:cNvCxnSpPr/>
      </xdr:nvCxnSpPr>
      <xdr:spPr>
        <a:xfrm>
          <a:off x="11414125" y="70300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117475</xdr:rowOff>
    </xdr:from>
    <xdr:ext cx="465455" cy="247650"/>
    <xdr:sp macro="" textlink="">
      <xdr:nvSpPr>
        <xdr:cNvPr id="498" name="テキスト ボックス 497">
          <a:extLst>
            <a:ext uri="{FF2B5EF4-FFF2-40B4-BE49-F238E27FC236}">
              <a16:creationId xmlns:a16="http://schemas.microsoft.com/office/drawing/2014/main" id="{00000000-0008-0000-1000-0000F2010000}"/>
            </a:ext>
          </a:extLst>
        </xdr:cNvPr>
        <xdr:cNvSpPr txBox="1"/>
      </xdr:nvSpPr>
      <xdr:spPr>
        <a:xfrm>
          <a:off x="10994390" y="689292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104775</xdr:rowOff>
    </xdr:from>
    <xdr:to>
      <xdr:col>89</xdr:col>
      <xdr:colOff>174625</xdr:colOff>
      <xdr:row>40</xdr:row>
      <xdr:rowOff>104775</xdr:rowOff>
    </xdr:to>
    <xdr:cxnSp macro="">
      <xdr:nvCxnSpPr>
        <xdr:cNvPr id="499" name="直線コネクタ 498">
          <a:extLst>
            <a:ext uri="{FF2B5EF4-FFF2-40B4-BE49-F238E27FC236}">
              <a16:creationId xmlns:a16="http://schemas.microsoft.com/office/drawing/2014/main" id="{00000000-0008-0000-1000-0000F3010000}"/>
            </a:ext>
          </a:extLst>
        </xdr:cNvPr>
        <xdr:cNvCxnSpPr/>
      </xdr:nvCxnSpPr>
      <xdr:spPr>
        <a:xfrm>
          <a:off x="11414125" y="67151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132715</xdr:rowOff>
    </xdr:from>
    <xdr:ext cx="403225" cy="249555"/>
    <xdr:sp macro="" textlink="">
      <xdr:nvSpPr>
        <xdr:cNvPr id="500" name="テキスト ボックス 499">
          <a:extLst>
            <a:ext uri="{FF2B5EF4-FFF2-40B4-BE49-F238E27FC236}">
              <a16:creationId xmlns:a16="http://schemas.microsoft.com/office/drawing/2014/main" id="{00000000-0008-0000-1000-0000F4010000}"/>
            </a:ext>
          </a:extLst>
        </xdr:cNvPr>
        <xdr:cNvSpPr txBox="1"/>
      </xdr:nvSpPr>
      <xdr:spPr>
        <a:xfrm>
          <a:off x="11042650" y="657796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120650</xdr:rowOff>
    </xdr:from>
    <xdr:to>
      <xdr:col>89</xdr:col>
      <xdr:colOff>174625</xdr:colOff>
      <xdr:row>38</xdr:row>
      <xdr:rowOff>120650</xdr:rowOff>
    </xdr:to>
    <xdr:cxnSp macro="">
      <xdr:nvCxnSpPr>
        <xdr:cNvPr id="501" name="直線コネクタ 500">
          <a:extLst>
            <a:ext uri="{FF2B5EF4-FFF2-40B4-BE49-F238E27FC236}">
              <a16:creationId xmlns:a16="http://schemas.microsoft.com/office/drawing/2014/main" id="{00000000-0008-0000-1000-0000F5010000}"/>
            </a:ext>
          </a:extLst>
        </xdr:cNvPr>
        <xdr:cNvCxnSpPr/>
      </xdr:nvCxnSpPr>
      <xdr:spPr>
        <a:xfrm>
          <a:off x="11414125" y="64008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149225</xdr:rowOff>
    </xdr:from>
    <xdr:ext cx="403225" cy="247650"/>
    <xdr:sp macro="" textlink="">
      <xdr:nvSpPr>
        <xdr:cNvPr id="502" name="テキスト ボックス 501">
          <a:extLst>
            <a:ext uri="{FF2B5EF4-FFF2-40B4-BE49-F238E27FC236}">
              <a16:creationId xmlns:a16="http://schemas.microsoft.com/office/drawing/2014/main" id="{00000000-0008-0000-1000-0000F6010000}"/>
            </a:ext>
          </a:extLst>
        </xdr:cNvPr>
        <xdr:cNvSpPr txBox="1"/>
      </xdr:nvSpPr>
      <xdr:spPr>
        <a:xfrm>
          <a:off x="11042650" y="626427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136525</xdr:rowOff>
    </xdr:from>
    <xdr:to>
      <xdr:col>89</xdr:col>
      <xdr:colOff>174625</xdr:colOff>
      <xdr:row>36</xdr:row>
      <xdr:rowOff>136525</xdr:rowOff>
    </xdr:to>
    <xdr:cxnSp macro="">
      <xdr:nvCxnSpPr>
        <xdr:cNvPr id="503" name="直線コネクタ 502">
          <a:extLst>
            <a:ext uri="{FF2B5EF4-FFF2-40B4-BE49-F238E27FC236}">
              <a16:creationId xmlns:a16="http://schemas.microsoft.com/office/drawing/2014/main" id="{00000000-0008-0000-1000-0000F7010000}"/>
            </a:ext>
          </a:extLst>
        </xdr:cNvPr>
        <xdr:cNvCxnSpPr/>
      </xdr:nvCxnSpPr>
      <xdr:spPr>
        <a:xfrm>
          <a:off x="11414125" y="608647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164465</xdr:rowOff>
    </xdr:from>
    <xdr:ext cx="403225" cy="248920"/>
    <xdr:sp macro="" textlink="">
      <xdr:nvSpPr>
        <xdr:cNvPr id="504" name="テキスト ボックス 503">
          <a:extLst>
            <a:ext uri="{FF2B5EF4-FFF2-40B4-BE49-F238E27FC236}">
              <a16:creationId xmlns:a16="http://schemas.microsoft.com/office/drawing/2014/main" id="{00000000-0008-0000-1000-0000F8010000}"/>
            </a:ext>
          </a:extLst>
        </xdr:cNvPr>
        <xdr:cNvSpPr txBox="1"/>
      </xdr:nvSpPr>
      <xdr:spPr>
        <a:xfrm>
          <a:off x="11042650" y="5949315"/>
          <a:ext cx="403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152400</xdr:rowOff>
    </xdr:from>
    <xdr:to>
      <xdr:col>89</xdr:col>
      <xdr:colOff>174625</xdr:colOff>
      <xdr:row>34</xdr:row>
      <xdr:rowOff>152400</xdr:rowOff>
    </xdr:to>
    <xdr:cxnSp macro="">
      <xdr:nvCxnSpPr>
        <xdr:cNvPr id="505" name="直線コネクタ 504">
          <a:extLst>
            <a:ext uri="{FF2B5EF4-FFF2-40B4-BE49-F238E27FC236}">
              <a16:creationId xmlns:a16="http://schemas.microsoft.com/office/drawing/2014/main" id="{00000000-0008-0000-1000-0000F9010000}"/>
            </a:ext>
          </a:extLst>
        </xdr:cNvPr>
        <xdr:cNvCxnSpPr/>
      </xdr:nvCxnSpPr>
      <xdr:spPr>
        <a:xfrm>
          <a:off x="11414125" y="57721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15240</xdr:rowOff>
    </xdr:from>
    <xdr:ext cx="403225" cy="249555"/>
    <xdr:sp macro="" textlink="">
      <xdr:nvSpPr>
        <xdr:cNvPr id="506" name="テキスト ボックス 505">
          <a:extLst>
            <a:ext uri="{FF2B5EF4-FFF2-40B4-BE49-F238E27FC236}">
              <a16:creationId xmlns:a16="http://schemas.microsoft.com/office/drawing/2014/main" id="{00000000-0008-0000-1000-0000FA010000}"/>
            </a:ext>
          </a:extLst>
        </xdr:cNvPr>
        <xdr:cNvSpPr txBox="1"/>
      </xdr:nvSpPr>
      <xdr:spPr>
        <a:xfrm>
          <a:off x="11042650" y="56349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174625</xdr:colOff>
      <xdr:row>33</xdr:row>
      <xdr:rowOff>2540</xdr:rowOff>
    </xdr:to>
    <xdr:cxnSp macro="">
      <xdr:nvCxnSpPr>
        <xdr:cNvPr id="507" name="直線コネクタ 506">
          <a:extLst>
            <a:ext uri="{FF2B5EF4-FFF2-40B4-BE49-F238E27FC236}">
              <a16:creationId xmlns:a16="http://schemas.microsoft.com/office/drawing/2014/main" id="{00000000-0008-0000-1000-0000FB010000}"/>
            </a:ext>
          </a:extLst>
        </xdr:cNvPr>
        <xdr:cNvCxnSpPr/>
      </xdr:nvCxnSpPr>
      <xdr:spPr>
        <a:xfrm>
          <a:off x="11414125" y="54571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30480</xdr:rowOff>
    </xdr:from>
    <xdr:ext cx="339090" cy="247650"/>
    <xdr:sp macro="" textlink="">
      <xdr:nvSpPr>
        <xdr:cNvPr id="508" name="テキスト ボックス 507">
          <a:extLst>
            <a:ext uri="{FF2B5EF4-FFF2-40B4-BE49-F238E27FC236}">
              <a16:creationId xmlns:a16="http://schemas.microsoft.com/office/drawing/2014/main" id="{00000000-0008-0000-1000-0000FC010000}"/>
            </a:ext>
          </a:extLst>
        </xdr:cNvPr>
        <xdr:cNvSpPr txBox="1"/>
      </xdr:nvSpPr>
      <xdr:spPr>
        <a:xfrm>
          <a:off x="11106785" y="5320030"/>
          <a:ext cx="3390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174625</xdr:colOff>
      <xdr:row>31</xdr:row>
      <xdr:rowOff>18415</xdr:rowOff>
    </xdr:to>
    <xdr:cxnSp macro="">
      <xdr:nvCxnSpPr>
        <xdr:cNvPr id="509" name="直線コネクタ 508">
          <a:extLst>
            <a:ext uri="{FF2B5EF4-FFF2-40B4-BE49-F238E27FC236}">
              <a16:creationId xmlns:a16="http://schemas.microsoft.com/office/drawing/2014/main" id="{00000000-0008-0000-1000-0000FD010000}"/>
            </a:ext>
          </a:extLst>
        </xdr:cNvPr>
        <xdr:cNvCxnSpPr/>
      </xdr:nvCxnSpPr>
      <xdr:spPr>
        <a:xfrm>
          <a:off x="11414125" y="514286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18415</xdr:rowOff>
    </xdr:from>
    <xdr:to>
      <xdr:col>90</xdr:col>
      <xdr:colOff>25400</xdr:colOff>
      <xdr:row>44</xdr:row>
      <xdr:rowOff>73025</xdr:rowOff>
    </xdr:to>
    <xdr:sp macro="" textlink="">
      <xdr:nvSpPr>
        <xdr:cNvPr id="510" name="【一般廃棄物処理施設】&#10;有形固定資産減価償却率グラフ枠">
          <a:extLst>
            <a:ext uri="{FF2B5EF4-FFF2-40B4-BE49-F238E27FC236}">
              <a16:creationId xmlns:a16="http://schemas.microsoft.com/office/drawing/2014/main" id="{00000000-0008-0000-1000-0000FE010000}"/>
            </a:ext>
          </a:extLst>
        </xdr:cNvPr>
        <xdr:cNvSpPr/>
      </xdr:nvSpPr>
      <xdr:spPr>
        <a:xfrm>
          <a:off x="11414125" y="514286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32385</xdr:rowOff>
    </xdr:from>
    <xdr:to>
      <xdr:col>85</xdr:col>
      <xdr:colOff>126365</xdr:colOff>
      <xdr:row>42</xdr:row>
      <xdr:rowOff>18415</xdr:rowOff>
    </xdr:to>
    <xdr:cxnSp macro="">
      <xdr:nvCxnSpPr>
        <xdr:cNvPr id="511" name="直線コネクタ 510">
          <a:extLst>
            <a:ext uri="{FF2B5EF4-FFF2-40B4-BE49-F238E27FC236}">
              <a16:creationId xmlns:a16="http://schemas.microsoft.com/office/drawing/2014/main" id="{00000000-0008-0000-1000-0000FF010000}"/>
            </a:ext>
          </a:extLst>
        </xdr:cNvPr>
        <xdr:cNvCxnSpPr/>
      </xdr:nvCxnSpPr>
      <xdr:spPr>
        <a:xfrm flipV="1">
          <a:off x="14969490" y="5652135"/>
          <a:ext cx="0" cy="1306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22225</xdr:rowOff>
    </xdr:from>
    <xdr:ext cx="403225" cy="247650"/>
    <xdr:sp macro="" textlink="">
      <xdr:nvSpPr>
        <xdr:cNvPr id="512" name="【一般廃棄物処理施設】&#10;有形固定資産減価償却率最小値テキスト">
          <a:extLst>
            <a:ext uri="{FF2B5EF4-FFF2-40B4-BE49-F238E27FC236}">
              <a16:creationId xmlns:a16="http://schemas.microsoft.com/office/drawing/2014/main" id="{00000000-0008-0000-1000-000000020000}"/>
            </a:ext>
          </a:extLst>
        </xdr:cNvPr>
        <xdr:cNvSpPr txBox="1"/>
      </xdr:nvSpPr>
      <xdr:spPr>
        <a:xfrm>
          <a:off x="15008225" y="696277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95.5</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18415</xdr:rowOff>
    </xdr:from>
    <xdr:to>
      <xdr:col>86</xdr:col>
      <xdr:colOff>25400</xdr:colOff>
      <xdr:row>42</xdr:row>
      <xdr:rowOff>18415</xdr:rowOff>
    </xdr:to>
    <xdr:cxnSp macro="">
      <xdr:nvCxnSpPr>
        <xdr:cNvPr id="513" name="直線コネクタ 512">
          <a:extLst>
            <a:ext uri="{FF2B5EF4-FFF2-40B4-BE49-F238E27FC236}">
              <a16:creationId xmlns:a16="http://schemas.microsoft.com/office/drawing/2014/main" id="{00000000-0008-0000-1000-000001020000}"/>
            </a:ext>
          </a:extLst>
        </xdr:cNvPr>
        <xdr:cNvCxnSpPr/>
      </xdr:nvCxnSpPr>
      <xdr:spPr>
        <a:xfrm>
          <a:off x="14881225" y="695896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146050</xdr:rowOff>
    </xdr:from>
    <xdr:ext cx="403225" cy="249555"/>
    <xdr:sp macro="" textlink="">
      <xdr:nvSpPr>
        <xdr:cNvPr id="514" name="【一般廃棄物処理施設】&#10;有形固定資産減価償却率最大値テキスト">
          <a:extLst>
            <a:ext uri="{FF2B5EF4-FFF2-40B4-BE49-F238E27FC236}">
              <a16:creationId xmlns:a16="http://schemas.microsoft.com/office/drawing/2014/main" id="{00000000-0008-0000-1000-000002020000}"/>
            </a:ext>
          </a:extLst>
        </xdr:cNvPr>
        <xdr:cNvSpPr txBox="1"/>
      </xdr:nvSpPr>
      <xdr:spPr>
        <a:xfrm>
          <a:off x="15008225" y="543560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32385</xdr:rowOff>
    </xdr:from>
    <xdr:to>
      <xdr:col>86</xdr:col>
      <xdr:colOff>25400</xdr:colOff>
      <xdr:row>34</xdr:row>
      <xdr:rowOff>32385</xdr:rowOff>
    </xdr:to>
    <xdr:cxnSp macro="">
      <xdr:nvCxnSpPr>
        <xdr:cNvPr id="515" name="直線コネクタ 514">
          <a:extLst>
            <a:ext uri="{FF2B5EF4-FFF2-40B4-BE49-F238E27FC236}">
              <a16:creationId xmlns:a16="http://schemas.microsoft.com/office/drawing/2014/main" id="{00000000-0008-0000-1000-000003020000}"/>
            </a:ext>
          </a:extLst>
        </xdr:cNvPr>
        <xdr:cNvCxnSpPr/>
      </xdr:nvCxnSpPr>
      <xdr:spPr>
        <a:xfrm>
          <a:off x="14881225" y="56521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143510</xdr:rowOff>
    </xdr:from>
    <xdr:ext cx="403225" cy="249555"/>
    <xdr:sp macro="" textlink="">
      <xdr:nvSpPr>
        <xdr:cNvPr id="516" name="【一般廃棄物処理施設】&#10;有形固定資産減価償却率平均値テキスト">
          <a:extLst>
            <a:ext uri="{FF2B5EF4-FFF2-40B4-BE49-F238E27FC236}">
              <a16:creationId xmlns:a16="http://schemas.microsoft.com/office/drawing/2014/main" id="{00000000-0008-0000-1000-000004020000}"/>
            </a:ext>
          </a:extLst>
        </xdr:cNvPr>
        <xdr:cNvSpPr txBox="1"/>
      </xdr:nvSpPr>
      <xdr:spPr>
        <a:xfrm>
          <a:off x="15008225" y="6258560"/>
          <a:ext cx="40322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121920</xdr:rowOff>
    </xdr:from>
    <xdr:to>
      <xdr:col>85</xdr:col>
      <xdr:colOff>174625</xdr:colOff>
      <xdr:row>39</xdr:row>
      <xdr:rowOff>54610</xdr:rowOff>
    </xdr:to>
    <xdr:sp macro="" textlink="">
      <xdr:nvSpPr>
        <xdr:cNvPr id="517" name="フローチャート: 判断 516">
          <a:extLst>
            <a:ext uri="{FF2B5EF4-FFF2-40B4-BE49-F238E27FC236}">
              <a16:creationId xmlns:a16="http://schemas.microsoft.com/office/drawing/2014/main" id="{00000000-0008-0000-1000-000005020000}"/>
            </a:ext>
          </a:extLst>
        </xdr:cNvPr>
        <xdr:cNvSpPr/>
      </xdr:nvSpPr>
      <xdr:spPr>
        <a:xfrm>
          <a:off x="14919325" y="640207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118745</xdr:rowOff>
    </xdr:from>
    <xdr:to>
      <xdr:col>81</xdr:col>
      <xdr:colOff>101600</xdr:colOff>
      <xdr:row>39</xdr:row>
      <xdr:rowOff>51435</xdr:rowOff>
    </xdr:to>
    <xdr:sp macro="" textlink="">
      <xdr:nvSpPr>
        <xdr:cNvPr id="518" name="フローチャート: 判断 517">
          <a:extLst>
            <a:ext uri="{FF2B5EF4-FFF2-40B4-BE49-F238E27FC236}">
              <a16:creationId xmlns:a16="http://schemas.microsoft.com/office/drawing/2014/main" id="{00000000-0008-0000-1000-000006020000}"/>
            </a:ext>
          </a:extLst>
        </xdr:cNvPr>
        <xdr:cNvSpPr/>
      </xdr:nvSpPr>
      <xdr:spPr>
        <a:xfrm>
          <a:off x="14144625" y="6398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21590</xdr:rowOff>
    </xdr:from>
    <xdr:to>
      <xdr:col>76</xdr:col>
      <xdr:colOff>165100</xdr:colOff>
      <xdr:row>38</xdr:row>
      <xdr:rowOff>119380</xdr:rowOff>
    </xdr:to>
    <xdr:sp macro="" textlink="">
      <xdr:nvSpPr>
        <xdr:cNvPr id="519" name="フローチャート: 判断 518">
          <a:extLst>
            <a:ext uri="{FF2B5EF4-FFF2-40B4-BE49-F238E27FC236}">
              <a16:creationId xmlns:a16="http://schemas.microsoft.com/office/drawing/2014/main" id="{00000000-0008-0000-1000-000007020000}"/>
            </a:ext>
          </a:extLst>
        </xdr:cNvPr>
        <xdr:cNvSpPr/>
      </xdr:nvSpPr>
      <xdr:spPr>
        <a:xfrm>
          <a:off x="13335000" y="6301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55880</xdr:rowOff>
    </xdr:from>
    <xdr:to>
      <xdr:col>72</xdr:col>
      <xdr:colOff>38100</xdr:colOff>
      <xdr:row>38</xdr:row>
      <xdr:rowOff>153670</xdr:rowOff>
    </xdr:to>
    <xdr:sp macro="" textlink="">
      <xdr:nvSpPr>
        <xdr:cNvPr id="520" name="フローチャート: 判断 519">
          <a:extLst>
            <a:ext uri="{FF2B5EF4-FFF2-40B4-BE49-F238E27FC236}">
              <a16:creationId xmlns:a16="http://schemas.microsoft.com/office/drawing/2014/main" id="{00000000-0008-0000-1000-000008020000}"/>
            </a:ext>
          </a:extLst>
        </xdr:cNvPr>
        <xdr:cNvSpPr/>
      </xdr:nvSpPr>
      <xdr:spPr>
        <a:xfrm>
          <a:off x="12525375" y="63360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15240</xdr:rowOff>
    </xdr:from>
    <xdr:to>
      <xdr:col>67</xdr:col>
      <xdr:colOff>101600</xdr:colOff>
      <xdr:row>38</xdr:row>
      <xdr:rowOff>113030</xdr:rowOff>
    </xdr:to>
    <xdr:sp macro="" textlink="">
      <xdr:nvSpPr>
        <xdr:cNvPr id="521" name="フローチャート: 判断 520">
          <a:extLst>
            <a:ext uri="{FF2B5EF4-FFF2-40B4-BE49-F238E27FC236}">
              <a16:creationId xmlns:a16="http://schemas.microsoft.com/office/drawing/2014/main" id="{00000000-0008-0000-1000-000009020000}"/>
            </a:ext>
          </a:extLst>
        </xdr:cNvPr>
        <xdr:cNvSpPr/>
      </xdr:nvSpPr>
      <xdr:spPr>
        <a:xfrm>
          <a:off x="11699875" y="62953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71120</xdr:rowOff>
    </xdr:from>
    <xdr:ext cx="762000" cy="249555"/>
    <xdr:sp macro="" textlink="">
      <xdr:nvSpPr>
        <xdr:cNvPr id="522" name="テキスト ボックス 521">
          <a:extLst>
            <a:ext uri="{FF2B5EF4-FFF2-40B4-BE49-F238E27FC236}">
              <a16:creationId xmlns:a16="http://schemas.microsoft.com/office/drawing/2014/main" id="{00000000-0008-0000-1000-00000A020000}"/>
            </a:ext>
          </a:extLst>
        </xdr:cNvPr>
        <xdr:cNvSpPr txBox="1"/>
      </xdr:nvSpPr>
      <xdr:spPr>
        <a:xfrm>
          <a:off x="147955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71120</xdr:rowOff>
    </xdr:from>
    <xdr:ext cx="762000" cy="249555"/>
    <xdr:sp macro="" textlink="">
      <xdr:nvSpPr>
        <xdr:cNvPr id="523" name="テキスト ボックス 522">
          <a:extLst>
            <a:ext uri="{FF2B5EF4-FFF2-40B4-BE49-F238E27FC236}">
              <a16:creationId xmlns:a16="http://schemas.microsoft.com/office/drawing/2014/main" id="{00000000-0008-0000-1000-00000B020000}"/>
            </a:ext>
          </a:extLst>
        </xdr:cNvPr>
        <xdr:cNvSpPr txBox="1"/>
      </xdr:nvSpPr>
      <xdr:spPr>
        <a:xfrm>
          <a:off x="1402080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71120</xdr:rowOff>
    </xdr:from>
    <xdr:ext cx="762000" cy="249555"/>
    <xdr:sp macro="" textlink="">
      <xdr:nvSpPr>
        <xdr:cNvPr id="524" name="テキスト ボックス 523">
          <a:extLst>
            <a:ext uri="{FF2B5EF4-FFF2-40B4-BE49-F238E27FC236}">
              <a16:creationId xmlns:a16="http://schemas.microsoft.com/office/drawing/2014/main" id="{00000000-0008-0000-1000-00000C020000}"/>
            </a:ext>
          </a:extLst>
        </xdr:cNvPr>
        <xdr:cNvSpPr txBox="1"/>
      </xdr:nvSpPr>
      <xdr:spPr>
        <a:xfrm>
          <a:off x="132111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44</xdr:row>
      <xdr:rowOff>71120</xdr:rowOff>
    </xdr:from>
    <xdr:ext cx="762000" cy="249555"/>
    <xdr:sp macro="" textlink="">
      <xdr:nvSpPr>
        <xdr:cNvPr id="525" name="テキスト ボックス 524">
          <a:extLst>
            <a:ext uri="{FF2B5EF4-FFF2-40B4-BE49-F238E27FC236}">
              <a16:creationId xmlns:a16="http://schemas.microsoft.com/office/drawing/2014/main" id="{00000000-0008-0000-1000-00000D020000}"/>
            </a:ext>
          </a:extLst>
        </xdr:cNvPr>
        <xdr:cNvSpPr txBox="1"/>
      </xdr:nvSpPr>
      <xdr:spPr>
        <a:xfrm>
          <a:off x="12398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71120</xdr:rowOff>
    </xdr:from>
    <xdr:ext cx="762000" cy="249555"/>
    <xdr:sp macro="" textlink="">
      <xdr:nvSpPr>
        <xdr:cNvPr id="526" name="テキスト ボックス 525">
          <a:extLst>
            <a:ext uri="{FF2B5EF4-FFF2-40B4-BE49-F238E27FC236}">
              <a16:creationId xmlns:a16="http://schemas.microsoft.com/office/drawing/2014/main" id="{00000000-0008-0000-1000-00000E020000}"/>
            </a:ext>
          </a:extLst>
        </xdr:cNvPr>
        <xdr:cNvSpPr txBox="1"/>
      </xdr:nvSpPr>
      <xdr:spPr>
        <a:xfrm>
          <a:off x="11576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39</xdr:row>
      <xdr:rowOff>66675</xdr:rowOff>
    </xdr:from>
    <xdr:to>
      <xdr:col>85</xdr:col>
      <xdr:colOff>174625</xdr:colOff>
      <xdr:row>39</xdr:row>
      <xdr:rowOff>164465</xdr:rowOff>
    </xdr:to>
    <xdr:sp macro="" textlink="">
      <xdr:nvSpPr>
        <xdr:cNvPr id="527" name="楕円 526">
          <a:extLst>
            <a:ext uri="{FF2B5EF4-FFF2-40B4-BE49-F238E27FC236}">
              <a16:creationId xmlns:a16="http://schemas.microsoft.com/office/drawing/2014/main" id="{00000000-0008-0000-1000-00000F020000}"/>
            </a:ext>
          </a:extLst>
        </xdr:cNvPr>
        <xdr:cNvSpPr/>
      </xdr:nvSpPr>
      <xdr:spPr>
        <a:xfrm>
          <a:off x="14919325" y="6511925"/>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45720</xdr:rowOff>
    </xdr:from>
    <xdr:ext cx="403225" cy="249555"/>
    <xdr:sp macro="" textlink="">
      <xdr:nvSpPr>
        <xdr:cNvPr id="528" name="【一般廃棄物処理施設】&#10;有形固定資産減価償却率該当値テキスト">
          <a:extLst>
            <a:ext uri="{FF2B5EF4-FFF2-40B4-BE49-F238E27FC236}">
              <a16:creationId xmlns:a16="http://schemas.microsoft.com/office/drawing/2014/main" id="{00000000-0008-0000-1000-000010020000}"/>
            </a:ext>
          </a:extLst>
        </xdr:cNvPr>
        <xdr:cNvSpPr txBox="1"/>
      </xdr:nvSpPr>
      <xdr:spPr>
        <a:xfrm>
          <a:off x="15008225" y="649097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22860</xdr:rowOff>
    </xdr:from>
    <xdr:to>
      <xdr:col>81</xdr:col>
      <xdr:colOff>101600</xdr:colOff>
      <xdr:row>39</xdr:row>
      <xdr:rowOff>120650</xdr:rowOff>
    </xdr:to>
    <xdr:sp macro="" textlink="">
      <xdr:nvSpPr>
        <xdr:cNvPr id="529" name="楕円 528">
          <a:extLst>
            <a:ext uri="{FF2B5EF4-FFF2-40B4-BE49-F238E27FC236}">
              <a16:creationId xmlns:a16="http://schemas.microsoft.com/office/drawing/2014/main" id="{00000000-0008-0000-1000-000011020000}"/>
            </a:ext>
          </a:extLst>
        </xdr:cNvPr>
        <xdr:cNvSpPr/>
      </xdr:nvSpPr>
      <xdr:spPr>
        <a:xfrm>
          <a:off x="14144625" y="646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71755</xdr:rowOff>
    </xdr:from>
    <xdr:to>
      <xdr:col>85</xdr:col>
      <xdr:colOff>127000</xdr:colOff>
      <xdr:row>39</xdr:row>
      <xdr:rowOff>116205</xdr:rowOff>
    </xdr:to>
    <xdr:cxnSp macro="">
      <xdr:nvCxnSpPr>
        <xdr:cNvPr id="530" name="直線コネクタ 529">
          <a:extLst>
            <a:ext uri="{FF2B5EF4-FFF2-40B4-BE49-F238E27FC236}">
              <a16:creationId xmlns:a16="http://schemas.microsoft.com/office/drawing/2014/main" id="{00000000-0008-0000-1000-000012020000}"/>
            </a:ext>
          </a:extLst>
        </xdr:cNvPr>
        <xdr:cNvCxnSpPr/>
      </xdr:nvCxnSpPr>
      <xdr:spPr>
        <a:xfrm>
          <a:off x="14195425" y="6517005"/>
          <a:ext cx="7747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150495</xdr:rowOff>
    </xdr:from>
    <xdr:to>
      <xdr:col>76</xdr:col>
      <xdr:colOff>165100</xdr:colOff>
      <xdr:row>39</xdr:row>
      <xdr:rowOff>83185</xdr:rowOff>
    </xdr:to>
    <xdr:sp macro="" textlink="">
      <xdr:nvSpPr>
        <xdr:cNvPr id="531" name="楕円 530">
          <a:extLst>
            <a:ext uri="{FF2B5EF4-FFF2-40B4-BE49-F238E27FC236}">
              <a16:creationId xmlns:a16="http://schemas.microsoft.com/office/drawing/2014/main" id="{00000000-0008-0000-1000-000013020000}"/>
            </a:ext>
          </a:extLst>
        </xdr:cNvPr>
        <xdr:cNvSpPr/>
      </xdr:nvSpPr>
      <xdr:spPr>
        <a:xfrm>
          <a:off x="13335000" y="64306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34290</xdr:rowOff>
    </xdr:from>
    <xdr:to>
      <xdr:col>81</xdr:col>
      <xdr:colOff>50800</xdr:colOff>
      <xdr:row>39</xdr:row>
      <xdr:rowOff>71755</xdr:rowOff>
    </xdr:to>
    <xdr:cxnSp macro="">
      <xdr:nvCxnSpPr>
        <xdr:cNvPr id="532" name="直線コネクタ 531">
          <a:extLst>
            <a:ext uri="{FF2B5EF4-FFF2-40B4-BE49-F238E27FC236}">
              <a16:creationId xmlns:a16="http://schemas.microsoft.com/office/drawing/2014/main" id="{00000000-0008-0000-1000-000014020000}"/>
            </a:ext>
          </a:extLst>
        </xdr:cNvPr>
        <xdr:cNvCxnSpPr/>
      </xdr:nvCxnSpPr>
      <xdr:spPr>
        <a:xfrm>
          <a:off x="13385800" y="6479540"/>
          <a:ext cx="809625"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116205</xdr:rowOff>
    </xdr:from>
    <xdr:to>
      <xdr:col>72</xdr:col>
      <xdr:colOff>38100</xdr:colOff>
      <xdr:row>39</xdr:row>
      <xdr:rowOff>48260</xdr:rowOff>
    </xdr:to>
    <xdr:sp macro="" textlink="">
      <xdr:nvSpPr>
        <xdr:cNvPr id="533" name="楕円 532">
          <a:extLst>
            <a:ext uri="{FF2B5EF4-FFF2-40B4-BE49-F238E27FC236}">
              <a16:creationId xmlns:a16="http://schemas.microsoft.com/office/drawing/2014/main" id="{00000000-0008-0000-1000-000015020000}"/>
            </a:ext>
          </a:extLst>
        </xdr:cNvPr>
        <xdr:cNvSpPr/>
      </xdr:nvSpPr>
      <xdr:spPr>
        <a:xfrm>
          <a:off x="12525375" y="6396355"/>
          <a:ext cx="8572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38</xdr:row>
      <xdr:rowOff>164465</xdr:rowOff>
    </xdr:from>
    <xdr:to>
      <xdr:col>76</xdr:col>
      <xdr:colOff>114300</xdr:colOff>
      <xdr:row>39</xdr:row>
      <xdr:rowOff>34290</xdr:rowOff>
    </xdr:to>
    <xdr:cxnSp macro="">
      <xdr:nvCxnSpPr>
        <xdr:cNvPr id="534" name="直線コネクタ 533">
          <a:extLst>
            <a:ext uri="{FF2B5EF4-FFF2-40B4-BE49-F238E27FC236}">
              <a16:creationId xmlns:a16="http://schemas.microsoft.com/office/drawing/2014/main" id="{00000000-0008-0000-1000-000016020000}"/>
            </a:ext>
          </a:extLst>
        </xdr:cNvPr>
        <xdr:cNvCxnSpPr/>
      </xdr:nvCxnSpPr>
      <xdr:spPr>
        <a:xfrm>
          <a:off x="12573000" y="6444615"/>
          <a:ext cx="8128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81280</xdr:rowOff>
    </xdr:from>
    <xdr:to>
      <xdr:col>67</xdr:col>
      <xdr:colOff>101600</xdr:colOff>
      <xdr:row>39</xdr:row>
      <xdr:rowOff>13970</xdr:rowOff>
    </xdr:to>
    <xdr:sp macro="" textlink="">
      <xdr:nvSpPr>
        <xdr:cNvPr id="535" name="楕円 534">
          <a:extLst>
            <a:ext uri="{FF2B5EF4-FFF2-40B4-BE49-F238E27FC236}">
              <a16:creationId xmlns:a16="http://schemas.microsoft.com/office/drawing/2014/main" id="{00000000-0008-0000-1000-000017020000}"/>
            </a:ext>
          </a:extLst>
        </xdr:cNvPr>
        <xdr:cNvSpPr/>
      </xdr:nvSpPr>
      <xdr:spPr>
        <a:xfrm>
          <a:off x="11699875"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130175</xdr:rowOff>
    </xdr:from>
    <xdr:to>
      <xdr:col>71</xdr:col>
      <xdr:colOff>174625</xdr:colOff>
      <xdr:row>38</xdr:row>
      <xdr:rowOff>164465</xdr:rowOff>
    </xdr:to>
    <xdr:cxnSp macro="">
      <xdr:nvCxnSpPr>
        <xdr:cNvPr id="536" name="直線コネクタ 535">
          <a:extLst>
            <a:ext uri="{FF2B5EF4-FFF2-40B4-BE49-F238E27FC236}">
              <a16:creationId xmlns:a16="http://schemas.microsoft.com/office/drawing/2014/main" id="{00000000-0008-0000-1000-000018020000}"/>
            </a:ext>
          </a:extLst>
        </xdr:cNvPr>
        <xdr:cNvCxnSpPr/>
      </xdr:nvCxnSpPr>
      <xdr:spPr>
        <a:xfrm>
          <a:off x="11750675" y="6410325"/>
          <a:ext cx="822325"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67310</xdr:rowOff>
    </xdr:from>
    <xdr:ext cx="405130" cy="249555"/>
    <xdr:sp macro="" textlink="">
      <xdr:nvSpPr>
        <xdr:cNvPr id="537" name="n_1aveValue【一般廃棄物処理施設】&#10;有形固定資産減価償却率">
          <a:extLst>
            <a:ext uri="{FF2B5EF4-FFF2-40B4-BE49-F238E27FC236}">
              <a16:creationId xmlns:a16="http://schemas.microsoft.com/office/drawing/2014/main" id="{00000000-0008-0000-1000-000019020000}"/>
            </a:ext>
          </a:extLst>
        </xdr:cNvPr>
        <xdr:cNvSpPr txBox="1"/>
      </xdr:nvSpPr>
      <xdr:spPr>
        <a:xfrm>
          <a:off x="13996035" y="618236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135255</xdr:rowOff>
    </xdr:from>
    <xdr:ext cx="405130" cy="249555"/>
    <xdr:sp macro="" textlink="">
      <xdr:nvSpPr>
        <xdr:cNvPr id="538" name="n_2aveValue【一般廃棄物処理施設】&#10;有形固定資産減価償却率">
          <a:extLst>
            <a:ext uri="{FF2B5EF4-FFF2-40B4-BE49-F238E27FC236}">
              <a16:creationId xmlns:a16="http://schemas.microsoft.com/office/drawing/2014/main" id="{00000000-0008-0000-1000-00001A020000}"/>
            </a:ext>
          </a:extLst>
        </xdr:cNvPr>
        <xdr:cNvSpPr txBox="1"/>
      </xdr:nvSpPr>
      <xdr:spPr>
        <a:xfrm>
          <a:off x="13199110" y="608520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4445</xdr:rowOff>
    </xdr:from>
    <xdr:ext cx="405130" cy="249555"/>
    <xdr:sp macro="" textlink="">
      <xdr:nvSpPr>
        <xdr:cNvPr id="539" name="n_3aveValue【一般廃棄物処理施設】&#10;有形固定資産減価償却率">
          <a:extLst>
            <a:ext uri="{FF2B5EF4-FFF2-40B4-BE49-F238E27FC236}">
              <a16:creationId xmlns:a16="http://schemas.microsoft.com/office/drawing/2014/main" id="{00000000-0008-0000-1000-00001B020000}"/>
            </a:ext>
          </a:extLst>
        </xdr:cNvPr>
        <xdr:cNvSpPr txBox="1"/>
      </xdr:nvSpPr>
      <xdr:spPr>
        <a:xfrm>
          <a:off x="12389485" y="611949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128905</xdr:rowOff>
    </xdr:from>
    <xdr:ext cx="405130" cy="247650"/>
    <xdr:sp macro="" textlink="">
      <xdr:nvSpPr>
        <xdr:cNvPr id="540" name="n_4aveValue【一般廃棄物処理施設】&#10;有形固定資産減価償却率">
          <a:extLst>
            <a:ext uri="{FF2B5EF4-FFF2-40B4-BE49-F238E27FC236}">
              <a16:creationId xmlns:a16="http://schemas.microsoft.com/office/drawing/2014/main" id="{00000000-0008-0000-1000-00001C020000}"/>
            </a:ext>
          </a:extLst>
        </xdr:cNvPr>
        <xdr:cNvSpPr txBox="1"/>
      </xdr:nvSpPr>
      <xdr:spPr>
        <a:xfrm>
          <a:off x="11563985" y="607885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39</xdr:row>
      <xdr:rowOff>111760</xdr:rowOff>
    </xdr:from>
    <xdr:ext cx="405130" cy="249555"/>
    <xdr:sp macro="" textlink="">
      <xdr:nvSpPr>
        <xdr:cNvPr id="541" name="n_1mainValue【一般廃棄物処理施設】&#10;有形固定資産減価償却率">
          <a:extLst>
            <a:ext uri="{FF2B5EF4-FFF2-40B4-BE49-F238E27FC236}">
              <a16:creationId xmlns:a16="http://schemas.microsoft.com/office/drawing/2014/main" id="{00000000-0008-0000-1000-00001D020000}"/>
            </a:ext>
          </a:extLst>
        </xdr:cNvPr>
        <xdr:cNvSpPr txBox="1"/>
      </xdr:nvSpPr>
      <xdr:spPr>
        <a:xfrm>
          <a:off x="13996035" y="655701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39</xdr:row>
      <xdr:rowOff>74295</xdr:rowOff>
    </xdr:from>
    <xdr:ext cx="405130" cy="249555"/>
    <xdr:sp macro="" textlink="">
      <xdr:nvSpPr>
        <xdr:cNvPr id="542" name="n_2mainValue【一般廃棄物処理施設】&#10;有形固定資産減価償却率">
          <a:extLst>
            <a:ext uri="{FF2B5EF4-FFF2-40B4-BE49-F238E27FC236}">
              <a16:creationId xmlns:a16="http://schemas.microsoft.com/office/drawing/2014/main" id="{00000000-0008-0000-1000-00001E020000}"/>
            </a:ext>
          </a:extLst>
        </xdr:cNvPr>
        <xdr:cNvSpPr txBox="1"/>
      </xdr:nvSpPr>
      <xdr:spPr>
        <a:xfrm>
          <a:off x="13199110" y="651954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39</xdr:row>
      <xdr:rowOff>39370</xdr:rowOff>
    </xdr:from>
    <xdr:ext cx="405130" cy="249555"/>
    <xdr:sp macro="" textlink="">
      <xdr:nvSpPr>
        <xdr:cNvPr id="543" name="n_3mainValue【一般廃棄物処理施設】&#10;有形固定資産減価償却率">
          <a:extLst>
            <a:ext uri="{FF2B5EF4-FFF2-40B4-BE49-F238E27FC236}">
              <a16:creationId xmlns:a16="http://schemas.microsoft.com/office/drawing/2014/main" id="{00000000-0008-0000-1000-00001F020000}"/>
            </a:ext>
          </a:extLst>
        </xdr:cNvPr>
        <xdr:cNvSpPr txBox="1"/>
      </xdr:nvSpPr>
      <xdr:spPr>
        <a:xfrm>
          <a:off x="12389485" y="648462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39</xdr:row>
      <xdr:rowOff>5715</xdr:rowOff>
    </xdr:from>
    <xdr:ext cx="405130" cy="249555"/>
    <xdr:sp macro="" textlink="">
      <xdr:nvSpPr>
        <xdr:cNvPr id="544" name="n_4mainValue【一般廃棄物処理施設】&#10;有形固定資産減価償却率">
          <a:extLst>
            <a:ext uri="{FF2B5EF4-FFF2-40B4-BE49-F238E27FC236}">
              <a16:creationId xmlns:a16="http://schemas.microsoft.com/office/drawing/2014/main" id="{00000000-0008-0000-1000-000020020000}"/>
            </a:ext>
          </a:extLst>
        </xdr:cNvPr>
        <xdr:cNvSpPr txBox="1"/>
      </xdr:nvSpPr>
      <xdr:spPr>
        <a:xfrm>
          <a:off x="11563985" y="645096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73025</xdr:rowOff>
    </xdr:from>
    <xdr:to>
      <xdr:col>120</xdr:col>
      <xdr:colOff>152400</xdr:colOff>
      <xdr:row>28</xdr:row>
      <xdr:rowOff>24765</xdr:rowOff>
    </xdr:to>
    <xdr:sp macro="" textlink="">
      <xdr:nvSpPr>
        <xdr:cNvPr id="545" name="正方形/長方形 544">
          <a:extLst>
            <a:ext uri="{FF2B5EF4-FFF2-40B4-BE49-F238E27FC236}">
              <a16:creationId xmlns:a16="http://schemas.microsoft.com/office/drawing/2014/main" id="{00000000-0008-0000-1000-000021020000}"/>
            </a:ext>
          </a:extLst>
        </xdr:cNvPr>
        <xdr:cNvSpPr/>
      </xdr:nvSpPr>
      <xdr:spPr>
        <a:xfrm>
          <a:off x="16764000" y="4041775"/>
          <a:ext cx="4343400" cy="6121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48895</xdr:rowOff>
    </xdr:from>
    <xdr:to>
      <xdr:col>104</xdr:col>
      <xdr:colOff>127000</xdr:colOff>
      <xdr:row>29</xdr:row>
      <xdr:rowOff>128270</xdr:rowOff>
    </xdr:to>
    <xdr:sp macro="" textlink="">
      <xdr:nvSpPr>
        <xdr:cNvPr id="546" name="正方形/長方形 545">
          <a:extLst>
            <a:ext uri="{FF2B5EF4-FFF2-40B4-BE49-F238E27FC236}">
              <a16:creationId xmlns:a16="http://schemas.microsoft.com/office/drawing/2014/main" id="{00000000-0008-0000-1000-000022020000}"/>
            </a:ext>
          </a:extLst>
        </xdr:cNvPr>
        <xdr:cNvSpPr/>
      </xdr:nvSpPr>
      <xdr:spPr>
        <a:xfrm>
          <a:off x="168910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79375</xdr:rowOff>
    </xdr:from>
    <xdr:to>
      <xdr:col>104</xdr:col>
      <xdr:colOff>127000</xdr:colOff>
      <xdr:row>30</xdr:row>
      <xdr:rowOff>159385</xdr:rowOff>
    </xdr:to>
    <xdr:sp macro="" textlink="">
      <xdr:nvSpPr>
        <xdr:cNvPr id="547" name="正方形/長方形 546">
          <a:extLst>
            <a:ext uri="{FF2B5EF4-FFF2-40B4-BE49-F238E27FC236}">
              <a16:creationId xmlns:a16="http://schemas.microsoft.com/office/drawing/2014/main" id="{00000000-0008-0000-1000-000023020000}"/>
            </a:ext>
          </a:extLst>
        </xdr:cNvPr>
        <xdr:cNvSpPr/>
      </xdr:nvSpPr>
      <xdr:spPr>
        <a:xfrm>
          <a:off x="168910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64/99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48895</xdr:rowOff>
    </xdr:from>
    <xdr:to>
      <xdr:col>110</xdr:col>
      <xdr:colOff>0</xdr:colOff>
      <xdr:row>29</xdr:row>
      <xdr:rowOff>128270</xdr:rowOff>
    </xdr:to>
    <xdr:sp macro="" textlink="">
      <xdr:nvSpPr>
        <xdr:cNvPr id="548" name="正方形/長方形 547">
          <a:extLst>
            <a:ext uri="{FF2B5EF4-FFF2-40B4-BE49-F238E27FC236}">
              <a16:creationId xmlns:a16="http://schemas.microsoft.com/office/drawing/2014/main" id="{00000000-0008-0000-1000-000024020000}"/>
            </a:ext>
          </a:extLst>
        </xdr:cNvPr>
        <xdr:cNvSpPr/>
      </xdr:nvSpPr>
      <xdr:spPr>
        <a:xfrm>
          <a:off x="1781175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79375</xdr:rowOff>
    </xdr:from>
    <xdr:to>
      <xdr:col>110</xdr:col>
      <xdr:colOff>0</xdr:colOff>
      <xdr:row>30</xdr:row>
      <xdr:rowOff>159385</xdr:rowOff>
    </xdr:to>
    <xdr:sp macro="" textlink="">
      <xdr:nvSpPr>
        <xdr:cNvPr id="549" name="正方形/長方形 548">
          <a:extLst>
            <a:ext uri="{FF2B5EF4-FFF2-40B4-BE49-F238E27FC236}">
              <a16:creationId xmlns:a16="http://schemas.microsoft.com/office/drawing/2014/main" id="{00000000-0008-0000-1000-000025020000}"/>
            </a:ext>
          </a:extLst>
        </xdr:cNvPr>
        <xdr:cNvSpPr/>
      </xdr:nvSpPr>
      <xdr:spPr>
        <a:xfrm>
          <a:off x="1781175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48895</xdr:rowOff>
    </xdr:from>
    <xdr:to>
      <xdr:col>116</xdr:col>
      <xdr:colOff>0</xdr:colOff>
      <xdr:row>29</xdr:row>
      <xdr:rowOff>128270</xdr:rowOff>
    </xdr:to>
    <xdr:sp macro="" textlink="">
      <xdr:nvSpPr>
        <xdr:cNvPr id="550" name="正方形/長方形 549">
          <a:extLst>
            <a:ext uri="{FF2B5EF4-FFF2-40B4-BE49-F238E27FC236}">
              <a16:creationId xmlns:a16="http://schemas.microsoft.com/office/drawing/2014/main" id="{00000000-0008-0000-1000-000026020000}"/>
            </a:ext>
          </a:extLst>
        </xdr:cNvPr>
        <xdr:cNvSpPr/>
      </xdr:nvSpPr>
      <xdr:spPr>
        <a:xfrm>
          <a:off x="18859500" y="467804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79375</xdr:rowOff>
    </xdr:from>
    <xdr:to>
      <xdr:col>116</xdr:col>
      <xdr:colOff>0</xdr:colOff>
      <xdr:row>30</xdr:row>
      <xdr:rowOff>159385</xdr:rowOff>
    </xdr:to>
    <xdr:sp macro="" textlink="">
      <xdr:nvSpPr>
        <xdr:cNvPr id="551" name="正方形/長方形 550">
          <a:extLst>
            <a:ext uri="{FF2B5EF4-FFF2-40B4-BE49-F238E27FC236}">
              <a16:creationId xmlns:a16="http://schemas.microsoft.com/office/drawing/2014/main" id="{00000000-0008-0000-1000-000027020000}"/>
            </a:ext>
          </a:extLst>
        </xdr:cNvPr>
        <xdr:cNvSpPr/>
      </xdr:nvSpPr>
      <xdr:spPr>
        <a:xfrm>
          <a:off x="18859500" y="4873625"/>
          <a:ext cx="139700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73025</xdr:rowOff>
    </xdr:to>
    <xdr:sp macro="" textlink="">
      <xdr:nvSpPr>
        <xdr:cNvPr id="552" name="正方形/長方形 551">
          <a:extLst>
            <a:ext uri="{FF2B5EF4-FFF2-40B4-BE49-F238E27FC236}">
              <a16:creationId xmlns:a16="http://schemas.microsoft.com/office/drawing/2014/main" id="{00000000-0008-0000-1000-000028020000}"/>
            </a:ext>
          </a:extLst>
        </xdr:cNvPr>
        <xdr:cNvSpPr/>
      </xdr:nvSpPr>
      <xdr:spPr>
        <a:xfrm>
          <a:off x="16764000" y="514286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17170"/>
    <xdr:sp macro="" textlink="">
      <xdr:nvSpPr>
        <xdr:cNvPr id="553" name="テキスト ボックス 552">
          <a:extLst>
            <a:ext uri="{FF2B5EF4-FFF2-40B4-BE49-F238E27FC236}">
              <a16:creationId xmlns:a16="http://schemas.microsoft.com/office/drawing/2014/main" id="{00000000-0008-0000-1000-000029020000}"/>
            </a:ext>
          </a:extLst>
        </xdr:cNvPr>
        <xdr:cNvSpPr txBox="1"/>
      </xdr:nvSpPr>
      <xdr:spPr>
        <a:xfrm>
          <a:off x="16741775" y="495935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73025</xdr:rowOff>
    </xdr:from>
    <xdr:to>
      <xdr:col>120</xdr:col>
      <xdr:colOff>114300</xdr:colOff>
      <xdr:row>44</xdr:row>
      <xdr:rowOff>73025</xdr:rowOff>
    </xdr:to>
    <xdr:cxnSp macro="">
      <xdr:nvCxnSpPr>
        <xdr:cNvPr id="554" name="直線コネクタ 553">
          <a:extLst>
            <a:ext uri="{FF2B5EF4-FFF2-40B4-BE49-F238E27FC236}">
              <a16:creationId xmlns:a16="http://schemas.microsoft.com/office/drawing/2014/main" id="{00000000-0008-0000-1000-00002A020000}"/>
            </a:ext>
          </a:extLst>
        </xdr:cNvPr>
        <xdr:cNvCxnSpPr/>
      </xdr:nvCxnSpPr>
      <xdr:spPr>
        <a:xfrm>
          <a:off x="16764000" y="734377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36830</xdr:rowOff>
    </xdr:from>
    <xdr:to>
      <xdr:col>120</xdr:col>
      <xdr:colOff>114300</xdr:colOff>
      <xdr:row>42</xdr:row>
      <xdr:rowOff>36830</xdr:rowOff>
    </xdr:to>
    <xdr:cxnSp macro="">
      <xdr:nvCxnSpPr>
        <xdr:cNvPr id="555" name="直線コネクタ 554">
          <a:extLst>
            <a:ext uri="{FF2B5EF4-FFF2-40B4-BE49-F238E27FC236}">
              <a16:creationId xmlns:a16="http://schemas.microsoft.com/office/drawing/2014/main" id="{00000000-0008-0000-1000-00002B020000}"/>
            </a:ext>
          </a:extLst>
        </xdr:cNvPr>
        <xdr:cNvCxnSpPr/>
      </xdr:nvCxnSpPr>
      <xdr:spPr>
        <a:xfrm>
          <a:off x="16764000" y="69773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64770</xdr:rowOff>
    </xdr:from>
    <xdr:ext cx="248920" cy="249555"/>
    <xdr:sp macro="" textlink="">
      <xdr:nvSpPr>
        <xdr:cNvPr id="556" name="テキスト ボックス 555">
          <a:extLst>
            <a:ext uri="{FF2B5EF4-FFF2-40B4-BE49-F238E27FC236}">
              <a16:creationId xmlns:a16="http://schemas.microsoft.com/office/drawing/2014/main" id="{00000000-0008-0000-1000-00002C020000}"/>
            </a:ext>
          </a:extLst>
        </xdr:cNvPr>
        <xdr:cNvSpPr txBox="1"/>
      </xdr:nvSpPr>
      <xdr:spPr>
        <a:xfrm>
          <a:off x="16546830" y="6840220"/>
          <a:ext cx="24892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00000000-0008-0000-1000-00002D020000}"/>
            </a:ext>
          </a:extLst>
        </xdr:cNvPr>
        <xdr:cNvCxnSpPr/>
      </xdr:nvCxnSpPr>
      <xdr:spPr>
        <a:xfrm>
          <a:off x="16764000" y="66103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39</xdr:row>
      <xdr:rowOff>27940</xdr:rowOff>
    </xdr:from>
    <xdr:ext cx="595630" cy="247650"/>
    <xdr:sp macro="" textlink="">
      <xdr:nvSpPr>
        <xdr:cNvPr id="558" name="テキスト ボックス 557">
          <a:extLst>
            <a:ext uri="{FF2B5EF4-FFF2-40B4-BE49-F238E27FC236}">
              <a16:creationId xmlns:a16="http://schemas.microsoft.com/office/drawing/2014/main" id="{00000000-0008-0000-1000-00002E020000}"/>
            </a:ext>
          </a:extLst>
        </xdr:cNvPr>
        <xdr:cNvSpPr txBox="1"/>
      </xdr:nvSpPr>
      <xdr:spPr>
        <a:xfrm>
          <a:off x="16231870" y="647319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128270</xdr:rowOff>
    </xdr:from>
    <xdr:to>
      <xdr:col>120</xdr:col>
      <xdr:colOff>114300</xdr:colOff>
      <xdr:row>37</xdr:row>
      <xdr:rowOff>128270</xdr:rowOff>
    </xdr:to>
    <xdr:cxnSp macro="">
      <xdr:nvCxnSpPr>
        <xdr:cNvPr id="559" name="直線コネクタ 558">
          <a:extLst>
            <a:ext uri="{FF2B5EF4-FFF2-40B4-BE49-F238E27FC236}">
              <a16:creationId xmlns:a16="http://schemas.microsoft.com/office/drawing/2014/main" id="{00000000-0008-0000-1000-00002F020000}"/>
            </a:ext>
          </a:extLst>
        </xdr:cNvPr>
        <xdr:cNvCxnSpPr/>
      </xdr:nvCxnSpPr>
      <xdr:spPr>
        <a:xfrm>
          <a:off x="16764000" y="62433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36</xdr:row>
      <xdr:rowOff>156845</xdr:rowOff>
    </xdr:from>
    <xdr:ext cx="595630" cy="247650"/>
    <xdr:sp macro="" textlink="">
      <xdr:nvSpPr>
        <xdr:cNvPr id="560" name="テキスト ボックス 559">
          <a:extLst>
            <a:ext uri="{FF2B5EF4-FFF2-40B4-BE49-F238E27FC236}">
              <a16:creationId xmlns:a16="http://schemas.microsoft.com/office/drawing/2014/main" id="{00000000-0008-0000-1000-000030020000}"/>
            </a:ext>
          </a:extLst>
        </xdr:cNvPr>
        <xdr:cNvSpPr txBox="1"/>
      </xdr:nvSpPr>
      <xdr:spPr>
        <a:xfrm>
          <a:off x="16231870" y="610679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92075</xdr:rowOff>
    </xdr:from>
    <xdr:to>
      <xdr:col>120</xdr:col>
      <xdr:colOff>114300</xdr:colOff>
      <xdr:row>35</xdr:row>
      <xdr:rowOff>92075</xdr:rowOff>
    </xdr:to>
    <xdr:cxnSp macro="">
      <xdr:nvCxnSpPr>
        <xdr:cNvPr id="561" name="直線コネクタ 560">
          <a:extLst>
            <a:ext uri="{FF2B5EF4-FFF2-40B4-BE49-F238E27FC236}">
              <a16:creationId xmlns:a16="http://schemas.microsoft.com/office/drawing/2014/main" id="{00000000-0008-0000-1000-000031020000}"/>
            </a:ext>
          </a:extLst>
        </xdr:cNvPr>
        <xdr:cNvCxnSpPr/>
      </xdr:nvCxnSpPr>
      <xdr:spPr>
        <a:xfrm>
          <a:off x="16764000" y="5876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34</xdr:row>
      <xdr:rowOff>120015</xdr:rowOff>
    </xdr:from>
    <xdr:ext cx="595630" cy="247650"/>
    <xdr:sp macro="" textlink="">
      <xdr:nvSpPr>
        <xdr:cNvPr id="562" name="テキスト ボックス 561">
          <a:extLst>
            <a:ext uri="{FF2B5EF4-FFF2-40B4-BE49-F238E27FC236}">
              <a16:creationId xmlns:a16="http://schemas.microsoft.com/office/drawing/2014/main" id="{00000000-0008-0000-1000-000032020000}"/>
            </a:ext>
          </a:extLst>
        </xdr:cNvPr>
        <xdr:cNvSpPr txBox="1"/>
      </xdr:nvSpPr>
      <xdr:spPr>
        <a:xfrm>
          <a:off x="16231870" y="573976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55245</xdr:rowOff>
    </xdr:from>
    <xdr:to>
      <xdr:col>120</xdr:col>
      <xdr:colOff>114300</xdr:colOff>
      <xdr:row>33</xdr:row>
      <xdr:rowOff>55245</xdr:rowOff>
    </xdr:to>
    <xdr:cxnSp macro="">
      <xdr:nvCxnSpPr>
        <xdr:cNvPr id="563" name="直線コネクタ 562">
          <a:extLst>
            <a:ext uri="{FF2B5EF4-FFF2-40B4-BE49-F238E27FC236}">
              <a16:creationId xmlns:a16="http://schemas.microsoft.com/office/drawing/2014/main" id="{00000000-0008-0000-1000-000033020000}"/>
            </a:ext>
          </a:extLst>
        </xdr:cNvPr>
        <xdr:cNvCxnSpPr/>
      </xdr:nvCxnSpPr>
      <xdr:spPr>
        <a:xfrm>
          <a:off x="16764000" y="5509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83185</xdr:rowOff>
    </xdr:from>
    <xdr:ext cx="595630" cy="247650"/>
    <xdr:sp macro="" textlink="">
      <xdr:nvSpPr>
        <xdr:cNvPr id="564" name="テキスト ボックス 563">
          <a:extLst>
            <a:ext uri="{FF2B5EF4-FFF2-40B4-BE49-F238E27FC236}">
              <a16:creationId xmlns:a16="http://schemas.microsoft.com/office/drawing/2014/main" id="{00000000-0008-0000-1000-000034020000}"/>
            </a:ext>
          </a:extLst>
        </xdr:cNvPr>
        <xdr:cNvSpPr txBox="1"/>
      </xdr:nvSpPr>
      <xdr:spPr>
        <a:xfrm>
          <a:off x="16231870" y="5372735"/>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65" name="直線コネクタ 564">
          <a:extLst>
            <a:ext uri="{FF2B5EF4-FFF2-40B4-BE49-F238E27FC236}">
              <a16:creationId xmlns:a16="http://schemas.microsoft.com/office/drawing/2014/main" id="{00000000-0008-0000-1000-000035020000}"/>
            </a:ext>
          </a:extLst>
        </xdr:cNvPr>
        <xdr:cNvCxnSpPr/>
      </xdr:nvCxnSpPr>
      <xdr:spPr>
        <a:xfrm>
          <a:off x="16764000" y="514286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30</xdr:row>
      <xdr:rowOff>46355</xdr:rowOff>
    </xdr:from>
    <xdr:ext cx="683895" cy="249555"/>
    <xdr:sp macro="" textlink="">
      <xdr:nvSpPr>
        <xdr:cNvPr id="566" name="テキスト ボックス 565">
          <a:extLst>
            <a:ext uri="{FF2B5EF4-FFF2-40B4-BE49-F238E27FC236}">
              <a16:creationId xmlns:a16="http://schemas.microsoft.com/office/drawing/2014/main" id="{00000000-0008-0000-1000-000036020000}"/>
            </a:ext>
          </a:extLst>
        </xdr:cNvPr>
        <xdr:cNvSpPr txBox="1"/>
      </xdr:nvSpPr>
      <xdr:spPr>
        <a:xfrm>
          <a:off x="16141700" y="5005705"/>
          <a:ext cx="6838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73025</xdr:rowOff>
    </xdr:to>
    <xdr:sp macro="" textlink="">
      <xdr:nvSpPr>
        <xdr:cNvPr id="567" name="【一般廃棄物処理施設】&#10;一人当たり有形固定資産（償却資産）額グラフ枠">
          <a:extLst>
            <a:ext uri="{FF2B5EF4-FFF2-40B4-BE49-F238E27FC236}">
              <a16:creationId xmlns:a16="http://schemas.microsoft.com/office/drawing/2014/main" id="{00000000-0008-0000-1000-000037020000}"/>
            </a:ext>
          </a:extLst>
        </xdr:cNvPr>
        <xdr:cNvSpPr/>
      </xdr:nvSpPr>
      <xdr:spPr>
        <a:xfrm>
          <a:off x="16764000" y="514286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146050</xdr:rowOff>
    </xdr:from>
    <xdr:to>
      <xdr:col>116</xdr:col>
      <xdr:colOff>62865</xdr:colOff>
      <xdr:row>42</xdr:row>
      <xdr:rowOff>36830</xdr:rowOff>
    </xdr:to>
    <xdr:cxnSp macro="">
      <xdr:nvCxnSpPr>
        <xdr:cNvPr id="568" name="直線コネクタ 567">
          <a:extLst>
            <a:ext uri="{FF2B5EF4-FFF2-40B4-BE49-F238E27FC236}">
              <a16:creationId xmlns:a16="http://schemas.microsoft.com/office/drawing/2014/main" id="{00000000-0008-0000-1000-000038020000}"/>
            </a:ext>
          </a:extLst>
        </xdr:cNvPr>
        <xdr:cNvCxnSpPr/>
      </xdr:nvCxnSpPr>
      <xdr:spPr>
        <a:xfrm flipV="1">
          <a:off x="20319365" y="5765800"/>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40005</xdr:rowOff>
    </xdr:from>
    <xdr:ext cx="311785" cy="249555"/>
    <xdr:sp macro="" textlink="">
      <xdr:nvSpPr>
        <xdr:cNvPr id="569" name="【一般廃棄物処理施設】&#10;一人当たり有形固定資産（償却資産）額最小値テキスト">
          <a:extLst>
            <a:ext uri="{FF2B5EF4-FFF2-40B4-BE49-F238E27FC236}">
              <a16:creationId xmlns:a16="http://schemas.microsoft.com/office/drawing/2014/main" id="{00000000-0008-0000-1000-000039020000}"/>
            </a:ext>
          </a:extLst>
        </xdr:cNvPr>
        <xdr:cNvSpPr txBox="1"/>
      </xdr:nvSpPr>
      <xdr:spPr>
        <a:xfrm>
          <a:off x="20358100" y="6980555"/>
          <a:ext cx="3117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36830</xdr:rowOff>
    </xdr:from>
    <xdr:to>
      <xdr:col>116</xdr:col>
      <xdr:colOff>152400</xdr:colOff>
      <xdr:row>42</xdr:row>
      <xdr:rowOff>36830</xdr:rowOff>
    </xdr:to>
    <xdr:cxnSp macro="">
      <xdr:nvCxnSpPr>
        <xdr:cNvPr id="570" name="直線コネクタ 569">
          <a:extLst>
            <a:ext uri="{FF2B5EF4-FFF2-40B4-BE49-F238E27FC236}">
              <a16:creationId xmlns:a16="http://schemas.microsoft.com/office/drawing/2014/main" id="{00000000-0008-0000-1000-00003A020000}"/>
            </a:ext>
          </a:extLst>
        </xdr:cNvPr>
        <xdr:cNvCxnSpPr/>
      </xdr:nvCxnSpPr>
      <xdr:spPr>
        <a:xfrm>
          <a:off x="20246975" y="69773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94615</xdr:rowOff>
    </xdr:from>
    <xdr:ext cx="596900" cy="247650"/>
    <xdr:sp macro="" textlink="">
      <xdr:nvSpPr>
        <xdr:cNvPr id="571" name="【一般廃棄物処理施設】&#10;一人当たり有形固定資産（償却資産）額最大値テキスト">
          <a:extLst>
            <a:ext uri="{FF2B5EF4-FFF2-40B4-BE49-F238E27FC236}">
              <a16:creationId xmlns:a16="http://schemas.microsoft.com/office/drawing/2014/main" id="{00000000-0008-0000-1000-00003B020000}"/>
            </a:ext>
          </a:extLst>
        </xdr:cNvPr>
        <xdr:cNvSpPr txBox="1"/>
      </xdr:nvSpPr>
      <xdr:spPr>
        <a:xfrm>
          <a:off x="20358100" y="5549265"/>
          <a:ext cx="596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660,280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146050</xdr:rowOff>
    </xdr:from>
    <xdr:to>
      <xdr:col>116</xdr:col>
      <xdr:colOff>152400</xdr:colOff>
      <xdr:row>34</xdr:row>
      <xdr:rowOff>146050</xdr:rowOff>
    </xdr:to>
    <xdr:cxnSp macro="">
      <xdr:nvCxnSpPr>
        <xdr:cNvPr id="572" name="直線コネクタ 571">
          <a:extLst>
            <a:ext uri="{FF2B5EF4-FFF2-40B4-BE49-F238E27FC236}">
              <a16:creationId xmlns:a16="http://schemas.microsoft.com/office/drawing/2014/main" id="{00000000-0008-0000-1000-00003C020000}"/>
            </a:ext>
          </a:extLst>
        </xdr:cNvPr>
        <xdr:cNvCxnSpPr/>
      </xdr:nvCxnSpPr>
      <xdr:spPr>
        <a:xfrm>
          <a:off x="20246975" y="57658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19050</xdr:rowOff>
    </xdr:from>
    <xdr:ext cx="532765" cy="247650"/>
    <xdr:sp macro="" textlink="">
      <xdr:nvSpPr>
        <xdr:cNvPr id="573" name="【一般廃棄物処理施設】&#10;一人当たり有形固定資産（償却資産）額平均値テキスト">
          <a:extLst>
            <a:ext uri="{FF2B5EF4-FFF2-40B4-BE49-F238E27FC236}">
              <a16:creationId xmlns:a16="http://schemas.microsoft.com/office/drawing/2014/main" id="{00000000-0008-0000-1000-00003D020000}"/>
            </a:ext>
          </a:extLst>
        </xdr:cNvPr>
        <xdr:cNvSpPr txBox="1"/>
      </xdr:nvSpPr>
      <xdr:spPr>
        <a:xfrm>
          <a:off x="20358100" y="6629400"/>
          <a:ext cx="53276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84,948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40</xdr:row>
      <xdr:rowOff>161925</xdr:rowOff>
    </xdr:from>
    <xdr:to>
      <xdr:col>116</xdr:col>
      <xdr:colOff>114300</xdr:colOff>
      <xdr:row>41</xdr:row>
      <xdr:rowOff>94615</xdr:rowOff>
    </xdr:to>
    <xdr:sp macro="" textlink="">
      <xdr:nvSpPr>
        <xdr:cNvPr id="574" name="フローチャート: 判断 573">
          <a:extLst>
            <a:ext uri="{FF2B5EF4-FFF2-40B4-BE49-F238E27FC236}">
              <a16:creationId xmlns:a16="http://schemas.microsoft.com/office/drawing/2014/main" id="{00000000-0008-0000-1000-00003E020000}"/>
            </a:ext>
          </a:extLst>
        </xdr:cNvPr>
        <xdr:cNvSpPr/>
      </xdr:nvSpPr>
      <xdr:spPr>
        <a:xfrm>
          <a:off x="20269200" y="6772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5080</xdr:rowOff>
    </xdr:from>
    <xdr:to>
      <xdr:col>112</xdr:col>
      <xdr:colOff>38100</xdr:colOff>
      <xdr:row>41</xdr:row>
      <xdr:rowOff>102870</xdr:rowOff>
    </xdr:to>
    <xdr:sp macro="" textlink="">
      <xdr:nvSpPr>
        <xdr:cNvPr id="575" name="フローチャート: 判断 574">
          <a:extLst>
            <a:ext uri="{FF2B5EF4-FFF2-40B4-BE49-F238E27FC236}">
              <a16:creationId xmlns:a16="http://schemas.microsoft.com/office/drawing/2014/main" id="{00000000-0008-0000-1000-00003F020000}"/>
            </a:ext>
          </a:extLst>
        </xdr:cNvPr>
        <xdr:cNvSpPr/>
      </xdr:nvSpPr>
      <xdr:spPr>
        <a:xfrm>
          <a:off x="19510375" y="678053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147955</xdr:rowOff>
    </xdr:from>
    <xdr:to>
      <xdr:col>107</xdr:col>
      <xdr:colOff>101600</xdr:colOff>
      <xdr:row>41</xdr:row>
      <xdr:rowOff>80645</xdr:rowOff>
    </xdr:to>
    <xdr:sp macro="" textlink="">
      <xdr:nvSpPr>
        <xdr:cNvPr id="576" name="フローチャート: 判断 575">
          <a:extLst>
            <a:ext uri="{FF2B5EF4-FFF2-40B4-BE49-F238E27FC236}">
              <a16:creationId xmlns:a16="http://schemas.microsoft.com/office/drawing/2014/main" id="{00000000-0008-0000-1000-000040020000}"/>
            </a:ext>
          </a:extLst>
        </xdr:cNvPr>
        <xdr:cNvSpPr/>
      </xdr:nvSpPr>
      <xdr:spPr>
        <a:xfrm>
          <a:off x="18684875" y="67583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154305</xdr:rowOff>
    </xdr:from>
    <xdr:to>
      <xdr:col>102</xdr:col>
      <xdr:colOff>165100</xdr:colOff>
      <xdr:row>41</xdr:row>
      <xdr:rowOff>86995</xdr:rowOff>
    </xdr:to>
    <xdr:sp macro="" textlink="">
      <xdr:nvSpPr>
        <xdr:cNvPr id="577" name="フローチャート: 判断 576">
          <a:extLst>
            <a:ext uri="{FF2B5EF4-FFF2-40B4-BE49-F238E27FC236}">
              <a16:creationId xmlns:a16="http://schemas.microsoft.com/office/drawing/2014/main" id="{00000000-0008-0000-1000-000041020000}"/>
            </a:ext>
          </a:extLst>
        </xdr:cNvPr>
        <xdr:cNvSpPr/>
      </xdr:nvSpPr>
      <xdr:spPr>
        <a:xfrm>
          <a:off x="17875250" y="6764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161290</xdr:rowOff>
    </xdr:from>
    <xdr:to>
      <xdr:col>98</xdr:col>
      <xdr:colOff>38100</xdr:colOff>
      <xdr:row>41</xdr:row>
      <xdr:rowOff>93980</xdr:rowOff>
    </xdr:to>
    <xdr:sp macro="" textlink="">
      <xdr:nvSpPr>
        <xdr:cNvPr id="578" name="フローチャート: 判断 577">
          <a:extLst>
            <a:ext uri="{FF2B5EF4-FFF2-40B4-BE49-F238E27FC236}">
              <a16:creationId xmlns:a16="http://schemas.microsoft.com/office/drawing/2014/main" id="{00000000-0008-0000-1000-000042020000}"/>
            </a:ext>
          </a:extLst>
        </xdr:cNvPr>
        <xdr:cNvSpPr/>
      </xdr:nvSpPr>
      <xdr:spPr>
        <a:xfrm>
          <a:off x="17065625" y="677164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71120</xdr:rowOff>
    </xdr:from>
    <xdr:ext cx="762000" cy="249555"/>
    <xdr:sp macro="" textlink="">
      <xdr:nvSpPr>
        <xdr:cNvPr id="579" name="テキスト ボックス 578">
          <a:extLst>
            <a:ext uri="{FF2B5EF4-FFF2-40B4-BE49-F238E27FC236}">
              <a16:creationId xmlns:a16="http://schemas.microsoft.com/office/drawing/2014/main" id="{00000000-0008-0000-1000-000043020000}"/>
            </a:ext>
          </a:extLst>
        </xdr:cNvPr>
        <xdr:cNvSpPr txBox="1"/>
      </xdr:nvSpPr>
      <xdr:spPr>
        <a:xfrm>
          <a:off x="20145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44</xdr:row>
      <xdr:rowOff>71120</xdr:rowOff>
    </xdr:from>
    <xdr:ext cx="762000" cy="249555"/>
    <xdr:sp macro="" textlink="">
      <xdr:nvSpPr>
        <xdr:cNvPr id="580" name="テキスト ボックス 579">
          <a:extLst>
            <a:ext uri="{FF2B5EF4-FFF2-40B4-BE49-F238E27FC236}">
              <a16:creationId xmlns:a16="http://schemas.microsoft.com/office/drawing/2014/main" id="{00000000-0008-0000-1000-000044020000}"/>
            </a:ext>
          </a:extLst>
        </xdr:cNvPr>
        <xdr:cNvSpPr txBox="1"/>
      </xdr:nvSpPr>
      <xdr:spPr>
        <a:xfrm>
          <a:off x="1938337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71120</xdr:rowOff>
    </xdr:from>
    <xdr:ext cx="762000" cy="249555"/>
    <xdr:sp macro="" textlink="">
      <xdr:nvSpPr>
        <xdr:cNvPr id="581" name="テキスト ボックス 580">
          <a:extLst>
            <a:ext uri="{FF2B5EF4-FFF2-40B4-BE49-F238E27FC236}">
              <a16:creationId xmlns:a16="http://schemas.microsoft.com/office/drawing/2014/main" id="{00000000-0008-0000-1000-000045020000}"/>
            </a:ext>
          </a:extLst>
        </xdr:cNvPr>
        <xdr:cNvSpPr txBox="1"/>
      </xdr:nvSpPr>
      <xdr:spPr>
        <a:xfrm>
          <a:off x="18561050"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71120</xdr:rowOff>
    </xdr:from>
    <xdr:ext cx="762000" cy="249555"/>
    <xdr:sp macro="" textlink="">
      <xdr:nvSpPr>
        <xdr:cNvPr id="582" name="テキスト ボックス 581">
          <a:extLst>
            <a:ext uri="{FF2B5EF4-FFF2-40B4-BE49-F238E27FC236}">
              <a16:creationId xmlns:a16="http://schemas.microsoft.com/office/drawing/2014/main" id="{00000000-0008-0000-1000-000046020000}"/>
            </a:ext>
          </a:extLst>
        </xdr:cNvPr>
        <xdr:cNvSpPr txBox="1"/>
      </xdr:nvSpPr>
      <xdr:spPr>
        <a:xfrm>
          <a:off x="177514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44</xdr:row>
      <xdr:rowOff>71120</xdr:rowOff>
    </xdr:from>
    <xdr:ext cx="762000" cy="249555"/>
    <xdr:sp macro="" textlink="">
      <xdr:nvSpPr>
        <xdr:cNvPr id="583" name="テキスト ボックス 582">
          <a:extLst>
            <a:ext uri="{FF2B5EF4-FFF2-40B4-BE49-F238E27FC236}">
              <a16:creationId xmlns:a16="http://schemas.microsoft.com/office/drawing/2014/main" id="{00000000-0008-0000-1000-000047020000}"/>
            </a:ext>
          </a:extLst>
        </xdr:cNvPr>
        <xdr:cNvSpPr txBox="1"/>
      </xdr:nvSpPr>
      <xdr:spPr>
        <a:xfrm>
          <a:off x="16938625" y="73418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62865</xdr:rowOff>
    </xdr:from>
    <xdr:to>
      <xdr:col>116</xdr:col>
      <xdr:colOff>114300</xdr:colOff>
      <xdr:row>41</xdr:row>
      <xdr:rowOff>160655</xdr:rowOff>
    </xdr:to>
    <xdr:sp macro="" textlink="">
      <xdr:nvSpPr>
        <xdr:cNvPr id="584" name="楕円 583">
          <a:extLst>
            <a:ext uri="{FF2B5EF4-FFF2-40B4-BE49-F238E27FC236}">
              <a16:creationId xmlns:a16="http://schemas.microsoft.com/office/drawing/2014/main" id="{00000000-0008-0000-1000-000048020000}"/>
            </a:ext>
          </a:extLst>
        </xdr:cNvPr>
        <xdr:cNvSpPr/>
      </xdr:nvSpPr>
      <xdr:spPr>
        <a:xfrm>
          <a:off x="20269200" y="6838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146050</xdr:rowOff>
    </xdr:from>
    <xdr:ext cx="532765" cy="249555"/>
    <xdr:sp macro="" textlink="">
      <xdr:nvSpPr>
        <xdr:cNvPr id="585" name="【一般廃棄物処理施設】&#10;一人当たり有形固定資産（償却資産）額該当値テキスト">
          <a:extLst>
            <a:ext uri="{FF2B5EF4-FFF2-40B4-BE49-F238E27FC236}">
              <a16:creationId xmlns:a16="http://schemas.microsoft.com/office/drawing/2014/main" id="{00000000-0008-0000-1000-000049020000}"/>
            </a:ext>
          </a:extLst>
        </xdr:cNvPr>
        <xdr:cNvSpPr txBox="1"/>
      </xdr:nvSpPr>
      <xdr:spPr>
        <a:xfrm>
          <a:off x="20358100" y="6756400"/>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49,087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83185</xdr:rowOff>
    </xdr:from>
    <xdr:to>
      <xdr:col>112</xdr:col>
      <xdr:colOff>38100</xdr:colOff>
      <xdr:row>42</xdr:row>
      <xdr:rowOff>15875</xdr:rowOff>
    </xdr:to>
    <xdr:sp macro="" textlink="">
      <xdr:nvSpPr>
        <xdr:cNvPr id="586" name="楕円 585">
          <a:extLst>
            <a:ext uri="{FF2B5EF4-FFF2-40B4-BE49-F238E27FC236}">
              <a16:creationId xmlns:a16="http://schemas.microsoft.com/office/drawing/2014/main" id="{00000000-0008-0000-1000-00004A020000}"/>
            </a:ext>
          </a:extLst>
        </xdr:cNvPr>
        <xdr:cNvSpPr/>
      </xdr:nvSpPr>
      <xdr:spPr>
        <a:xfrm>
          <a:off x="19510375" y="685863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41</xdr:row>
      <xdr:rowOff>111760</xdr:rowOff>
    </xdr:from>
    <xdr:to>
      <xdr:col>116</xdr:col>
      <xdr:colOff>63500</xdr:colOff>
      <xdr:row>41</xdr:row>
      <xdr:rowOff>132080</xdr:rowOff>
    </xdr:to>
    <xdr:cxnSp macro="">
      <xdr:nvCxnSpPr>
        <xdr:cNvPr id="587" name="直線コネクタ 586">
          <a:extLst>
            <a:ext uri="{FF2B5EF4-FFF2-40B4-BE49-F238E27FC236}">
              <a16:creationId xmlns:a16="http://schemas.microsoft.com/office/drawing/2014/main" id="{00000000-0008-0000-1000-00004B020000}"/>
            </a:ext>
          </a:extLst>
        </xdr:cNvPr>
        <xdr:cNvCxnSpPr/>
      </xdr:nvCxnSpPr>
      <xdr:spPr>
        <a:xfrm flipV="1">
          <a:off x="19558000" y="6887210"/>
          <a:ext cx="762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84455</xdr:rowOff>
    </xdr:from>
    <xdr:to>
      <xdr:col>107</xdr:col>
      <xdr:colOff>101600</xdr:colOff>
      <xdr:row>42</xdr:row>
      <xdr:rowOff>17145</xdr:rowOff>
    </xdr:to>
    <xdr:sp macro="" textlink="">
      <xdr:nvSpPr>
        <xdr:cNvPr id="588" name="楕円 587">
          <a:extLst>
            <a:ext uri="{FF2B5EF4-FFF2-40B4-BE49-F238E27FC236}">
              <a16:creationId xmlns:a16="http://schemas.microsoft.com/office/drawing/2014/main" id="{00000000-0008-0000-1000-00004C020000}"/>
            </a:ext>
          </a:extLst>
        </xdr:cNvPr>
        <xdr:cNvSpPr/>
      </xdr:nvSpPr>
      <xdr:spPr>
        <a:xfrm>
          <a:off x="18684875" y="6859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132080</xdr:rowOff>
    </xdr:from>
    <xdr:to>
      <xdr:col>111</xdr:col>
      <xdr:colOff>174625</xdr:colOff>
      <xdr:row>41</xdr:row>
      <xdr:rowOff>133350</xdr:rowOff>
    </xdr:to>
    <xdr:cxnSp macro="">
      <xdr:nvCxnSpPr>
        <xdr:cNvPr id="589" name="直線コネクタ 588">
          <a:extLst>
            <a:ext uri="{FF2B5EF4-FFF2-40B4-BE49-F238E27FC236}">
              <a16:creationId xmlns:a16="http://schemas.microsoft.com/office/drawing/2014/main" id="{00000000-0008-0000-1000-00004D020000}"/>
            </a:ext>
          </a:extLst>
        </xdr:cNvPr>
        <xdr:cNvCxnSpPr/>
      </xdr:nvCxnSpPr>
      <xdr:spPr>
        <a:xfrm flipV="1">
          <a:off x="18735675" y="6907530"/>
          <a:ext cx="82232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88265</xdr:rowOff>
    </xdr:from>
    <xdr:to>
      <xdr:col>102</xdr:col>
      <xdr:colOff>165100</xdr:colOff>
      <xdr:row>42</xdr:row>
      <xdr:rowOff>20955</xdr:rowOff>
    </xdr:to>
    <xdr:sp macro="" textlink="">
      <xdr:nvSpPr>
        <xdr:cNvPr id="590" name="楕円 589">
          <a:extLst>
            <a:ext uri="{FF2B5EF4-FFF2-40B4-BE49-F238E27FC236}">
              <a16:creationId xmlns:a16="http://schemas.microsoft.com/office/drawing/2014/main" id="{00000000-0008-0000-1000-00004E020000}"/>
            </a:ext>
          </a:extLst>
        </xdr:cNvPr>
        <xdr:cNvSpPr/>
      </xdr:nvSpPr>
      <xdr:spPr>
        <a:xfrm>
          <a:off x="17875250" y="6863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133350</xdr:rowOff>
    </xdr:from>
    <xdr:to>
      <xdr:col>107</xdr:col>
      <xdr:colOff>50800</xdr:colOff>
      <xdr:row>41</xdr:row>
      <xdr:rowOff>137160</xdr:rowOff>
    </xdr:to>
    <xdr:cxnSp macro="">
      <xdr:nvCxnSpPr>
        <xdr:cNvPr id="591" name="直線コネクタ 590">
          <a:extLst>
            <a:ext uri="{FF2B5EF4-FFF2-40B4-BE49-F238E27FC236}">
              <a16:creationId xmlns:a16="http://schemas.microsoft.com/office/drawing/2014/main" id="{00000000-0008-0000-1000-00004F020000}"/>
            </a:ext>
          </a:extLst>
        </xdr:cNvPr>
        <xdr:cNvCxnSpPr/>
      </xdr:nvCxnSpPr>
      <xdr:spPr>
        <a:xfrm flipV="1">
          <a:off x="17926050" y="6908800"/>
          <a:ext cx="80962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93980</xdr:rowOff>
    </xdr:from>
    <xdr:to>
      <xdr:col>98</xdr:col>
      <xdr:colOff>38100</xdr:colOff>
      <xdr:row>42</xdr:row>
      <xdr:rowOff>27305</xdr:rowOff>
    </xdr:to>
    <xdr:sp macro="" textlink="">
      <xdr:nvSpPr>
        <xdr:cNvPr id="592" name="楕円 591">
          <a:extLst>
            <a:ext uri="{FF2B5EF4-FFF2-40B4-BE49-F238E27FC236}">
              <a16:creationId xmlns:a16="http://schemas.microsoft.com/office/drawing/2014/main" id="{00000000-0008-0000-1000-000050020000}"/>
            </a:ext>
          </a:extLst>
        </xdr:cNvPr>
        <xdr:cNvSpPr/>
      </xdr:nvSpPr>
      <xdr:spPr>
        <a:xfrm>
          <a:off x="17065625" y="686943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41</xdr:row>
      <xdr:rowOff>137160</xdr:rowOff>
    </xdr:from>
    <xdr:to>
      <xdr:col>102</xdr:col>
      <xdr:colOff>114300</xdr:colOff>
      <xdr:row>41</xdr:row>
      <xdr:rowOff>142875</xdr:rowOff>
    </xdr:to>
    <xdr:cxnSp macro="">
      <xdr:nvCxnSpPr>
        <xdr:cNvPr id="593" name="直線コネクタ 592">
          <a:extLst>
            <a:ext uri="{FF2B5EF4-FFF2-40B4-BE49-F238E27FC236}">
              <a16:creationId xmlns:a16="http://schemas.microsoft.com/office/drawing/2014/main" id="{00000000-0008-0000-1000-000051020000}"/>
            </a:ext>
          </a:extLst>
        </xdr:cNvPr>
        <xdr:cNvCxnSpPr/>
      </xdr:nvCxnSpPr>
      <xdr:spPr>
        <a:xfrm flipV="1">
          <a:off x="17113250" y="6912610"/>
          <a:ext cx="8128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39</xdr:row>
      <xdr:rowOff>118745</xdr:rowOff>
    </xdr:from>
    <xdr:ext cx="532765" cy="247650"/>
    <xdr:sp macro="" textlink="">
      <xdr:nvSpPr>
        <xdr:cNvPr id="594" name="n_1aveValue【一般廃棄物処理施設】&#10;一人当たり有形固定資産（償却資産）額">
          <a:extLst>
            <a:ext uri="{FF2B5EF4-FFF2-40B4-BE49-F238E27FC236}">
              <a16:creationId xmlns:a16="http://schemas.microsoft.com/office/drawing/2014/main" id="{00000000-0008-0000-1000-000052020000}"/>
            </a:ext>
          </a:extLst>
        </xdr:cNvPr>
        <xdr:cNvSpPr txBox="1"/>
      </xdr:nvSpPr>
      <xdr:spPr>
        <a:xfrm>
          <a:off x="19297015" y="6563995"/>
          <a:ext cx="5327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80,674</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96520</xdr:rowOff>
    </xdr:from>
    <xdr:ext cx="532765" cy="247650"/>
    <xdr:sp macro="" textlink="">
      <xdr:nvSpPr>
        <xdr:cNvPr id="595" name="n_2aveValue【一般廃棄物処理施設】&#10;一人当たり有形固定資産（償却資産）額">
          <a:extLst>
            <a:ext uri="{FF2B5EF4-FFF2-40B4-BE49-F238E27FC236}">
              <a16:creationId xmlns:a16="http://schemas.microsoft.com/office/drawing/2014/main" id="{00000000-0008-0000-1000-000053020000}"/>
            </a:ext>
          </a:extLst>
        </xdr:cNvPr>
        <xdr:cNvSpPr txBox="1"/>
      </xdr:nvSpPr>
      <xdr:spPr>
        <a:xfrm>
          <a:off x="18500090" y="6541770"/>
          <a:ext cx="5327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92,656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102870</xdr:rowOff>
    </xdr:from>
    <xdr:ext cx="532765" cy="249555"/>
    <xdr:sp macro="" textlink="">
      <xdr:nvSpPr>
        <xdr:cNvPr id="596" name="n_3aveValue【一般廃棄物処理施設】&#10;一人当たり有形固定資産（償却資産）額">
          <a:extLst>
            <a:ext uri="{FF2B5EF4-FFF2-40B4-BE49-F238E27FC236}">
              <a16:creationId xmlns:a16="http://schemas.microsoft.com/office/drawing/2014/main" id="{00000000-0008-0000-1000-000054020000}"/>
            </a:ext>
          </a:extLst>
        </xdr:cNvPr>
        <xdr:cNvSpPr txBox="1"/>
      </xdr:nvSpPr>
      <xdr:spPr>
        <a:xfrm>
          <a:off x="17674590" y="6548120"/>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89,223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39</xdr:row>
      <xdr:rowOff>109855</xdr:rowOff>
    </xdr:from>
    <xdr:ext cx="532765" cy="249555"/>
    <xdr:sp macro="" textlink="">
      <xdr:nvSpPr>
        <xdr:cNvPr id="597" name="n_4aveValue【一般廃棄物処理施設】&#10;一人当たり有形固定資産（償却資産）額">
          <a:extLst>
            <a:ext uri="{FF2B5EF4-FFF2-40B4-BE49-F238E27FC236}">
              <a16:creationId xmlns:a16="http://schemas.microsoft.com/office/drawing/2014/main" id="{00000000-0008-0000-1000-000055020000}"/>
            </a:ext>
          </a:extLst>
        </xdr:cNvPr>
        <xdr:cNvSpPr txBox="1"/>
      </xdr:nvSpPr>
      <xdr:spPr>
        <a:xfrm>
          <a:off x="16864965" y="6555105"/>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85,370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42</xdr:row>
      <xdr:rowOff>6985</xdr:rowOff>
    </xdr:from>
    <xdr:ext cx="532765" cy="249555"/>
    <xdr:sp macro="" textlink="">
      <xdr:nvSpPr>
        <xdr:cNvPr id="598" name="n_1mainValue【一般廃棄物処理施設】&#10;一人当たり有形固定資産（償却資産）額">
          <a:extLst>
            <a:ext uri="{FF2B5EF4-FFF2-40B4-BE49-F238E27FC236}">
              <a16:creationId xmlns:a16="http://schemas.microsoft.com/office/drawing/2014/main" id="{00000000-0008-0000-1000-000056020000}"/>
            </a:ext>
          </a:extLst>
        </xdr:cNvPr>
        <xdr:cNvSpPr txBox="1"/>
      </xdr:nvSpPr>
      <xdr:spPr>
        <a:xfrm>
          <a:off x="19297015" y="6947535"/>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38,163</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42</xdr:row>
      <xdr:rowOff>8255</xdr:rowOff>
    </xdr:from>
    <xdr:ext cx="532765" cy="249555"/>
    <xdr:sp macro="" textlink="">
      <xdr:nvSpPr>
        <xdr:cNvPr id="599" name="n_2mainValue【一般廃棄物処理施設】&#10;一人当たり有形固定資産（償却資産）額">
          <a:extLst>
            <a:ext uri="{FF2B5EF4-FFF2-40B4-BE49-F238E27FC236}">
              <a16:creationId xmlns:a16="http://schemas.microsoft.com/office/drawing/2014/main" id="{00000000-0008-0000-1000-000057020000}"/>
            </a:ext>
          </a:extLst>
        </xdr:cNvPr>
        <xdr:cNvSpPr txBox="1"/>
      </xdr:nvSpPr>
      <xdr:spPr>
        <a:xfrm>
          <a:off x="18500090" y="6948805"/>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37,253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42</xdr:row>
      <xdr:rowOff>12065</xdr:rowOff>
    </xdr:from>
    <xdr:ext cx="532765" cy="249555"/>
    <xdr:sp macro="" textlink="">
      <xdr:nvSpPr>
        <xdr:cNvPr id="600" name="n_3mainValue【一般廃棄物処理施設】&#10;一人当たり有形固定資産（償却資産）額">
          <a:extLst>
            <a:ext uri="{FF2B5EF4-FFF2-40B4-BE49-F238E27FC236}">
              <a16:creationId xmlns:a16="http://schemas.microsoft.com/office/drawing/2014/main" id="{00000000-0008-0000-1000-000058020000}"/>
            </a:ext>
          </a:extLst>
        </xdr:cNvPr>
        <xdr:cNvSpPr txBox="1"/>
      </xdr:nvSpPr>
      <xdr:spPr>
        <a:xfrm>
          <a:off x="17674590" y="6952615"/>
          <a:ext cx="5327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35,194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42</xdr:row>
      <xdr:rowOff>18415</xdr:rowOff>
    </xdr:from>
    <xdr:ext cx="532765" cy="247650"/>
    <xdr:sp macro="" textlink="">
      <xdr:nvSpPr>
        <xdr:cNvPr id="601" name="n_4mainValue【一般廃棄物処理施設】&#10;一人当たり有形固定資産（償却資産）額">
          <a:extLst>
            <a:ext uri="{FF2B5EF4-FFF2-40B4-BE49-F238E27FC236}">
              <a16:creationId xmlns:a16="http://schemas.microsoft.com/office/drawing/2014/main" id="{00000000-0008-0000-1000-000059020000}"/>
            </a:ext>
          </a:extLst>
        </xdr:cNvPr>
        <xdr:cNvSpPr txBox="1"/>
      </xdr:nvSpPr>
      <xdr:spPr>
        <a:xfrm>
          <a:off x="16864965" y="6958965"/>
          <a:ext cx="5327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32,151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109855</xdr:rowOff>
    </xdr:from>
    <xdr:to>
      <xdr:col>90</xdr:col>
      <xdr:colOff>25400</xdr:colOff>
      <xdr:row>50</xdr:row>
      <xdr:rowOff>60960</xdr:rowOff>
    </xdr:to>
    <xdr:sp macro="" textlink="">
      <xdr:nvSpPr>
        <xdr:cNvPr id="602" name="正方形/長方形 601">
          <a:extLst>
            <a:ext uri="{FF2B5EF4-FFF2-40B4-BE49-F238E27FC236}">
              <a16:creationId xmlns:a16="http://schemas.microsoft.com/office/drawing/2014/main" id="{00000000-0008-0000-1000-00005A020000}"/>
            </a:ext>
          </a:extLst>
        </xdr:cNvPr>
        <xdr:cNvSpPr/>
      </xdr:nvSpPr>
      <xdr:spPr>
        <a:xfrm>
          <a:off x="11414125" y="771080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85725</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00000000-0008-0000-1000-00005B020000}"/>
            </a:ext>
          </a:extLst>
        </xdr:cNvPr>
        <xdr:cNvSpPr/>
      </xdr:nvSpPr>
      <xdr:spPr>
        <a:xfrm>
          <a:off x="115252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116205</xdr:rowOff>
    </xdr:from>
    <xdr:to>
      <xdr:col>74</xdr:col>
      <xdr:colOff>0</xdr:colOff>
      <xdr:row>53</xdr:row>
      <xdr:rowOff>30480</xdr:rowOff>
    </xdr:to>
    <xdr:sp macro="" textlink="">
      <xdr:nvSpPr>
        <xdr:cNvPr id="604" name="正方形/長方形 603">
          <a:extLst>
            <a:ext uri="{FF2B5EF4-FFF2-40B4-BE49-F238E27FC236}">
              <a16:creationId xmlns:a16="http://schemas.microsoft.com/office/drawing/2014/main" id="{00000000-0008-0000-1000-00005C020000}"/>
            </a:ext>
          </a:extLst>
        </xdr:cNvPr>
        <xdr:cNvSpPr/>
      </xdr:nvSpPr>
      <xdr:spPr>
        <a:xfrm>
          <a:off x="115252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22/87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85725</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00000000-0008-0000-1000-00005D020000}"/>
            </a:ext>
          </a:extLst>
        </xdr:cNvPr>
        <xdr:cNvSpPr/>
      </xdr:nvSpPr>
      <xdr:spPr>
        <a:xfrm>
          <a:off x="1246187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116205</xdr:rowOff>
    </xdr:from>
    <xdr:to>
      <xdr:col>79</xdr:col>
      <xdr:colOff>63500</xdr:colOff>
      <xdr:row>53</xdr:row>
      <xdr:rowOff>30480</xdr:rowOff>
    </xdr:to>
    <xdr:sp macro="" textlink="">
      <xdr:nvSpPr>
        <xdr:cNvPr id="606" name="正方形/長方形 605">
          <a:extLst>
            <a:ext uri="{FF2B5EF4-FFF2-40B4-BE49-F238E27FC236}">
              <a16:creationId xmlns:a16="http://schemas.microsoft.com/office/drawing/2014/main" id="{00000000-0008-0000-1000-00005E020000}"/>
            </a:ext>
          </a:extLst>
        </xdr:cNvPr>
        <xdr:cNvSpPr/>
      </xdr:nvSpPr>
      <xdr:spPr>
        <a:xfrm>
          <a:off x="1246187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85725</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00000000-0008-0000-1000-00005F020000}"/>
            </a:ext>
          </a:extLst>
        </xdr:cNvPr>
        <xdr:cNvSpPr/>
      </xdr:nvSpPr>
      <xdr:spPr>
        <a:xfrm>
          <a:off x="13509625"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116205</xdr:rowOff>
    </xdr:from>
    <xdr:to>
      <xdr:col>85</xdr:col>
      <xdr:colOff>63500</xdr:colOff>
      <xdr:row>53</xdr:row>
      <xdr:rowOff>30480</xdr:rowOff>
    </xdr:to>
    <xdr:sp macro="" textlink="">
      <xdr:nvSpPr>
        <xdr:cNvPr id="608" name="正方形/長方形 607">
          <a:extLst>
            <a:ext uri="{FF2B5EF4-FFF2-40B4-BE49-F238E27FC236}">
              <a16:creationId xmlns:a16="http://schemas.microsoft.com/office/drawing/2014/main" id="{00000000-0008-0000-1000-000060020000}"/>
            </a:ext>
          </a:extLst>
        </xdr:cNvPr>
        <xdr:cNvSpPr/>
      </xdr:nvSpPr>
      <xdr:spPr>
        <a:xfrm>
          <a:off x="13509625"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55245</xdr:rowOff>
    </xdr:from>
    <xdr:to>
      <xdr:col>90</xdr:col>
      <xdr:colOff>25400</xdr:colOff>
      <xdr:row>66</xdr:row>
      <xdr:rowOff>109855</xdr:rowOff>
    </xdr:to>
    <xdr:sp macro="" textlink="">
      <xdr:nvSpPr>
        <xdr:cNvPr id="609" name="正方形/長方形 608">
          <a:extLst>
            <a:ext uri="{FF2B5EF4-FFF2-40B4-BE49-F238E27FC236}">
              <a16:creationId xmlns:a16="http://schemas.microsoft.com/office/drawing/2014/main" id="{00000000-0008-0000-1000-000061020000}"/>
            </a:ext>
          </a:extLst>
        </xdr:cNvPr>
        <xdr:cNvSpPr/>
      </xdr:nvSpPr>
      <xdr:spPr>
        <a:xfrm>
          <a:off x="11414125" y="881189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36830</xdr:rowOff>
    </xdr:from>
    <xdr:ext cx="298450" cy="217170"/>
    <xdr:sp macro="" textlink="">
      <xdr:nvSpPr>
        <xdr:cNvPr id="610" name="テキスト ボックス 609">
          <a:extLst>
            <a:ext uri="{FF2B5EF4-FFF2-40B4-BE49-F238E27FC236}">
              <a16:creationId xmlns:a16="http://schemas.microsoft.com/office/drawing/2014/main" id="{00000000-0008-0000-1000-000062020000}"/>
            </a:ext>
          </a:extLst>
        </xdr:cNvPr>
        <xdr:cNvSpPr txBox="1"/>
      </xdr:nvSpPr>
      <xdr:spPr>
        <a:xfrm>
          <a:off x="11376025" y="862838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109855</xdr:rowOff>
    </xdr:from>
    <xdr:to>
      <xdr:col>89</xdr:col>
      <xdr:colOff>174625</xdr:colOff>
      <xdr:row>66</xdr:row>
      <xdr:rowOff>109855</xdr:rowOff>
    </xdr:to>
    <xdr:cxnSp macro="">
      <xdr:nvCxnSpPr>
        <xdr:cNvPr id="611" name="直線コネクタ 610">
          <a:extLst>
            <a:ext uri="{FF2B5EF4-FFF2-40B4-BE49-F238E27FC236}">
              <a16:creationId xmlns:a16="http://schemas.microsoft.com/office/drawing/2014/main" id="{00000000-0008-0000-1000-000063020000}"/>
            </a:ext>
          </a:extLst>
        </xdr:cNvPr>
        <xdr:cNvCxnSpPr/>
      </xdr:nvCxnSpPr>
      <xdr:spPr>
        <a:xfrm>
          <a:off x="11414125" y="110128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137795</xdr:rowOff>
    </xdr:from>
    <xdr:ext cx="465455" cy="249555"/>
    <xdr:sp macro="" textlink="">
      <xdr:nvSpPr>
        <xdr:cNvPr id="612" name="テキスト ボックス 611">
          <a:extLst>
            <a:ext uri="{FF2B5EF4-FFF2-40B4-BE49-F238E27FC236}">
              <a16:creationId xmlns:a16="http://schemas.microsoft.com/office/drawing/2014/main" id="{00000000-0008-0000-1000-000064020000}"/>
            </a:ext>
          </a:extLst>
        </xdr:cNvPr>
        <xdr:cNvSpPr txBox="1"/>
      </xdr:nvSpPr>
      <xdr:spPr>
        <a:xfrm>
          <a:off x="10994390" y="108756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126365</xdr:rowOff>
    </xdr:from>
    <xdr:to>
      <xdr:col>89</xdr:col>
      <xdr:colOff>174625</xdr:colOff>
      <xdr:row>64</xdr:row>
      <xdr:rowOff>126365</xdr:rowOff>
    </xdr:to>
    <xdr:cxnSp macro="">
      <xdr:nvCxnSpPr>
        <xdr:cNvPr id="613" name="直線コネクタ 612">
          <a:extLst>
            <a:ext uri="{FF2B5EF4-FFF2-40B4-BE49-F238E27FC236}">
              <a16:creationId xmlns:a16="http://schemas.microsoft.com/office/drawing/2014/main" id="{00000000-0008-0000-1000-000065020000}"/>
            </a:ext>
          </a:extLst>
        </xdr:cNvPr>
        <xdr:cNvCxnSpPr/>
      </xdr:nvCxnSpPr>
      <xdr:spPr>
        <a:xfrm>
          <a:off x="11414125" y="106991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154305</xdr:rowOff>
    </xdr:from>
    <xdr:ext cx="465455" cy="247650"/>
    <xdr:sp macro="" textlink="">
      <xdr:nvSpPr>
        <xdr:cNvPr id="614" name="テキスト ボックス 613">
          <a:extLst>
            <a:ext uri="{FF2B5EF4-FFF2-40B4-BE49-F238E27FC236}">
              <a16:creationId xmlns:a16="http://schemas.microsoft.com/office/drawing/2014/main" id="{00000000-0008-0000-1000-000066020000}"/>
            </a:ext>
          </a:extLst>
        </xdr:cNvPr>
        <xdr:cNvSpPr txBox="1"/>
      </xdr:nvSpPr>
      <xdr:spPr>
        <a:xfrm>
          <a:off x="10994390" y="1056195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140970</xdr:rowOff>
    </xdr:from>
    <xdr:to>
      <xdr:col>89</xdr:col>
      <xdr:colOff>174625</xdr:colOff>
      <xdr:row>62</xdr:row>
      <xdr:rowOff>140970</xdr:rowOff>
    </xdr:to>
    <xdr:cxnSp macro="">
      <xdr:nvCxnSpPr>
        <xdr:cNvPr id="615" name="直線コネクタ 614">
          <a:extLst>
            <a:ext uri="{FF2B5EF4-FFF2-40B4-BE49-F238E27FC236}">
              <a16:creationId xmlns:a16="http://schemas.microsoft.com/office/drawing/2014/main" id="{00000000-0008-0000-1000-000067020000}"/>
            </a:ext>
          </a:extLst>
        </xdr:cNvPr>
        <xdr:cNvCxnSpPr/>
      </xdr:nvCxnSpPr>
      <xdr:spPr>
        <a:xfrm>
          <a:off x="11414125" y="103835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49555"/>
    <xdr:sp macro="" textlink="">
      <xdr:nvSpPr>
        <xdr:cNvPr id="616" name="テキスト ボックス 615">
          <a:extLst>
            <a:ext uri="{FF2B5EF4-FFF2-40B4-BE49-F238E27FC236}">
              <a16:creationId xmlns:a16="http://schemas.microsoft.com/office/drawing/2014/main" id="{00000000-0008-0000-1000-000068020000}"/>
            </a:ext>
          </a:extLst>
        </xdr:cNvPr>
        <xdr:cNvSpPr txBox="1"/>
      </xdr:nvSpPr>
      <xdr:spPr>
        <a:xfrm>
          <a:off x="11042650" y="1024699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157480</xdr:rowOff>
    </xdr:from>
    <xdr:to>
      <xdr:col>89</xdr:col>
      <xdr:colOff>174625</xdr:colOff>
      <xdr:row>60</xdr:row>
      <xdr:rowOff>157480</xdr:rowOff>
    </xdr:to>
    <xdr:cxnSp macro="">
      <xdr:nvCxnSpPr>
        <xdr:cNvPr id="617" name="直線コネクタ 616">
          <a:extLst>
            <a:ext uri="{FF2B5EF4-FFF2-40B4-BE49-F238E27FC236}">
              <a16:creationId xmlns:a16="http://schemas.microsoft.com/office/drawing/2014/main" id="{00000000-0008-0000-1000-000069020000}"/>
            </a:ext>
          </a:extLst>
        </xdr:cNvPr>
        <xdr:cNvCxnSpPr/>
      </xdr:nvCxnSpPr>
      <xdr:spPr>
        <a:xfrm>
          <a:off x="11414125" y="1006983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20320</xdr:rowOff>
    </xdr:from>
    <xdr:ext cx="403225" cy="247650"/>
    <xdr:sp macro="" textlink="">
      <xdr:nvSpPr>
        <xdr:cNvPr id="618" name="テキスト ボックス 617">
          <a:extLst>
            <a:ext uri="{FF2B5EF4-FFF2-40B4-BE49-F238E27FC236}">
              <a16:creationId xmlns:a16="http://schemas.microsoft.com/office/drawing/2014/main" id="{00000000-0008-0000-1000-00006A020000}"/>
            </a:ext>
          </a:extLst>
        </xdr:cNvPr>
        <xdr:cNvSpPr txBox="1"/>
      </xdr:nvSpPr>
      <xdr:spPr>
        <a:xfrm>
          <a:off x="11042650" y="993267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7620</xdr:rowOff>
    </xdr:from>
    <xdr:to>
      <xdr:col>89</xdr:col>
      <xdr:colOff>174625</xdr:colOff>
      <xdr:row>59</xdr:row>
      <xdr:rowOff>7620</xdr:rowOff>
    </xdr:to>
    <xdr:cxnSp macro="">
      <xdr:nvCxnSpPr>
        <xdr:cNvPr id="619" name="直線コネクタ 618">
          <a:extLst>
            <a:ext uri="{FF2B5EF4-FFF2-40B4-BE49-F238E27FC236}">
              <a16:creationId xmlns:a16="http://schemas.microsoft.com/office/drawing/2014/main" id="{00000000-0008-0000-1000-00006B020000}"/>
            </a:ext>
          </a:extLst>
        </xdr:cNvPr>
        <xdr:cNvCxnSpPr/>
      </xdr:nvCxnSpPr>
      <xdr:spPr>
        <a:xfrm>
          <a:off x="11414125" y="975487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36195</xdr:rowOff>
    </xdr:from>
    <xdr:ext cx="403225" cy="249555"/>
    <xdr:sp macro="" textlink="">
      <xdr:nvSpPr>
        <xdr:cNvPr id="620" name="テキスト ボックス 619">
          <a:extLst>
            <a:ext uri="{FF2B5EF4-FFF2-40B4-BE49-F238E27FC236}">
              <a16:creationId xmlns:a16="http://schemas.microsoft.com/office/drawing/2014/main" id="{00000000-0008-0000-1000-00006C020000}"/>
            </a:ext>
          </a:extLst>
        </xdr:cNvPr>
        <xdr:cNvSpPr txBox="1"/>
      </xdr:nvSpPr>
      <xdr:spPr>
        <a:xfrm>
          <a:off x="11042650" y="961834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24130</xdr:rowOff>
    </xdr:from>
    <xdr:to>
      <xdr:col>89</xdr:col>
      <xdr:colOff>174625</xdr:colOff>
      <xdr:row>57</xdr:row>
      <xdr:rowOff>24130</xdr:rowOff>
    </xdr:to>
    <xdr:cxnSp macro="">
      <xdr:nvCxnSpPr>
        <xdr:cNvPr id="621" name="直線コネクタ 620">
          <a:extLst>
            <a:ext uri="{FF2B5EF4-FFF2-40B4-BE49-F238E27FC236}">
              <a16:creationId xmlns:a16="http://schemas.microsoft.com/office/drawing/2014/main" id="{00000000-0008-0000-1000-00006D020000}"/>
            </a:ext>
          </a:extLst>
        </xdr:cNvPr>
        <xdr:cNvCxnSpPr/>
      </xdr:nvCxnSpPr>
      <xdr:spPr>
        <a:xfrm>
          <a:off x="11414125" y="944118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52070</xdr:rowOff>
    </xdr:from>
    <xdr:ext cx="403225" cy="247650"/>
    <xdr:sp macro="" textlink="">
      <xdr:nvSpPr>
        <xdr:cNvPr id="622" name="テキスト ボックス 621">
          <a:extLst>
            <a:ext uri="{FF2B5EF4-FFF2-40B4-BE49-F238E27FC236}">
              <a16:creationId xmlns:a16="http://schemas.microsoft.com/office/drawing/2014/main" id="{00000000-0008-0000-1000-00006E020000}"/>
            </a:ext>
          </a:extLst>
        </xdr:cNvPr>
        <xdr:cNvSpPr txBox="1"/>
      </xdr:nvSpPr>
      <xdr:spPr>
        <a:xfrm>
          <a:off x="11042650" y="930402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38735</xdr:rowOff>
    </xdr:from>
    <xdr:to>
      <xdr:col>89</xdr:col>
      <xdr:colOff>174625</xdr:colOff>
      <xdr:row>55</xdr:row>
      <xdr:rowOff>38735</xdr:rowOff>
    </xdr:to>
    <xdr:cxnSp macro="">
      <xdr:nvCxnSpPr>
        <xdr:cNvPr id="623" name="直線コネクタ 622">
          <a:extLst>
            <a:ext uri="{FF2B5EF4-FFF2-40B4-BE49-F238E27FC236}">
              <a16:creationId xmlns:a16="http://schemas.microsoft.com/office/drawing/2014/main" id="{00000000-0008-0000-1000-00006F020000}"/>
            </a:ext>
          </a:extLst>
        </xdr:cNvPr>
        <xdr:cNvCxnSpPr/>
      </xdr:nvCxnSpPr>
      <xdr:spPr>
        <a:xfrm>
          <a:off x="11414125" y="912558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67310</xdr:rowOff>
    </xdr:from>
    <xdr:ext cx="339090" cy="249555"/>
    <xdr:sp macro="" textlink="">
      <xdr:nvSpPr>
        <xdr:cNvPr id="624" name="テキスト ボックス 623">
          <a:extLst>
            <a:ext uri="{FF2B5EF4-FFF2-40B4-BE49-F238E27FC236}">
              <a16:creationId xmlns:a16="http://schemas.microsoft.com/office/drawing/2014/main" id="{00000000-0008-0000-1000-000070020000}"/>
            </a:ext>
          </a:extLst>
        </xdr:cNvPr>
        <xdr:cNvSpPr txBox="1"/>
      </xdr:nvSpPr>
      <xdr:spPr>
        <a:xfrm>
          <a:off x="11106785" y="898906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55245</xdr:rowOff>
    </xdr:from>
    <xdr:to>
      <xdr:col>89</xdr:col>
      <xdr:colOff>174625</xdr:colOff>
      <xdr:row>53</xdr:row>
      <xdr:rowOff>55245</xdr:rowOff>
    </xdr:to>
    <xdr:cxnSp macro="">
      <xdr:nvCxnSpPr>
        <xdr:cNvPr id="625" name="直線コネクタ 624">
          <a:extLst>
            <a:ext uri="{FF2B5EF4-FFF2-40B4-BE49-F238E27FC236}">
              <a16:creationId xmlns:a16="http://schemas.microsoft.com/office/drawing/2014/main" id="{00000000-0008-0000-1000-000071020000}"/>
            </a:ext>
          </a:extLst>
        </xdr:cNvPr>
        <xdr:cNvCxnSpPr/>
      </xdr:nvCxnSpPr>
      <xdr:spPr>
        <a:xfrm>
          <a:off x="11414125" y="88118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55245</xdr:rowOff>
    </xdr:from>
    <xdr:to>
      <xdr:col>90</xdr:col>
      <xdr:colOff>25400</xdr:colOff>
      <xdr:row>66</xdr:row>
      <xdr:rowOff>109855</xdr:rowOff>
    </xdr:to>
    <xdr:sp macro="" textlink="">
      <xdr:nvSpPr>
        <xdr:cNvPr id="626" name="【保健センター・保健所】&#10;有形固定資産減価償却率グラフ枠">
          <a:extLst>
            <a:ext uri="{FF2B5EF4-FFF2-40B4-BE49-F238E27FC236}">
              <a16:creationId xmlns:a16="http://schemas.microsoft.com/office/drawing/2014/main" id="{00000000-0008-0000-1000-000072020000}"/>
            </a:ext>
          </a:extLst>
        </xdr:cNvPr>
        <xdr:cNvSpPr/>
      </xdr:nvSpPr>
      <xdr:spPr>
        <a:xfrm>
          <a:off x="11414125" y="881189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12700</xdr:rowOff>
    </xdr:from>
    <xdr:to>
      <xdr:col>85</xdr:col>
      <xdr:colOff>126365</xdr:colOff>
      <xdr:row>64</xdr:row>
      <xdr:rowOff>126365</xdr:rowOff>
    </xdr:to>
    <xdr:cxnSp macro="">
      <xdr:nvCxnSpPr>
        <xdr:cNvPr id="627" name="直線コネクタ 626">
          <a:extLst>
            <a:ext uri="{FF2B5EF4-FFF2-40B4-BE49-F238E27FC236}">
              <a16:creationId xmlns:a16="http://schemas.microsoft.com/office/drawing/2014/main" id="{00000000-0008-0000-1000-000073020000}"/>
            </a:ext>
          </a:extLst>
        </xdr:cNvPr>
        <xdr:cNvCxnSpPr/>
      </xdr:nvCxnSpPr>
      <xdr:spPr>
        <a:xfrm flipV="1">
          <a:off x="14969490" y="9264650"/>
          <a:ext cx="0" cy="1434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129540</xdr:rowOff>
    </xdr:from>
    <xdr:ext cx="467995" cy="247650"/>
    <xdr:sp macro="" textlink="">
      <xdr:nvSpPr>
        <xdr:cNvPr id="628" name="【保健センター・保健所】&#10;有形固定資産減価償却率最小値テキスト">
          <a:extLst>
            <a:ext uri="{FF2B5EF4-FFF2-40B4-BE49-F238E27FC236}">
              <a16:creationId xmlns:a16="http://schemas.microsoft.com/office/drawing/2014/main" id="{00000000-0008-0000-1000-000074020000}"/>
            </a:ext>
          </a:extLst>
        </xdr:cNvPr>
        <xdr:cNvSpPr txBox="1"/>
      </xdr:nvSpPr>
      <xdr:spPr>
        <a:xfrm>
          <a:off x="15008225" y="1070229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126365</xdr:rowOff>
    </xdr:from>
    <xdr:to>
      <xdr:col>86</xdr:col>
      <xdr:colOff>25400</xdr:colOff>
      <xdr:row>64</xdr:row>
      <xdr:rowOff>126365</xdr:rowOff>
    </xdr:to>
    <xdr:cxnSp macro="">
      <xdr:nvCxnSpPr>
        <xdr:cNvPr id="629" name="直線コネクタ 628">
          <a:extLst>
            <a:ext uri="{FF2B5EF4-FFF2-40B4-BE49-F238E27FC236}">
              <a16:creationId xmlns:a16="http://schemas.microsoft.com/office/drawing/2014/main" id="{00000000-0008-0000-1000-000075020000}"/>
            </a:ext>
          </a:extLst>
        </xdr:cNvPr>
        <xdr:cNvCxnSpPr/>
      </xdr:nvCxnSpPr>
      <xdr:spPr>
        <a:xfrm>
          <a:off x="14881225" y="106991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127000</xdr:rowOff>
    </xdr:from>
    <xdr:ext cx="338455" cy="247650"/>
    <xdr:sp macro="" textlink="">
      <xdr:nvSpPr>
        <xdr:cNvPr id="630" name="【保健センター・保健所】&#10;有形固定資産減価償却率最大値テキスト">
          <a:extLst>
            <a:ext uri="{FF2B5EF4-FFF2-40B4-BE49-F238E27FC236}">
              <a16:creationId xmlns:a16="http://schemas.microsoft.com/office/drawing/2014/main" id="{00000000-0008-0000-1000-000076020000}"/>
            </a:ext>
          </a:extLst>
        </xdr:cNvPr>
        <xdr:cNvSpPr txBox="1"/>
      </xdr:nvSpPr>
      <xdr:spPr>
        <a:xfrm>
          <a:off x="15008225" y="9048750"/>
          <a:ext cx="338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12700</xdr:rowOff>
    </xdr:from>
    <xdr:to>
      <xdr:col>86</xdr:col>
      <xdr:colOff>25400</xdr:colOff>
      <xdr:row>56</xdr:row>
      <xdr:rowOff>12700</xdr:rowOff>
    </xdr:to>
    <xdr:cxnSp macro="">
      <xdr:nvCxnSpPr>
        <xdr:cNvPr id="631" name="直線コネクタ 630">
          <a:extLst>
            <a:ext uri="{FF2B5EF4-FFF2-40B4-BE49-F238E27FC236}">
              <a16:creationId xmlns:a16="http://schemas.microsoft.com/office/drawing/2014/main" id="{00000000-0008-0000-1000-000077020000}"/>
            </a:ext>
          </a:extLst>
        </xdr:cNvPr>
        <xdr:cNvCxnSpPr/>
      </xdr:nvCxnSpPr>
      <xdr:spPr>
        <a:xfrm>
          <a:off x="14881225" y="92646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50165</xdr:rowOff>
    </xdr:from>
    <xdr:ext cx="403225" cy="247650"/>
    <xdr:sp macro="" textlink="">
      <xdr:nvSpPr>
        <xdr:cNvPr id="632" name="【保健センター・保健所】&#10;有形固定資産減価償却率平均値テキスト">
          <a:extLst>
            <a:ext uri="{FF2B5EF4-FFF2-40B4-BE49-F238E27FC236}">
              <a16:creationId xmlns:a16="http://schemas.microsoft.com/office/drawing/2014/main" id="{00000000-0008-0000-1000-000078020000}"/>
            </a:ext>
          </a:extLst>
        </xdr:cNvPr>
        <xdr:cNvSpPr txBox="1"/>
      </xdr:nvSpPr>
      <xdr:spPr>
        <a:xfrm>
          <a:off x="15008225" y="9797415"/>
          <a:ext cx="40322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70485</xdr:rowOff>
    </xdr:from>
    <xdr:to>
      <xdr:col>85</xdr:col>
      <xdr:colOff>174625</xdr:colOff>
      <xdr:row>60</xdr:row>
      <xdr:rowOff>3175</xdr:rowOff>
    </xdr:to>
    <xdr:sp macro="" textlink="">
      <xdr:nvSpPr>
        <xdr:cNvPr id="633" name="フローチャート: 判断 632">
          <a:extLst>
            <a:ext uri="{FF2B5EF4-FFF2-40B4-BE49-F238E27FC236}">
              <a16:creationId xmlns:a16="http://schemas.microsoft.com/office/drawing/2014/main" id="{00000000-0008-0000-1000-000079020000}"/>
            </a:ext>
          </a:extLst>
        </xdr:cNvPr>
        <xdr:cNvSpPr/>
      </xdr:nvSpPr>
      <xdr:spPr>
        <a:xfrm>
          <a:off x="14919325" y="981773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40640</xdr:rowOff>
    </xdr:from>
    <xdr:to>
      <xdr:col>81</xdr:col>
      <xdr:colOff>101600</xdr:colOff>
      <xdr:row>59</xdr:row>
      <xdr:rowOff>138430</xdr:rowOff>
    </xdr:to>
    <xdr:sp macro="" textlink="">
      <xdr:nvSpPr>
        <xdr:cNvPr id="634" name="フローチャート: 判断 633">
          <a:extLst>
            <a:ext uri="{FF2B5EF4-FFF2-40B4-BE49-F238E27FC236}">
              <a16:creationId xmlns:a16="http://schemas.microsoft.com/office/drawing/2014/main" id="{00000000-0008-0000-1000-00007A020000}"/>
            </a:ext>
          </a:extLst>
        </xdr:cNvPr>
        <xdr:cNvSpPr/>
      </xdr:nvSpPr>
      <xdr:spPr>
        <a:xfrm>
          <a:off x="14144625" y="9787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62865</xdr:rowOff>
    </xdr:from>
    <xdr:to>
      <xdr:col>76</xdr:col>
      <xdr:colOff>165100</xdr:colOff>
      <xdr:row>59</xdr:row>
      <xdr:rowOff>160655</xdr:rowOff>
    </xdr:to>
    <xdr:sp macro="" textlink="">
      <xdr:nvSpPr>
        <xdr:cNvPr id="635" name="フローチャート: 判断 634">
          <a:extLst>
            <a:ext uri="{FF2B5EF4-FFF2-40B4-BE49-F238E27FC236}">
              <a16:creationId xmlns:a16="http://schemas.microsoft.com/office/drawing/2014/main" id="{00000000-0008-0000-1000-00007B020000}"/>
            </a:ext>
          </a:extLst>
        </xdr:cNvPr>
        <xdr:cNvSpPr/>
      </xdr:nvSpPr>
      <xdr:spPr>
        <a:xfrm>
          <a:off x="13335000" y="9810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89535</xdr:rowOff>
    </xdr:from>
    <xdr:to>
      <xdr:col>72</xdr:col>
      <xdr:colOff>38100</xdr:colOff>
      <xdr:row>60</xdr:row>
      <xdr:rowOff>22225</xdr:rowOff>
    </xdr:to>
    <xdr:sp macro="" textlink="">
      <xdr:nvSpPr>
        <xdr:cNvPr id="636" name="フローチャート: 判断 635">
          <a:extLst>
            <a:ext uri="{FF2B5EF4-FFF2-40B4-BE49-F238E27FC236}">
              <a16:creationId xmlns:a16="http://schemas.microsoft.com/office/drawing/2014/main" id="{00000000-0008-0000-1000-00007C020000}"/>
            </a:ext>
          </a:extLst>
        </xdr:cNvPr>
        <xdr:cNvSpPr/>
      </xdr:nvSpPr>
      <xdr:spPr>
        <a:xfrm>
          <a:off x="12525375" y="98367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7620</xdr:rowOff>
    </xdr:to>
    <xdr:sp macro="" textlink="">
      <xdr:nvSpPr>
        <xdr:cNvPr id="637" name="フローチャート: 判断 636">
          <a:extLst>
            <a:ext uri="{FF2B5EF4-FFF2-40B4-BE49-F238E27FC236}">
              <a16:creationId xmlns:a16="http://schemas.microsoft.com/office/drawing/2014/main" id="{00000000-0008-0000-1000-00007D020000}"/>
            </a:ext>
          </a:extLst>
        </xdr:cNvPr>
        <xdr:cNvSpPr/>
      </xdr:nvSpPr>
      <xdr:spPr>
        <a:xfrm>
          <a:off x="11699875" y="9822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107315</xdr:rowOff>
    </xdr:from>
    <xdr:ext cx="762000" cy="249555"/>
    <xdr:sp macro="" textlink="">
      <xdr:nvSpPr>
        <xdr:cNvPr id="638" name="テキスト ボックス 637">
          <a:extLst>
            <a:ext uri="{FF2B5EF4-FFF2-40B4-BE49-F238E27FC236}">
              <a16:creationId xmlns:a16="http://schemas.microsoft.com/office/drawing/2014/main" id="{00000000-0008-0000-1000-00007E020000}"/>
            </a:ext>
          </a:extLst>
        </xdr:cNvPr>
        <xdr:cNvSpPr txBox="1"/>
      </xdr:nvSpPr>
      <xdr:spPr>
        <a:xfrm>
          <a:off x="147955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107315</xdr:rowOff>
    </xdr:from>
    <xdr:ext cx="762000" cy="249555"/>
    <xdr:sp macro="" textlink="">
      <xdr:nvSpPr>
        <xdr:cNvPr id="639" name="テキスト ボックス 638">
          <a:extLst>
            <a:ext uri="{FF2B5EF4-FFF2-40B4-BE49-F238E27FC236}">
              <a16:creationId xmlns:a16="http://schemas.microsoft.com/office/drawing/2014/main" id="{00000000-0008-0000-1000-00007F020000}"/>
            </a:ext>
          </a:extLst>
        </xdr:cNvPr>
        <xdr:cNvSpPr txBox="1"/>
      </xdr:nvSpPr>
      <xdr:spPr>
        <a:xfrm>
          <a:off x="1402080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107315</xdr:rowOff>
    </xdr:from>
    <xdr:ext cx="762000" cy="249555"/>
    <xdr:sp macro="" textlink="">
      <xdr:nvSpPr>
        <xdr:cNvPr id="640" name="テキスト ボックス 639">
          <a:extLst>
            <a:ext uri="{FF2B5EF4-FFF2-40B4-BE49-F238E27FC236}">
              <a16:creationId xmlns:a16="http://schemas.microsoft.com/office/drawing/2014/main" id="{00000000-0008-0000-1000-000080020000}"/>
            </a:ext>
          </a:extLst>
        </xdr:cNvPr>
        <xdr:cNvSpPr txBox="1"/>
      </xdr:nvSpPr>
      <xdr:spPr>
        <a:xfrm>
          <a:off x="132111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66</xdr:row>
      <xdr:rowOff>107315</xdr:rowOff>
    </xdr:from>
    <xdr:ext cx="762000" cy="249555"/>
    <xdr:sp macro="" textlink="">
      <xdr:nvSpPr>
        <xdr:cNvPr id="641" name="テキスト ボックス 640">
          <a:extLst>
            <a:ext uri="{FF2B5EF4-FFF2-40B4-BE49-F238E27FC236}">
              <a16:creationId xmlns:a16="http://schemas.microsoft.com/office/drawing/2014/main" id="{00000000-0008-0000-1000-000081020000}"/>
            </a:ext>
          </a:extLst>
        </xdr:cNvPr>
        <xdr:cNvSpPr txBox="1"/>
      </xdr:nvSpPr>
      <xdr:spPr>
        <a:xfrm>
          <a:off x="12398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107315</xdr:rowOff>
    </xdr:from>
    <xdr:ext cx="762000" cy="249555"/>
    <xdr:sp macro="" textlink="">
      <xdr:nvSpPr>
        <xdr:cNvPr id="642" name="テキスト ボックス 641">
          <a:extLst>
            <a:ext uri="{FF2B5EF4-FFF2-40B4-BE49-F238E27FC236}">
              <a16:creationId xmlns:a16="http://schemas.microsoft.com/office/drawing/2014/main" id="{00000000-0008-0000-1000-000082020000}"/>
            </a:ext>
          </a:extLst>
        </xdr:cNvPr>
        <xdr:cNvSpPr txBox="1"/>
      </xdr:nvSpPr>
      <xdr:spPr>
        <a:xfrm>
          <a:off x="11576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59</xdr:row>
      <xdr:rowOff>40640</xdr:rowOff>
    </xdr:from>
    <xdr:to>
      <xdr:col>85</xdr:col>
      <xdr:colOff>174625</xdr:colOff>
      <xdr:row>59</xdr:row>
      <xdr:rowOff>138430</xdr:rowOff>
    </xdr:to>
    <xdr:sp macro="" textlink="">
      <xdr:nvSpPr>
        <xdr:cNvPr id="643" name="楕円 642">
          <a:extLst>
            <a:ext uri="{FF2B5EF4-FFF2-40B4-BE49-F238E27FC236}">
              <a16:creationId xmlns:a16="http://schemas.microsoft.com/office/drawing/2014/main" id="{00000000-0008-0000-1000-000083020000}"/>
            </a:ext>
          </a:extLst>
        </xdr:cNvPr>
        <xdr:cNvSpPr/>
      </xdr:nvSpPr>
      <xdr:spPr>
        <a:xfrm>
          <a:off x="14919325" y="978789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62865</xdr:rowOff>
    </xdr:from>
    <xdr:ext cx="403225" cy="247650"/>
    <xdr:sp macro="" textlink="">
      <xdr:nvSpPr>
        <xdr:cNvPr id="644" name="【保健センター・保健所】&#10;有形固定資産減価償却率該当値テキスト">
          <a:extLst>
            <a:ext uri="{FF2B5EF4-FFF2-40B4-BE49-F238E27FC236}">
              <a16:creationId xmlns:a16="http://schemas.microsoft.com/office/drawing/2014/main" id="{00000000-0008-0000-1000-000084020000}"/>
            </a:ext>
          </a:extLst>
        </xdr:cNvPr>
        <xdr:cNvSpPr txBox="1"/>
      </xdr:nvSpPr>
      <xdr:spPr>
        <a:xfrm>
          <a:off x="15008225" y="964501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58</xdr:row>
      <xdr:rowOff>157480</xdr:rowOff>
    </xdr:from>
    <xdr:to>
      <xdr:col>81</xdr:col>
      <xdr:colOff>101600</xdr:colOff>
      <xdr:row>59</xdr:row>
      <xdr:rowOff>90170</xdr:rowOff>
    </xdr:to>
    <xdr:sp macro="" textlink="">
      <xdr:nvSpPr>
        <xdr:cNvPr id="645" name="楕円 644">
          <a:extLst>
            <a:ext uri="{FF2B5EF4-FFF2-40B4-BE49-F238E27FC236}">
              <a16:creationId xmlns:a16="http://schemas.microsoft.com/office/drawing/2014/main" id="{00000000-0008-0000-1000-000085020000}"/>
            </a:ext>
          </a:extLst>
        </xdr:cNvPr>
        <xdr:cNvSpPr/>
      </xdr:nvSpPr>
      <xdr:spPr>
        <a:xfrm>
          <a:off x="14144625" y="9739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40640</xdr:rowOff>
    </xdr:from>
    <xdr:to>
      <xdr:col>85</xdr:col>
      <xdr:colOff>127000</xdr:colOff>
      <xdr:row>59</xdr:row>
      <xdr:rowOff>90170</xdr:rowOff>
    </xdr:to>
    <xdr:cxnSp macro="">
      <xdr:nvCxnSpPr>
        <xdr:cNvPr id="646" name="直線コネクタ 645">
          <a:extLst>
            <a:ext uri="{FF2B5EF4-FFF2-40B4-BE49-F238E27FC236}">
              <a16:creationId xmlns:a16="http://schemas.microsoft.com/office/drawing/2014/main" id="{00000000-0008-0000-1000-000086020000}"/>
            </a:ext>
          </a:extLst>
        </xdr:cNvPr>
        <xdr:cNvCxnSpPr/>
      </xdr:nvCxnSpPr>
      <xdr:spPr>
        <a:xfrm>
          <a:off x="14195425" y="9787890"/>
          <a:ext cx="7747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106680</xdr:rowOff>
    </xdr:from>
    <xdr:to>
      <xdr:col>76</xdr:col>
      <xdr:colOff>165100</xdr:colOff>
      <xdr:row>59</xdr:row>
      <xdr:rowOff>39370</xdr:rowOff>
    </xdr:to>
    <xdr:sp macro="" textlink="">
      <xdr:nvSpPr>
        <xdr:cNvPr id="647" name="楕円 646">
          <a:extLst>
            <a:ext uri="{FF2B5EF4-FFF2-40B4-BE49-F238E27FC236}">
              <a16:creationId xmlns:a16="http://schemas.microsoft.com/office/drawing/2014/main" id="{00000000-0008-0000-1000-000087020000}"/>
            </a:ext>
          </a:extLst>
        </xdr:cNvPr>
        <xdr:cNvSpPr/>
      </xdr:nvSpPr>
      <xdr:spPr>
        <a:xfrm>
          <a:off x="13335000" y="9688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156210</xdr:rowOff>
    </xdr:from>
    <xdr:to>
      <xdr:col>81</xdr:col>
      <xdr:colOff>50800</xdr:colOff>
      <xdr:row>59</xdr:row>
      <xdr:rowOff>40640</xdr:rowOff>
    </xdr:to>
    <xdr:cxnSp macro="">
      <xdr:nvCxnSpPr>
        <xdr:cNvPr id="648" name="直線コネクタ 647">
          <a:extLst>
            <a:ext uri="{FF2B5EF4-FFF2-40B4-BE49-F238E27FC236}">
              <a16:creationId xmlns:a16="http://schemas.microsoft.com/office/drawing/2014/main" id="{00000000-0008-0000-1000-000088020000}"/>
            </a:ext>
          </a:extLst>
        </xdr:cNvPr>
        <xdr:cNvCxnSpPr/>
      </xdr:nvCxnSpPr>
      <xdr:spPr>
        <a:xfrm>
          <a:off x="13385800" y="9738360"/>
          <a:ext cx="80962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56515</xdr:rowOff>
    </xdr:from>
    <xdr:to>
      <xdr:col>72</xdr:col>
      <xdr:colOff>38100</xdr:colOff>
      <xdr:row>58</xdr:row>
      <xdr:rowOff>154305</xdr:rowOff>
    </xdr:to>
    <xdr:sp macro="" textlink="">
      <xdr:nvSpPr>
        <xdr:cNvPr id="649" name="楕円 648">
          <a:extLst>
            <a:ext uri="{FF2B5EF4-FFF2-40B4-BE49-F238E27FC236}">
              <a16:creationId xmlns:a16="http://schemas.microsoft.com/office/drawing/2014/main" id="{00000000-0008-0000-1000-000089020000}"/>
            </a:ext>
          </a:extLst>
        </xdr:cNvPr>
        <xdr:cNvSpPr/>
      </xdr:nvSpPr>
      <xdr:spPr>
        <a:xfrm>
          <a:off x="12525375" y="96386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58</xdr:row>
      <xdr:rowOff>104775</xdr:rowOff>
    </xdr:from>
    <xdr:to>
      <xdr:col>76</xdr:col>
      <xdr:colOff>114300</xdr:colOff>
      <xdr:row>58</xdr:row>
      <xdr:rowOff>156210</xdr:rowOff>
    </xdr:to>
    <xdr:cxnSp macro="">
      <xdr:nvCxnSpPr>
        <xdr:cNvPr id="650" name="直線コネクタ 649">
          <a:extLst>
            <a:ext uri="{FF2B5EF4-FFF2-40B4-BE49-F238E27FC236}">
              <a16:creationId xmlns:a16="http://schemas.microsoft.com/office/drawing/2014/main" id="{00000000-0008-0000-1000-00008A020000}"/>
            </a:ext>
          </a:extLst>
        </xdr:cNvPr>
        <xdr:cNvCxnSpPr/>
      </xdr:nvCxnSpPr>
      <xdr:spPr>
        <a:xfrm>
          <a:off x="12573000" y="9686925"/>
          <a:ext cx="8128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5715</xdr:rowOff>
    </xdr:from>
    <xdr:to>
      <xdr:col>67</xdr:col>
      <xdr:colOff>101600</xdr:colOff>
      <xdr:row>58</xdr:row>
      <xdr:rowOff>104140</xdr:rowOff>
    </xdr:to>
    <xdr:sp macro="" textlink="">
      <xdr:nvSpPr>
        <xdr:cNvPr id="651" name="楕円 650">
          <a:extLst>
            <a:ext uri="{FF2B5EF4-FFF2-40B4-BE49-F238E27FC236}">
              <a16:creationId xmlns:a16="http://schemas.microsoft.com/office/drawing/2014/main" id="{00000000-0008-0000-1000-00008B020000}"/>
            </a:ext>
          </a:extLst>
        </xdr:cNvPr>
        <xdr:cNvSpPr/>
      </xdr:nvSpPr>
      <xdr:spPr>
        <a:xfrm>
          <a:off x="11699875" y="95878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55245</xdr:rowOff>
    </xdr:from>
    <xdr:to>
      <xdr:col>71</xdr:col>
      <xdr:colOff>174625</xdr:colOff>
      <xdr:row>58</xdr:row>
      <xdr:rowOff>104775</xdr:rowOff>
    </xdr:to>
    <xdr:cxnSp macro="">
      <xdr:nvCxnSpPr>
        <xdr:cNvPr id="652" name="直線コネクタ 651">
          <a:extLst>
            <a:ext uri="{FF2B5EF4-FFF2-40B4-BE49-F238E27FC236}">
              <a16:creationId xmlns:a16="http://schemas.microsoft.com/office/drawing/2014/main" id="{00000000-0008-0000-1000-00008C020000}"/>
            </a:ext>
          </a:extLst>
        </xdr:cNvPr>
        <xdr:cNvCxnSpPr/>
      </xdr:nvCxnSpPr>
      <xdr:spPr>
        <a:xfrm>
          <a:off x="11750675" y="9637395"/>
          <a:ext cx="82232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130175</xdr:rowOff>
    </xdr:from>
    <xdr:ext cx="405130" cy="247650"/>
    <xdr:sp macro="" textlink="">
      <xdr:nvSpPr>
        <xdr:cNvPr id="653" name="n_1aveValue【保健センター・保健所】&#10;有形固定資産減価償却率">
          <a:extLst>
            <a:ext uri="{FF2B5EF4-FFF2-40B4-BE49-F238E27FC236}">
              <a16:creationId xmlns:a16="http://schemas.microsoft.com/office/drawing/2014/main" id="{00000000-0008-0000-1000-00008D020000}"/>
            </a:ext>
          </a:extLst>
        </xdr:cNvPr>
        <xdr:cNvSpPr txBox="1"/>
      </xdr:nvSpPr>
      <xdr:spPr>
        <a:xfrm>
          <a:off x="13996035" y="987742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152400</xdr:rowOff>
    </xdr:from>
    <xdr:ext cx="405130" cy="247650"/>
    <xdr:sp macro="" textlink="">
      <xdr:nvSpPr>
        <xdr:cNvPr id="654" name="n_2aveValue【保健センター・保健所】&#10;有形固定資産減価償却率">
          <a:extLst>
            <a:ext uri="{FF2B5EF4-FFF2-40B4-BE49-F238E27FC236}">
              <a16:creationId xmlns:a16="http://schemas.microsoft.com/office/drawing/2014/main" id="{00000000-0008-0000-1000-00008E020000}"/>
            </a:ext>
          </a:extLst>
        </xdr:cNvPr>
        <xdr:cNvSpPr txBox="1"/>
      </xdr:nvSpPr>
      <xdr:spPr>
        <a:xfrm>
          <a:off x="13199110" y="989965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60</xdr:row>
      <xdr:rowOff>13335</xdr:rowOff>
    </xdr:from>
    <xdr:ext cx="405130" cy="249555"/>
    <xdr:sp macro="" textlink="">
      <xdr:nvSpPr>
        <xdr:cNvPr id="655" name="n_3aveValue【保健センター・保健所】&#10;有形固定資産減価償却率">
          <a:extLst>
            <a:ext uri="{FF2B5EF4-FFF2-40B4-BE49-F238E27FC236}">
              <a16:creationId xmlns:a16="http://schemas.microsoft.com/office/drawing/2014/main" id="{00000000-0008-0000-1000-00008F020000}"/>
            </a:ext>
          </a:extLst>
        </xdr:cNvPr>
        <xdr:cNvSpPr txBox="1"/>
      </xdr:nvSpPr>
      <xdr:spPr>
        <a:xfrm>
          <a:off x="12389485" y="99256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164465</xdr:rowOff>
    </xdr:from>
    <xdr:ext cx="405130" cy="248920"/>
    <xdr:sp macro="" textlink="">
      <xdr:nvSpPr>
        <xdr:cNvPr id="656" name="n_4aveValue【保健センター・保健所】&#10;有形固定資産減価償却率">
          <a:extLst>
            <a:ext uri="{FF2B5EF4-FFF2-40B4-BE49-F238E27FC236}">
              <a16:creationId xmlns:a16="http://schemas.microsoft.com/office/drawing/2014/main" id="{00000000-0008-0000-1000-000090020000}"/>
            </a:ext>
          </a:extLst>
        </xdr:cNvPr>
        <xdr:cNvSpPr txBox="1"/>
      </xdr:nvSpPr>
      <xdr:spPr>
        <a:xfrm>
          <a:off x="11563985" y="9911715"/>
          <a:ext cx="4051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57</xdr:row>
      <xdr:rowOff>105410</xdr:rowOff>
    </xdr:from>
    <xdr:ext cx="405130" cy="249555"/>
    <xdr:sp macro="" textlink="">
      <xdr:nvSpPr>
        <xdr:cNvPr id="657" name="n_1mainValue【保健センター・保健所】&#10;有形固定資産減価償却率">
          <a:extLst>
            <a:ext uri="{FF2B5EF4-FFF2-40B4-BE49-F238E27FC236}">
              <a16:creationId xmlns:a16="http://schemas.microsoft.com/office/drawing/2014/main" id="{00000000-0008-0000-1000-000091020000}"/>
            </a:ext>
          </a:extLst>
        </xdr:cNvPr>
        <xdr:cNvSpPr txBox="1"/>
      </xdr:nvSpPr>
      <xdr:spPr>
        <a:xfrm>
          <a:off x="13996035" y="952246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57</xdr:row>
      <xdr:rowOff>55880</xdr:rowOff>
    </xdr:from>
    <xdr:ext cx="405130" cy="247650"/>
    <xdr:sp macro="" textlink="">
      <xdr:nvSpPr>
        <xdr:cNvPr id="658" name="n_2mainValue【保健センター・保健所】&#10;有形固定資産減価償却率">
          <a:extLst>
            <a:ext uri="{FF2B5EF4-FFF2-40B4-BE49-F238E27FC236}">
              <a16:creationId xmlns:a16="http://schemas.microsoft.com/office/drawing/2014/main" id="{00000000-0008-0000-1000-000092020000}"/>
            </a:ext>
          </a:extLst>
        </xdr:cNvPr>
        <xdr:cNvSpPr txBox="1"/>
      </xdr:nvSpPr>
      <xdr:spPr>
        <a:xfrm>
          <a:off x="13199110" y="947293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57</xdr:row>
      <xdr:rowOff>5080</xdr:rowOff>
    </xdr:from>
    <xdr:ext cx="405130" cy="249555"/>
    <xdr:sp macro="" textlink="">
      <xdr:nvSpPr>
        <xdr:cNvPr id="659" name="n_3mainValue【保健センター・保健所】&#10;有形固定資産減価償却率">
          <a:extLst>
            <a:ext uri="{FF2B5EF4-FFF2-40B4-BE49-F238E27FC236}">
              <a16:creationId xmlns:a16="http://schemas.microsoft.com/office/drawing/2014/main" id="{00000000-0008-0000-1000-000093020000}"/>
            </a:ext>
          </a:extLst>
        </xdr:cNvPr>
        <xdr:cNvSpPr txBox="1"/>
      </xdr:nvSpPr>
      <xdr:spPr>
        <a:xfrm>
          <a:off x="12389485" y="942213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56</xdr:row>
      <xdr:rowOff>120015</xdr:rowOff>
    </xdr:from>
    <xdr:ext cx="405130" cy="247650"/>
    <xdr:sp macro="" textlink="">
      <xdr:nvSpPr>
        <xdr:cNvPr id="660" name="n_4mainValue【保健センター・保健所】&#10;有形固定資産減価償却率">
          <a:extLst>
            <a:ext uri="{FF2B5EF4-FFF2-40B4-BE49-F238E27FC236}">
              <a16:creationId xmlns:a16="http://schemas.microsoft.com/office/drawing/2014/main" id="{00000000-0008-0000-1000-000094020000}"/>
            </a:ext>
          </a:extLst>
        </xdr:cNvPr>
        <xdr:cNvSpPr txBox="1"/>
      </xdr:nvSpPr>
      <xdr:spPr>
        <a:xfrm>
          <a:off x="11563985" y="937196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109855</xdr:rowOff>
    </xdr:from>
    <xdr:to>
      <xdr:col>120</xdr:col>
      <xdr:colOff>152400</xdr:colOff>
      <xdr:row>50</xdr:row>
      <xdr:rowOff>60960</xdr:rowOff>
    </xdr:to>
    <xdr:sp macro="" textlink="">
      <xdr:nvSpPr>
        <xdr:cNvPr id="661" name="正方形/長方形 660">
          <a:extLst>
            <a:ext uri="{FF2B5EF4-FFF2-40B4-BE49-F238E27FC236}">
              <a16:creationId xmlns:a16="http://schemas.microsoft.com/office/drawing/2014/main" id="{00000000-0008-0000-1000-000095020000}"/>
            </a:ext>
          </a:extLst>
        </xdr:cNvPr>
        <xdr:cNvSpPr/>
      </xdr:nvSpPr>
      <xdr:spPr>
        <a:xfrm>
          <a:off x="16764000" y="771080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85725</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00000000-0008-0000-1000-000096020000}"/>
            </a:ext>
          </a:extLst>
        </xdr:cNvPr>
        <xdr:cNvSpPr/>
      </xdr:nvSpPr>
      <xdr:spPr>
        <a:xfrm>
          <a:off x="168910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116205</xdr:rowOff>
    </xdr:from>
    <xdr:to>
      <xdr:col>104</xdr:col>
      <xdr:colOff>127000</xdr:colOff>
      <xdr:row>53</xdr:row>
      <xdr:rowOff>30480</xdr:rowOff>
    </xdr:to>
    <xdr:sp macro="" textlink="">
      <xdr:nvSpPr>
        <xdr:cNvPr id="663" name="正方形/長方形 662">
          <a:extLst>
            <a:ext uri="{FF2B5EF4-FFF2-40B4-BE49-F238E27FC236}">
              <a16:creationId xmlns:a16="http://schemas.microsoft.com/office/drawing/2014/main" id="{00000000-0008-0000-1000-000097020000}"/>
            </a:ext>
          </a:extLst>
        </xdr:cNvPr>
        <xdr:cNvSpPr/>
      </xdr:nvSpPr>
      <xdr:spPr>
        <a:xfrm>
          <a:off x="168910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85725</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00000000-0008-0000-1000-000098020000}"/>
            </a:ext>
          </a:extLst>
        </xdr:cNvPr>
        <xdr:cNvSpPr/>
      </xdr:nvSpPr>
      <xdr:spPr>
        <a:xfrm>
          <a:off x="1781175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116205</xdr:rowOff>
    </xdr:from>
    <xdr:to>
      <xdr:col>110</xdr:col>
      <xdr:colOff>0</xdr:colOff>
      <xdr:row>53</xdr:row>
      <xdr:rowOff>30480</xdr:rowOff>
    </xdr:to>
    <xdr:sp macro="" textlink="">
      <xdr:nvSpPr>
        <xdr:cNvPr id="665" name="正方形/長方形 664">
          <a:extLst>
            <a:ext uri="{FF2B5EF4-FFF2-40B4-BE49-F238E27FC236}">
              <a16:creationId xmlns:a16="http://schemas.microsoft.com/office/drawing/2014/main" id="{00000000-0008-0000-1000-000099020000}"/>
            </a:ext>
          </a:extLst>
        </xdr:cNvPr>
        <xdr:cNvSpPr/>
      </xdr:nvSpPr>
      <xdr:spPr>
        <a:xfrm>
          <a:off x="1781175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85725</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00000000-0008-0000-1000-00009A020000}"/>
            </a:ext>
          </a:extLst>
        </xdr:cNvPr>
        <xdr:cNvSpPr/>
      </xdr:nvSpPr>
      <xdr:spPr>
        <a:xfrm>
          <a:off x="18859500" y="834707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116205</xdr:rowOff>
    </xdr:from>
    <xdr:to>
      <xdr:col>116</xdr:col>
      <xdr:colOff>0</xdr:colOff>
      <xdr:row>53</xdr:row>
      <xdr:rowOff>30480</xdr:rowOff>
    </xdr:to>
    <xdr:sp macro="" textlink="">
      <xdr:nvSpPr>
        <xdr:cNvPr id="667" name="正方形/長方形 666">
          <a:extLst>
            <a:ext uri="{FF2B5EF4-FFF2-40B4-BE49-F238E27FC236}">
              <a16:creationId xmlns:a16="http://schemas.microsoft.com/office/drawing/2014/main" id="{00000000-0008-0000-1000-00009B020000}"/>
            </a:ext>
          </a:extLst>
        </xdr:cNvPr>
        <xdr:cNvSpPr/>
      </xdr:nvSpPr>
      <xdr:spPr>
        <a:xfrm>
          <a:off x="18859500" y="854265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55245</xdr:rowOff>
    </xdr:from>
    <xdr:to>
      <xdr:col>120</xdr:col>
      <xdr:colOff>152400</xdr:colOff>
      <xdr:row>66</xdr:row>
      <xdr:rowOff>109855</xdr:rowOff>
    </xdr:to>
    <xdr:sp macro="" textlink="">
      <xdr:nvSpPr>
        <xdr:cNvPr id="668" name="正方形/長方形 667">
          <a:extLst>
            <a:ext uri="{FF2B5EF4-FFF2-40B4-BE49-F238E27FC236}">
              <a16:creationId xmlns:a16="http://schemas.microsoft.com/office/drawing/2014/main" id="{00000000-0008-0000-1000-00009C020000}"/>
            </a:ext>
          </a:extLst>
        </xdr:cNvPr>
        <xdr:cNvSpPr/>
      </xdr:nvSpPr>
      <xdr:spPr>
        <a:xfrm>
          <a:off x="16764000" y="881189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36830</xdr:rowOff>
    </xdr:from>
    <xdr:ext cx="349885" cy="217170"/>
    <xdr:sp macro="" textlink="">
      <xdr:nvSpPr>
        <xdr:cNvPr id="669" name="テキスト ボックス 668">
          <a:extLst>
            <a:ext uri="{FF2B5EF4-FFF2-40B4-BE49-F238E27FC236}">
              <a16:creationId xmlns:a16="http://schemas.microsoft.com/office/drawing/2014/main" id="{00000000-0008-0000-1000-00009D020000}"/>
            </a:ext>
          </a:extLst>
        </xdr:cNvPr>
        <xdr:cNvSpPr txBox="1"/>
      </xdr:nvSpPr>
      <xdr:spPr>
        <a:xfrm>
          <a:off x="16741775" y="862838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109855</xdr:rowOff>
    </xdr:from>
    <xdr:to>
      <xdr:col>120</xdr:col>
      <xdr:colOff>114300</xdr:colOff>
      <xdr:row>66</xdr:row>
      <xdr:rowOff>109855</xdr:rowOff>
    </xdr:to>
    <xdr:cxnSp macro="">
      <xdr:nvCxnSpPr>
        <xdr:cNvPr id="670" name="直線コネクタ 669">
          <a:extLst>
            <a:ext uri="{FF2B5EF4-FFF2-40B4-BE49-F238E27FC236}">
              <a16:creationId xmlns:a16="http://schemas.microsoft.com/office/drawing/2014/main" id="{00000000-0008-0000-1000-00009E020000}"/>
            </a:ext>
          </a:extLst>
        </xdr:cNvPr>
        <xdr:cNvCxnSpPr/>
      </xdr:nvCxnSpPr>
      <xdr:spPr>
        <a:xfrm>
          <a:off x="16764000" y="110128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00000000-0008-0000-1000-00009F020000}"/>
            </a:ext>
          </a:extLst>
        </xdr:cNvPr>
        <xdr:cNvCxnSpPr/>
      </xdr:nvCxnSpPr>
      <xdr:spPr>
        <a:xfrm>
          <a:off x="16764000" y="105727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27940</xdr:rowOff>
    </xdr:from>
    <xdr:ext cx="465455" cy="247650"/>
    <xdr:sp macro="" textlink="">
      <xdr:nvSpPr>
        <xdr:cNvPr id="672" name="テキスト ボックス 671">
          <a:extLst>
            <a:ext uri="{FF2B5EF4-FFF2-40B4-BE49-F238E27FC236}">
              <a16:creationId xmlns:a16="http://schemas.microsoft.com/office/drawing/2014/main" id="{00000000-0008-0000-1000-0000A0020000}"/>
            </a:ext>
          </a:extLst>
        </xdr:cNvPr>
        <xdr:cNvSpPr txBox="1"/>
      </xdr:nvSpPr>
      <xdr:spPr>
        <a:xfrm>
          <a:off x="16344265" y="104355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61</xdr:row>
      <xdr:rowOff>55245</xdr:rowOff>
    </xdr:from>
    <xdr:to>
      <xdr:col>120</xdr:col>
      <xdr:colOff>114300</xdr:colOff>
      <xdr:row>61</xdr:row>
      <xdr:rowOff>55245</xdr:rowOff>
    </xdr:to>
    <xdr:cxnSp macro="">
      <xdr:nvCxnSpPr>
        <xdr:cNvPr id="673" name="直線コネクタ 672">
          <a:extLst>
            <a:ext uri="{FF2B5EF4-FFF2-40B4-BE49-F238E27FC236}">
              <a16:creationId xmlns:a16="http://schemas.microsoft.com/office/drawing/2014/main" id="{00000000-0008-0000-1000-0000A1020000}"/>
            </a:ext>
          </a:extLst>
        </xdr:cNvPr>
        <xdr:cNvCxnSpPr/>
      </xdr:nvCxnSpPr>
      <xdr:spPr>
        <a:xfrm>
          <a:off x="16764000" y="10132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83185</xdr:rowOff>
    </xdr:from>
    <xdr:ext cx="465455" cy="247650"/>
    <xdr:sp macro="" textlink="">
      <xdr:nvSpPr>
        <xdr:cNvPr id="674" name="テキスト ボックス 673">
          <a:extLst>
            <a:ext uri="{FF2B5EF4-FFF2-40B4-BE49-F238E27FC236}">
              <a16:creationId xmlns:a16="http://schemas.microsoft.com/office/drawing/2014/main" id="{00000000-0008-0000-1000-0000A2020000}"/>
            </a:ext>
          </a:extLst>
        </xdr:cNvPr>
        <xdr:cNvSpPr txBox="1"/>
      </xdr:nvSpPr>
      <xdr:spPr>
        <a:xfrm>
          <a:off x="16344265" y="999553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58</xdr:row>
      <xdr:rowOff>109855</xdr:rowOff>
    </xdr:from>
    <xdr:to>
      <xdr:col>120</xdr:col>
      <xdr:colOff>114300</xdr:colOff>
      <xdr:row>58</xdr:row>
      <xdr:rowOff>109855</xdr:rowOff>
    </xdr:to>
    <xdr:cxnSp macro="">
      <xdr:nvCxnSpPr>
        <xdr:cNvPr id="675" name="直線コネクタ 674">
          <a:extLst>
            <a:ext uri="{FF2B5EF4-FFF2-40B4-BE49-F238E27FC236}">
              <a16:creationId xmlns:a16="http://schemas.microsoft.com/office/drawing/2014/main" id="{00000000-0008-0000-1000-0000A3020000}"/>
            </a:ext>
          </a:extLst>
        </xdr:cNvPr>
        <xdr:cNvCxnSpPr/>
      </xdr:nvCxnSpPr>
      <xdr:spPr>
        <a:xfrm>
          <a:off x="16764000" y="96920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137795</xdr:rowOff>
    </xdr:from>
    <xdr:ext cx="465455" cy="249555"/>
    <xdr:sp macro="" textlink="">
      <xdr:nvSpPr>
        <xdr:cNvPr id="676" name="テキスト ボックス 675">
          <a:extLst>
            <a:ext uri="{FF2B5EF4-FFF2-40B4-BE49-F238E27FC236}">
              <a16:creationId xmlns:a16="http://schemas.microsoft.com/office/drawing/2014/main" id="{00000000-0008-0000-1000-0000A4020000}"/>
            </a:ext>
          </a:extLst>
        </xdr:cNvPr>
        <xdr:cNvSpPr txBox="1"/>
      </xdr:nvSpPr>
      <xdr:spPr>
        <a:xfrm>
          <a:off x="16344265" y="955484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00000000-0008-0000-1000-0000A5020000}"/>
            </a:ext>
          </a:extLst>
        </xdr:cNvPr>
        <xdr:cNvCxnSpPr/>
      </xdr:nvCxnSpPr>
      <xdr:spPr>
        <a:xfrm>
          <a:off x="16764000" y="925195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27940</xdr:rowOff>
    </xdr:from>
    <xdr:ext cx="465455" cy="247650"/>
    <xdr:sp macro="" textlink="">
      <xdr:nvSpPr>
        <xdr:cNvPr id="678" name="テキスト ボックス 677">
          <a:extLst>
            <a:ext uri="{FF2B5EF4-FFF2-40B4-BE49-F238E27FC236}">
              <a16:creationId xmlns:a16="http://schemas.microsoft.com/office/drawing/2014/main" id="{00000000-0008-0000-1000-0000A6020000}"/>
            </a:ext>
          </a:extLst>
        </xdr:cNvPr>
        <xdr:cNvSpPr txBox="1"/>
      </xdr:nvSpPr>
      <xdr:spPr>
        <a:xfrm>
          <a:off x="16344265" y="9114790"/>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114300</xdr:colOff>
      <xdr:row>53</xdr:row>
      <xdr:rowOff>55245</xdr:rowOff>
    </xdr:to>
    <xdr:cxnSp macro="">
      <xdr:nvCxnSpPr>
        <xdr:cNvPr id="679" name="直線コネクタ 678">
          <a:extLst>
            <a:ext uri="{FF2B5EF4-FFF2-40B4-BE49-F238E27FC236}">
              <a16:creationId xmlns:a16="http://schemas.microsoft.com/office/drawing/2014/main" id="{00000000-0008-0000-1000-0000A7020000}"/>
            </a:ext>
          </a:extLst>
        </xdr:cNvPr>
        <xdr:cNvCxnSpPr/>
      </xdr:nvCxnSpPr>
      <xdr:spPr>
        <a:xfrm>
          <a:off x="16764000" y="88118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83185</xdr:rowOff>
    </xdr:from>
    <xdr:ext cx="465455" cy="247650"/>
    <xdr:sp macro="" textlink="">
      <xdr:nvSpPr>
        <xdr:cNvPr id="680" name="テキスト ボックス 679">
          <a:extLst>
            <a:ext uri="{FF2B5EF4-FFF2-40B4-BE49-F238E27FC236}">
              <a16:creationId xmlns:a16="http://schemas.microsoft.com/office/drawing/2014/main" id="{00000000-0008-0000-1000-0000A8020000}"/>
            </a:ext>
          </a:extLst>
        </xdr:cNvPr>
        <xdr:cNvSpPr txBox="1"/>
      </xdr:nvSpPr>
      <xdr:spPr>
        <a:xfrm>
          <a:off x="16344265" y="867473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55245</xdr:rowOff>
    </xdr:from>
    <xdr:to>
      <xdr:col>120</xdr:col>
      <xdr:colOff>152400</xdr:colOff>
      <xdr:row>66</xdr:row>
      <xdr:rowOff>109855</xdr:rowOff>
    </xdr:to>
    <xdr:sp macro="" textlink="">
      <xdr:nvSpPr>
        <xdr:cNvPr id="681" name="【保健センター・保健所】&#10;一人当たり面積グラフ枠">
          <a:extLst>
            <a:ext uri="{FF2B5EF4-FFF2-40B4-BE49-F238E27FC236}">
              <a16:creationId xmlns:a16="http://schemas.microsoft.com/office/drawing/2014/main" id="{00000000-0008-0000-1000-0000A9020000}"/>
            </a:ext>
          </a:extLst>
        </xdr:cNvPr>
        <xdr:cNvSpPr/>
      </xdr:nvSpPr>
      <xdr:spPr>
        <a:xfrm>
          <a:off x="16764000" y="881189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125730</xdr:rowOff>
    </xdr:from>
    <xdr:to>
      <xdr:col>116</xdr:col>
      <xdr:colOff>62865</xdr:colOff>
      <xdr:row>63</xdr:row>
      <xdr:rowOff>147320</xdr:rowOff>
    </xdr:to>
    <xdr:cxnSp macro="">
      <xdr:nvCxnSpPr>
        <xdr:cNvPr id="682" name="直線コネクタ 681">
          <a:extLst>
            <a:ext uri="{FF2B5EF4-FFF2-40B4-BE49-F238E27FC236}">
              <a16:creationId xmlns:a16="http://schemas.microsoft.com/office/drawing/2014/main" id="{00000000-0008-0000-1000-0000AA020000}"/>
            </a:ext>
          </a:extLst>
        </xdr:cNvPr>
        <xdr:cNvCxnSpPr/>
      </xdr:nvCxnSpPr>
      <xdr:spPr>
        <a:xfrm flipV="1">
          <a:off x="20319365" y="9212580"/>
          <a:ext cx="0" cy="1342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151130</xdr:rowOff>
    </xdr:from>
    <xdr:ext cx="467995" cy="247650"/>
    <xdr:sp macro="" textlink="">
      <xdr:nvSpPr>
        <xdr:cNvPr id="683" name="【保健センター・保健所】&#10;一人当たり面積最小値テキスト">
          <a:extLst>
            <a:ext uri="{FF2B5EF4-FFF2-40B4-BE49-F238E27FC236}">
              <a16:creationId xmlns:a16="http://schemas.microsoft.com/office/drawing/2014/main" id="{00000000-0008-0000-1000-0000AB020000}"/>
            </a:ext>
          </a:extLst>
        </xdr:cNvPr>
        <xdr:cNvSpPr txBox="1"/>
      </xdr:nvSpPr>
      <xdr:spPr>
        <a:xfrm>
          <a:off x="20358100" y="1055878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147320</xdr:rowOff>
    </xdr:from>
    <xdr:to>
      <xdr:col>116</xdr:col>
      <xdr:colOff>152400</xdr:colOff>
      <xdr:row>63</xdr:row>
      <xdr:rowOff>147320</xdr:rowOff>
    </xdr:to>
    <xdr:cxnSp macro="">
      <xdr:nvCxnSpPr>
        <xdr:cNvPr id="684" name="直線コネクタ 683">
          <a:extLst>
            <a:ext uri="{FF2B5EF4-FFF2-40B4-BE49-F238E27FC236}">
              <a16:creationId xmlns:a16="http://schemas.microsoft.com/office/drawing/2014/main" id="{00000000-0008-0000-1000-0000AC020000}"/>
            </a:ext>
          </a:extLst>
        </xdr:cNvPr>
        <xdr:cNvCxnSpPr/>
      </xdr:nvCxnSpPr>
      <xdr:spPr>
        <a:xfrm>
          <a:off x="20246975" y="105549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73660</xdr:rowOff>
    </xdr:from>
    <xdr:ext cx="467995" cy="249555"/>
    <xdr:sp macro="" textlink="">
      <xdr:nvSpPr>
        <xdr:cNvPr id="685" name="【保健センター・保健所】&#10;一人当たり面積最大値テキスト">
          <a:extLst>
            <a:ext uri="{FF2B5EF4-FFF2-40B4-BE49-F238E27FC236}">
              <a16:creationId xmlns:a16="http://schemas.microsoft.com/office/drawing/2014/main" id="{00000000-0008-0000-1000-0000AD020000}"/>
            </a:ext>
          </a:extLst>
        </xdr:cNvPr>
        <xdr:cNvSpPr txBox="1"/>
      </xdr:nvSpPr>
      <xdr:spPr>
        <a:xfrm>
          <a:off x="20358100" y="89954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0.309</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125730</xdr:rowOff>
    </xdr:from>
    <xdr:to>
      <xdr:col>116</xdr:col>
      <xdr:colOff>152400</xdr:colOff>
      <xdr:row>55</xdr:row>
      <xdr:rowOff>125730</xdr:rowOff>
    </xdr:to>
    <xdr:cxnSp macro="">
      <xdr:nvCxnSpPr>
        <xdr:cNvPr id="686" name="直線コネクタ 685">
          <a:extLst>
            <a:ext uri="{FF2B5EF4-FFF2-40B4-BE49-F238E27FC236}">
              <a16:creationId xmlns:a16="http://schemas.microsoft.com/office/drawing/2014/main" id="{00000000-0008-0000-1000-0000AE020000}"/>
            </a:ext>
          </a:extLst>
        </xdr:cNvPr>
        <xdr:cNvCxnSpPr/>
      </xdr:nvCxnSpPr>
      <xdr:spPr>
        <a:xfrm>
          <a:off x="20246975" y="92125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106045</xdr:rowOff>
    </xdr:from>
    <xdr:ext cx="467995" cy="249555"/>
    <xdr:sp macro="" textlink="">
      <xdr:nvSpPr>
        <xdr:cNvPr id="687" name="【保健センター・保健所】&#10;一人当たり面積平均値テキスト">
          <a:extLst>
            <a:ext uri="{FF2B5EF4-FFF2-40B4-BE49-F238E27FC236}">
              <a16:creationId xmlns:a16="http://schemas.microsoft.com/office/drawing/2014/main" id="{00000000-0008-0000-1000-0000AF020000}"/>
            </a:ext>
          </a:extLst>
        </xdr:cNvPr>
        <xdr:cNvSpPr txBox="1"/>
      </xdr:nvSpPr>
      <xdr:spPr>
        <a:xfrm>
          <a:off x="20358100" y="10348595"/>
          <a:ext cx="46799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127000</xdr:rowOff>
    </xdr:from>
    <xdr:to>
      <xdr:col>116</xdr:col>
      <xdr:colOff>114300</xdr:colOff>
      <xdr:row>63</xdr:row>
      <xdr:rowOff>60325</xdr:rowOff>
    </xdr:to>
    <xdr:sp macro="" textlink="">
      <xdr:nvSpPr>
        <xdr:cNvPr id="688" name="フローチャート: 判断 687">
          <a:extLst>
            <a:ext uri="{FF2B5EF4-FFF2-40B4-BE49-F238E27FC236}">
              <a16:creationId xmlns:a16="http://schemas.microsoft.com/office/drawing/2014/main" id="{00000000-0008-0000-1000-0000B0020000}"/>
            </a:ext>
          </a:extLst>
        </xdr:cNvPr>
        <xdr:cNvSpPr/>
      </xdr:nvSpPr>
      <xdr:spPr>
        <a:xfrm>
          <a:off x="20269200" y="103695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123190</xdr:rowOff>
    </xdr:from>
    <xdr:to>
      <xdr:col>112</xdr:col>
      <xdr:colOff>38100</xdr:colOff>
      <xdr:row>63</xdr:row>
      <xdr:rowOff>55880</xdr:rowOff>
    </xdr:to>
    <xdr:sp macro="" textlink="">
      <xdr:nvSpPr>
        <xdr:cNvPr id="689" name="フローチャート: 判断 688">
          <a:extLst>
            <a:ext uri="{FF2B5EF4-FFF2-40B4-BE49-F238E27FC236}">
              <a16:creationId xmlns:a16="http://schemas.microsoft.com/office/drawing/2014/main" id="{00000000-0008-0000-1000-0000B1020000}"/>
            </a:ext>
          </a:extLst>
        </xdr:cNvPr>
        <xdr:cNvSpPr/>
      </xdr:nvSpPr>
      <xdr:spPr>
        <a:xfrm>
          <a:off x="19510375" y="1036574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47625</xdr:rowOff>
    </xdr:from>
    <xdr:to>
      <xdr:col>107</xdr:col>
      <xdr:colOff>101600</xdr:colOff>
      <xdr:row>62</xdr:row>
      <xdr:rowOff>145415</xdr:rowOff>
    </xdr:to>
    <xdr:sp macro="" textlink="">
      <xdr:nvSpPr>
        <xdr:cNvPr id="690" name="フローチャート: 判断 689">
          <a:extLst>
            <a:ext uri="{FF2B5EF4-FFF2-40B4-BE49-F238E27FC236}">
              <a16:creationId xmlns:a16="http://schemas.microsoft.com/office/drawing/2014/main" id="{00000000-0008-0000-1000-0000B2020000}"/>
            </a:ext>
          </a:extLst>
        </xdr:cNvPr>
        <xdr:cNvSpPr/>
      </xdr:nvSpPr>
      <xdr:spPr>
        <a:xfrm>
          <a:off x="18684875" y="102901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52705</xdr:rowOff>
    </xdr:from>
    <xdr:to>
      <xdr:col>102</xdr:col>
      <xdr:colOff>165100</xdr:colOff>
      <xdr:row>62</xdr:row>
      <xdr:rowOff>150495</xdr:rowOff>
    </xdr:to>
    <xdr:sp macro="" textlink="">
      <xdr:nvSpPr>
        <xdr:cNvPr id="691" name="フローチャート: 判断 690">
          <a:extLst>
            <a:ext uri="{FF2B5EF4-FFF2-40B4-BE49-F238E27FC236}">
              <a16:creationId xmlns:a16="http://schemas.microsoft.com/office/drawing/2014/main" id="{00000000-0008-0000-1000-0000B3020000}"/>
            </a:ext>
          </a:extLst>
        </xdr:cNvPr>
        <xdr:cNvSpPr/>
      </xdr:nvSpPr>
      <xdr:spPr>
        <a:xfrm>
          <a:off x="17875250" y="102952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47625</xdr:rowOff>
    </xdr:from>
    <xdr:to>
      <xdr:col>98</xdr:col>
      <xdr:colOff>38100</xdr:colOff>
      <xdr:row>62</xdr:row>
      <xdr:rowOff>145415</xdr:rowOff>
    </xdr:to>
    <xdr:sp macro="" textlink="">
      <xdr:nvSpPr>
        <xdr:cNvPr id="692" name="フローチャート: 判断 691">
          <a:extLst>
            <a:ext uri="{FF2B5EF4-FFF2-40B4-BE49-F238E27FC236}">
              <a16:creationId xmlns:a16="http://schemas.microsoft.com/office/drawing/2014/main" id="{00000000-0008-0000-1000-0000B4020000}"/>
            </a:ext>
          </a:extLst>
        </xdr:cNvPr>
        <xdr:cNvSpPr/>
      </xdr:nvSpPr>
      <xdr:spPr>
        <a:xfrm>
          <a:off x="17065625" y="1029017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107315</xdr:rowOff>
    </xdr:from>
    <xdr:ext cx="762000" cy="249555"/>
    <xdr:sp macro="" textlink="">
      <xdr:nvSpPr>
        <xdr:cNvPr id="693" name="テキスト ボックス 692">
          <a:extLst>
            <a:ext uri="{FF2B5EF4-FFF2-40B4-BE49-F238E27FC236}">
              <a16:creationId xmlns:a16="http://schemas.microsoft.com/office/drawing/2014/main" id="{00000000-0008-0000-1000-0000B5020000}"/>
            </a:ext>
          </a:extLst>
        </xdr:cNvPr>
        <xdr:cNvSpPr txBox="1"/>
      </xdr:nvSpPr>
      <xdr:spPr>
        <a:xfrm>
          <a:off x="20145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66</xdr:row>
      <xdr:rowOff>107315</xdr:rowOff>
    </xdr:from>
    <xdr:ext cx="762000" cy="249555"/>
    <xdr:sp macro="" textlink="">
      <xdr:nvSpPr>
        <xdr:cNvPr id="694" name="テキスト ボックス 693">
          <a:extLst>
            <a:ext uri="{FF2B5EF4-FFF2-40B4-BE49-F238E27FC236}">
              <a16:creationId xmlns:a16="http://schemas.microsoft.com/office/drawing/2014/main" id="{00000000-0008-0000-1000-0000B6020000}"/>
            </a:ext>
          </a:extLst>
        </xdr:cNvPr>
        <xdr:cNvSpPr txBox="1"/>
      </xdr:nvSpPr>
      <xdr:spPr>
        <a:xfrm>
          <a:off x="1938337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107315</xdr:rowOff>
    </xdr:from>
    <xdr:ext cx="762000" cy="249555"/>
    <xdr:sp macro="" textlink="">
      <xdr:nvSpPr>
        <xdr:cNvPr id="695" name="テキスト ボックス 694">
          <a:extLst>
            <a:ext uri="{FF2B5EF4-FFF2-40B4-BE49-F238E27FC236}">
              <a16:creationId xmlns:a16="http://schemas.microsoft.com/office/drawing/2014/main" id="{00000000-0008-0000-1000-0000B7020000}"/>
            </a:ext>
          </a:extLst>
        </xdr:cNvPr>
        <xdr:cNvSpPr txBox="1"/>
      </xdr:nvSpPr>
      <xdr:spPr>
        <a:xfrm>
          <a:off x="18561050"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107315</xdr:rowOff>
    </xdr:from>
    <xdr:ext cx="762000" cy="249555"/>
    <xdr:sp macro="" textlink="">
      <xdr:nvSpPr>
        <xdr:cNvPr id="696" name="テキスト ボックス 695">
          <a:extLst>
            <a:ext uri="{FF2B5EF4-FFF2-40B4-BE49-F238E27FC236}">
              <a16:creationId xmlns:a16="http://schemas.microsoft.com/office/drawing/2014/main" id="{00000000-0008-0000-1000-0000B8020000}"/>
            </a:ext>
          </a:extLst>
        </xdr:cNvPr>
        <xdr:cNvSpPr txBox="1"/>
      </xdr:nvSpPr>
      <xdr:spPr>
        <a:xfrm>
          <a:off x="177514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66</xdr:row>
      <xdr:rowOff>107315</xdr:rowOff>
    </xdr:from>
    <xdr:ext cx="762000" cy="249555"/>
    <xdr:sp macro="" textlink="">
      <xdr:nvSpPr>
        <xdr:cNvPr id="697" name="テキスト ボックス 696">
          <a:extLst>
            <a:ext uri="{FF2B5EF4-FFF2-40B4-BE49-F238E27FC236}">
              <a16:creationId xmlns:a16="http://schemas.microsoft.com/office/drawing/2014/main" id="{00000000-0008-0000-1000-0000B9020000}"/>
            </a:ext>
          </a:extLst>
        </xdr:cNvPr>
        <xdr:cNvSpPr txBox="1"/>
      </xdr:nvSpPr>
      <xdr:spPr>
        <a:xfrm>
          <a:off x="16938625" y="110102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153670</xdr:rowOff>
    </xdr:from>
    <xdr:to>
      <xdr:col>116</xdr:col>
      <xdr:colOff>114300</xdr:colOff>
      <xdr:row>61</xdr:row>
      <xdr:rowOff>86360</xdr:rowOff>
    </xdr:to>
    <xdr:sp macro="" textlink="">
      <xdr:nvSpPr>
        <xdr:cNvPr id="698" name="楕円 697">
          <a:extLst>
            <a:ext uri="{FF2B5EF4-FFF2-40B4-BE49-F238E27FC236}">
              <a16:creationId xmlns:a16="http://schemas.microsoft.com/office/drawing/2014/main" id="{00000000-0008-0000-1000-0000BA020000}"/>
            </a:ext>
          </a:extLst>
        </xdr:cNvPr>
        <xdr:cNvSpPr/>
      </xdr:nvSpPr>
      <xdr:spPr>
        <a:xfrm>
          <a:off x="20269200" y="10066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10160</xdr:rowOff>
    </xdr:from>
    <xdr:ext cx="467995" cy="248920"/>
    <xdr:sp macro="" textlink="">
      <xdr:nvSpPr>
        <xdr:cNvPr id="699" name="【保健センター・保健所】&#10;一人当たり面積該当値テキスト">
          <a:extLst>
            <a:ext uri="{FF2B5EF4-FFF2-40B4-BE49-F238E27FC236}">
              <a16:creationId xmlns:a16="http://schemas.microsoft.com/office/drawing/2014/main" id="{00000000-0008-0000-1000-0000BB020000}"/>
            </a:ext>
          </a:extLst>
        </xdr:cNvPr>
        <xdr:cNvSpPr txBox="1"/>
      </xdr:nvSpPr>
      <xdr:spPr>
        <a:xfrm>
          <a:off x="20358100" y="9922510"/>
          <a:ext cx="4679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158115</xdr:rowOff>
    </xdr:from>
    <xdr:to>
      <xdr:col>112</xdr:col>
      <xdr:colOff>38100</xdr:colOff>
      <xdr:row>61</xdr:row>
      <xdr:rowOff>90805</xdr:rowOff>
    </xdr:to>
    <xdr:sp macro="" textlink="">
      <xdr:nvSpPr>
        <xdr:cNvPr id="700" name="楕円 699">
          <a:extLst>
            <a:ext uri="{FF2B5EF4-FFF2-40B4-BE49-F238E27FC236}">
              <a16:creationId xmlns:a16="http://schemas.microsoft.com/office/drawing/2014/main" id="{00000000-0008-0000-1000-0000BC020000}"/>
            </a:ext>
          </a:extLst>
        </xdr:cNvPr>
        <xdr:cNvSpPr/>
      </xdr:nvSpPr>
      <xdr:spPr>
        <a:xfrm>
          <a:off x="19510375" y="100704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61</xdr:row>
      <xdr:rowOff>37465</xdr:rowOff>
    </xdr:from>
    <xdr:to>
      <xdr:col>116</xdr:col>
      <xdr:colOff>63500</xdr:colOff>
      <xdr:row>61</xdr:row>
      <xdr:rowOff>41275</xdr:rowOff>
    </xdr:to>
    <xdr:cxnSp macro="">
      <xdr:nvCxnSpPr>
        <xdr:cNvPr id="701" name="直線コネクタ 700">
          <a:extLst>
            <a:ext uri="{FF2B5EF4-FFF2-40B4-BE49-F238E27FC236}">
              <a16:creationId xmlns:a16="http://schemas.microsoft.com/office/drawing/2014/main" id="{00000000-0008-0000-1000-0000BD020000}"/>
            </a:ext>
          </a:extLst>
        </xdr:cNvPr>
        <xdr:cNvCxnSpPr/>
      </xdr:nvCxnSpPr>
      <xdr:spPr>
        <a:xfrm flipV="1">
          <a:off x="19558000" y="10114915"/>
          <a:ext cx="762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158115</xdr:rowOff>
    </xdr:from>
    <xdr:to>
      <xdr:col>107</xdr:col>
      <xdr:colOff>101600</xdr:colOff>
      <xdr:row>61</xdr:row>
      <xdr:rowOff>90805</xdr:rowOff>
    </xdr:to>
    <xdr:sp macro="" textlink="">
      <xdr:nvSpPr>
        <xdr:cNvPr id="702" name="楕円 701">
          <a:extLst>
            <a:ext uri="{FF2B5EF4-FFF2-40B4-BE49-F238E27FC236}">
              <a16:creationId xmlns:a16="http://schemas.microsoft.com/office/drawing/2014/main" id="{00000000-0008-0000-1000-0000BE020000}"/>
            </a:ext>
          </a:extLst>
        </xdr:cNvPr>
        <xdr:cNvSpPr/>
      </xdr:nvSpPr>
      <xdr:spPr>
        <a:xfrm>
          <a:off x="18684875" y="1007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41275</xdr:rowOff>
    </xdr:from>
    <xdr:to>
      <xdr:col>111</xdr:col>
      <xdr:colOff>174625</xdr:colOff>
      <xdr:row>61</xdr:row>
      <xdr:rowOff>41275</xdr:rowOff>
    </xdr:to>
    <xdr:cxnSp macro="">
      <xdr:nvCxnSpPr>
        <xdr:cNvPr id="703" name="直線コネクタ 702">
          <a:extLst>
            <a:ext uri="{FF2B5EF4-FFF2-40B4-BE49-F238E27FC236}">
              <a16:creationId xmlns:a16="http://schemas.microsoft.com/office/drawing/2014/main" id="{00000000-0008-0000-1000-0000BF020000}"/>
            </a:ext>
          </a:extLst>
        </xdr:cNvPr>
        <xdr:cNvCxnSpPr/>
      </xdr:nvCxnSpPr>
      <xdr:spPr>
        <a:xfrm>
          <a:off x="18735675" y="10118725"/>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158115</xdr:rowOff>
    </xdr:from>
    <xdr:to>
      <xdr:col>102</xdr:col>
      <xdr:colOff>165100</xdr:colOff>
      <xdr:row>61</xdr:row>
      <xdr:rowOff>90805</xdr:rowOff>
    </xdr:to>
    <xdr:sp macro="" textlink="">
      <xdr:nvSpPr>
        <xdr:cNvPr id="704" name="楕円 703">
          <a:extLst>
            <a:ext uri="{FF2B5EF4-FFF2-40B4-BE49-F238E27FC236}">
              <a16:creationId xmlns:a16="http://schemas.microsoft.com/office/drawing/2014/main" id="{00000000-0008-0000-1000-0000C0020000}"/>
            </a:ext>
          </a:extLst>
        </xdr:cNvPr>
        <xdr:cNvSpPr/>
      </xdr:nvSpPr>
      <xdr:spPr>
        <a:xfrm>
          <a:off x="17875250" y="1007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41275</xdr:rowOff>
    </xdr:from>
    <xdr:to>
      <xdr:col>107</xdr:col>
      <xdr:colOff>50800</xdr:colOff>
      <xdr:row>61</xdr:row>
      <xdr:rowOff>41275</xdr:rowOff>
    </xdr:to>
    <xdr:cxnSp macro="">
      <xdr:nvCxnSpPr>
        <xdr:cNvPr id="705" name="直線コネクタ 704">
          <a:extLst>
            <a:ext uri="{FF2B5EF4-FFF2-40B4-BE49-F238E27FC236}">
              <a16:creationId xmlns:a16="http://schemas.microsoft.com/office/drawing/2014/main" id="{00000000-0008-0000-1000-0000C1020000}"/>
            </a:ext>
          </a:extLst>
        </xdr:cNvPr>
        <xdr:cNvCxnSpPr/>
      </xdr:nvCxnSpPr>
      <xdr:spPr>
        <a:xfrm>
          <a:off x="17926050" y="10118725"/>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153670</xdr:rowOff>
    </xdr:from>
    <xdr:to>
      <xdr:col>98</xdr:col>
      <xdr:colOff>38100</xdr:colOff>
      <xdr:row>61</xdr:row>
      <xdr:rowOff>86360</xdr:rowOff>
    </xdr:to>
    <xdr:sp macro="" textlink="">
      <xdr:nvSpPr>
        <xdr:cNvPr id="706" name="楕円 705">
          <a:extLst>
            <a:ext uri="{FF2B5EF4-FFF2-40B4-BE49-F238E27FC236}">
              <a16:creationId xmlns:a16="http://schemas.microsoft.com/office/drawing/2014/main" id="{00000000-0008-0000-1000-0000C2020000}"/>
            </a:ext>
          </a:extLst>
        </xdr:cNvPr>
        <xdr:cNvSpPr/>
      </xdr:nvSpPr>
      <xdr:spPr>
        <a:xfrm>
          <a:off x="17065625" y="1006602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61</xdr:row>
      <xdr:rowOff>37465</xdr:rowOff>
    </xdr:from>
    <xdr:to>
      <xdr:col>102</xdr:col>
      <xdr:colOff>114300</xdr:colOff>
      <xdr:row>61</xdr:row>
      <xdr:rowOff>41275</xdr:rowOff>
    </xdr:to>
    <xdr:cxnSp macro="">
      <xdr:nvCxnSpPr>
        <xdr:cNvPr id="707" name="直線コネクタ 706">
          <a:extLst>
            <a:ext uri="{FF2B5EF4-FFF2-40B4-BE49-F238E27FC236}">
              <a16:creationId xmlns:a16="http://schemas.microsoft.com/office/drawing/2014/main" id="{00000000-0008-0000-1000-0000C3020000}"/>
            </a:ext>
          </a:extLst>
        </xdr:cNvPr>
        <xdr:cNvCxnSpPr/>
      </xdr:nvCxnSpPr>
      <xdr:spPr>
        <a:xfrm>
          <a:off x="17113250" y="10114915"/>
          <a:ext cx="8128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63</xdr:row>
      <xdr:rowOff>46990</xdr:rowOff>
    </xdr:from>
    <xdr:ext cx="469900" cy="249555"/>
    <xdr:sp macro="" textlink="">
      <xdr:nvSpPr>
        <xdr:cNvPr id="708" name="n_1aveValue【保健センター・保健所】&#10;一人当たり面積">
          <a:extLst>
            <a:ext uri="{FF2B5EF4-FFF2-40B4-BE49-F238E27FC236}">
              <a16:creationId xmlns:a16="http://schemas.microsoft.com/office/drawing/2014/main" id="{00000000-0008-0000-1000-0000C4020000}"/>
            </a:ext>
          </a:extLst>
        </xdr:cNvPr>
        <xdr:cNvSpPr txBox="1"/>
      </xdr:nvSpPr>
      <xdr:spPr>
        <a:xfrm>
          <a:off x="19329400" y="1045464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137160</xdr:rowOff>
    </xdr:from>
    <xdr:ext cx="467995" cy="249555"/>
    <xdr:sp macro="" textlink="">
      <xdr:nvSpPr>
        <xdr:cNvPr id="709" name="n_2aveValue【保健センター・保健所】&#10;一人当たり面積">
          <a:extLst>
            <a:ext uri="{FF2B5EF4-FFF2-40B4-BE49-F238E27FC236}">
              <a16:creationId xmlns:a16="http://schemas.microsoft.com/office/drawing/2014/main" id="{00000000-0008-0000-1000-0000C5020000}"/>
            </a:ext>
          </a:extLst>
        </xdr:cNvPr>
        <xdr:cNvSpPr txBox="1"/>
      </xdr:nvSpPr>
      <xdr:spPr>
        <a:xfrm>
          <a:off x="18516600" y="103797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141605</xdr:rowOff>
    </xdr:from>
    <xdr:ext cx="467995" cy="249555"/>
    <xdr:sp macro="" textlink="">
      <xdr:nvSpPr>
        <xdr:cNvPr id="710" name="n_3aveValue【保健センター・保健所】&#10;一人当たり面積">
          <a:extLst>
            <a:ext uri="{FF2B5EF4-FFF2-40B4-BE49-F238E27FC236}">
              <a16:creationId xmlns:a16="http://schemas.microsoft.com/office/drawing/2014/main" id="{00000000-0008-0000-1000-0000C6020000}"/>
            </a:ext>
          </a:extLst>
        </xdr:cNvPr>
        <xdr:cNvSpPr txBox="1"/>
      </xdr:nvSpPr>
      <xdr:spPr>
        <a:xfrm>
          <a:off x="17706975" y="1038415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137160</xdr:rowOff>
    </xdr:from>
    <xdr:ext cx="467995" cy="249555"/>
    <xdr:sp macro="" textlink="">
      <xdr:nvSpPr>
        <xdr:cNvPr id="711" name="n_4aveValue【保健センター・保健所】&#10;一人当たり面積">
          <a:extLst>
            <a:ext uri="{FF2B5EF4-FFF2-40B4-BE49-F238E27FC236}">
              <a16:creationId xmlns:a16="http://schemas.microsoft.com/office/drawing/2014/main" id="{00000000-0008-0000-1000-0000C7020000}"/>
            </a:ext>
          </a:extLst>
        </xdr:cNvPr>
        <xdr:cNvSpPr txBox="1"/>
      </xdr:nvSpPr>
      <xdr:spPr>
        <a:xfrm>
          <a:off x="16897350" y="1037971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106045</xdr:rowOff>
    </xdr:from>
    <xdr:ext cx="469900" cy="249555"/>
    <xdr:sp macro="" textlink="">
      <xdr:nvSpPr>
        <xdr:cNvPr id="712" name="n_1mainValue【保健センター・保健所】&#10;一人当たり面積">
          <a:extLst>
            <a:ext uri="{FF2B5EF4-FFF2-40B4-BE49-F238E27FC236}">
              <a16:creationId xmlns:a16="http://schemas.microsoft.com/office/drawing/2014/main" id="{00000000-0008-0000-1000-0000C8020000}"/>
            </a:ext>
          </a:extLst>
        </xdr:cNvPr>
        <xdr:cNvSpPr txBox="1"/>
      </xdr:nvSpPr>
      <xdr:spPr>
        <a:xfrm>
          <a:off x="19329400" y="98532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106045</xdr:rowOff>
    </xdr:from>
    <xdr:ext cx="467995" cy="249555"/>
    <xdr:sp macro="" textlink="">
      <xdr:nvSpPr>
        <xdr:cNvPr id="713" name="n_2mainValue【保健センター・保健所】&#10;一人当たり面積">
          <a:extLst>
            <a:ext uri="{FF2B5EF4-FFF2-40B4-BE49-F238E27FC236}">
              <a16:creationId xmlns:a16="http://schemas.microsoft.com/office/drawing/2014/main" id="{00000000-0008-0000-1000-0000C9020000}"/>
            </a:ext>
          </a:extLst>
        </xdr:cNvPr>
        <xdr:cNvSpPr txBox="1"/>
      </xdr:nvSpPr>
      <xdr:spPr>
        <a:xfrm>
          <a:off x="18516600" y="98532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106045</xdr:rowOff>
    </xdr:from>
    <xdr:ext cx="467995" cy="249555"/>
    <xdr:sp macro="" textlink="">
      <xdr:nvSpPr>
        <xdr:cNvPr id="714" name="n_3mainValue【保健センター・保健所】&#10;一人当たり面積">
          <a:extLst>
            <a:ext uri="{FF2B5EF4-FFF2-40B4-BE49-F238E27FC236}">
              <a16:creationId xmlns:a16="http://schemas.microsoft.com/office/drawing/2014/main" id="{00000000-0008-0000-1000-0000CA020000}"/>
            </a:ext>
          </a:extLst>
        </xdr:cNvPr>
        <xdr:cNvSpPr txBox="1"/>
      </xdr:nvSpPr>
      <xdr:spPr>
        <a:xfrm>
          <a:off x="17706975" y="985329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102235</xdr:rowOff>
    </xdr:from>
    <xdr:ext cx="467995" cy="249555"/>
    <xdr:sp macro="" textlink="">
      <xdr:nvSpPr>
        <xdr:cNvPr id="715" name="n_4mainValue【保健センター・保健所】&#10;一人当たり面積">
          <a:extLst>
            <a:ext uri="{FF2B5EF4-FFF2-40B4-BE49-F238E27FC236}">
              <a16:creationId xmlns:a16="http://schemas.microsoft.com/office/drawing/2014/main" id="{00000000-0008-0000-1000-0000CB020000}"/>
            </a:ext>
          </a:extLst>
        </xdr:cNvPr>
        <xdr:cNvSpPr txBox="1"/>
      </xdr:nvSpPr>
      <xdr:spPr>
        <a:xfrm>
          <a:off x="16897350" y="984948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146685</xdr:rowOff>
    </xdr:from>
    <xdr:to>
      <xdr:col>90</xdr:col>
      <xdr:colOff>25400</xdr:colOff>
      <xdr:row>72</xdr:row>
      <xdr:rowOff>97790</xdr:rowOff>
    </xdr:to>
    <xdr:sp macro="" textlink="">
      <xdr:nvSpPr>
        <xdr:cNvPr id="716" name="正方形/長方形 715">
          <a:extLst>
            <a:ext uri="{FF2B5EF4-FFF2-40B4-BE49-F238E27FC236}">
              <a16:creationId xmlns:a16="http://schemas.microsoft.com/office/drawing/2014/main" id="{00000000-0008-0000-1000-0000CC020000}"/>
            </a:ext>
          </a:extLst>
        </xdr:cNvPr>
        <xdr:cNvSpPr/>
      </xdr:nvSpPr>
      <xdr:spPr>
        <a:xfrm>
          <a:off x="11414125" y="11379835"/>
          <a:ext cx="4327525"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122555</xdr:rowOff>
    </xdr:from>
    <xdr:to>
      <xdr:col>74</xdr:col>
      <xdr:colOff>0</xdr:colOff>
      <xdr:row>74</xdr:row>
      <xdr:rowOff>36830</xdr:rowOff>
    </xdr:to>
    <xdr:sp macro="" textlink="">
      <xdr:nvSpPr>
        <xdr:cNvPr id="717" name="正方形/長方形 716">
          <a:extLst>
            <a:ext uri="{FF2B5EF4-FFF2-40B4-BE49-F238E27FC236}">
              <a16:creationId xmlns:a16="http://schemas.microsoft.com/office/drawing/2014/main" id="{00000000-0008-0000-1000-0000CD020000}"/>
            </a:ext>
          </a:extLst>
        </xdr:cNvPr>
        <xdr:cNvSpPr/>
      </xdr:nvSpPr>
      <xdr:spPr>
        <a:xfrm>
          <a:off x="115252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153035</xdr:rowOff>
    </xdr:from>
    <xdr:to>
      <xdr:col>74</xdr:col>
      <xdr:colOff>0</xdr:colOff>
      <xdr:row>75</xdr:row>
      <xdr:rowOff>67310</xdr:rowOff>
    </xdr:to>
    <xdr:sp macro="" textlink="">
      <xdr:nvSpPr>
        <xdr:cNvPr id="718" name="正方形/長方形 717">
          <a:extLst>
            <a:ext uri="{FF2B5EF4-FFF2-40B4-BE49-F238E27FC236}">
              <a16:creationId xmlns:a16="http://schemas.microsoft.com/office/drawing/2014/main" id="{00000000-0008-0000-1000-0000CE020000}"/>
            </a:ext>
          </a:extLst>
        </xdr:cNvPr>
        <xdr:cNvSpPr/>
      </xdr:nvSpPr>
      <xdr:spPr>
        <a:xfrm>
          <a:off x="115252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122555</xdr:rowOff>
    </xdr:from>
    <xdr:to>
      <xdr:col>79</xdr:col>
      <xdr:colOff>63500</xdr:colOff>
      <xdr:row>74</xdr:row>
      <xdr:rowOff>36830</xdr:rowOff>
    </xdr:to>
    <xdr:sp macro="" textlink="">
      <xdr:nvSpPr>
        <xdr:cNvPr id="719" name="正方形/長方形 718">
          <a:extLst>
            <a:ext uri="{FF2B5EF4-FFF2-40B4-BE49-F238E27FC236}">
              <a16:creationId xmlns:a16="http://schemas.microsoft.com/office/drawing/2014/main" id="{00000000-0008-0000-1000-0000CF020000}"/>
            </a:ext>
          </a:extLst>
        </xdr:cNvPr>
        <xdr:cNvSpPr/>
      </xdr:nvSpPr>
      <xdr:spPr>
        <a:xfrm>
          <a:off x="1246187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153035</xdr:rowOff>
    </xdr:from>
    <xdr:to>
      <xdr:col>79</xdr:col>
      <xdr:colOff>63500</xdr:colOff>
      <xdr:row>75</xdr:row>
      <xdr:rowOff>67310</xdr:rowOff>
    </xdr:to>
    <xdr:sp macro="" textlink="">
      <xdr:nvSpPr>
        <xdr:cNvPr id="720" name="正方形/長方形 719">
          <a:extLst>
            <a:ext uri="{FF2B5EF4-FFF2-40B4-BE49-F238E27FC236}">
              <a16:creationId xmlns:a16="http://schemas.microsoft.com/office/drawing/2014/main" id="{00000000-0008-0000-1000-0000D0020000}"/>
            </a:ext>
          </a:extLst>
        </xdr:cNvPr>
        <xdr:cNvSpPr/>
      </xdr:nvSpPr>
      <xdr:spPr>
        <a:xfrm>
          <a:off x="1246187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122555</xdr:rowOff>
    </xdr:from>
    <xdr:to>
      <xdr:col>85</xdr:col>
      <xdr:colOff>63500</xdr:colOff>
      <xdr:row>74</xdr:row>
      <xdr:rowOff>36830</xdr:rowOff>
    </xdr:to>
    <xdr:sp macro="" textlink="">
      <xdr:nvSpPr>
        <xdr:cNvPr id="721" name="正方形/長方形 720">
          <a:extLst>
            <a:ext uri="{FF2B5EF4-FFF2-40B4-BE49-F238E27FC236}">
              <a16:creationId xmlns:a16="http://schemas.microsoft.com/office/drawing/2014/main" id="{00000000-0008-0000-1000-0000D1020000}"/>
            </a:ext>
          </a:extLst>
        </xdr:cNvPr>
        <xdr:cNvSpPr/>
      </xdr:nvSpPr>
      <xdr:spPr>
        <a:xfrm>
          <a:off x="13509625"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153035</xdr:rowOff>
    </xdr:from>
    <xdr:to>
      <xdr:col>85</xdr:col>
      <xdr:colOff>63500</xdr:colOff>
      <xdr:row>75</xdr:row>
      <xdr:rowOff>67310</xdr:rowOff>
    </xdr:to>
    <xdr:sp macro="" textlink="">
      <xdr:nvSpPr>
        <xdr:cNvPr id="722" name="正方形/長方形 721">
          <a:extLst>
            <a:ext uri="{FF2B5EF4-FFF2-40B4-BE49-F238E27FC236}">
              <a16:creationId xmlns:a16="http://schemas.microsoft.com/office/drawing/2014/main" id="{00000000-0008-0000-1000-0000D2020000}"/>
            </a:ext>
          </a:extLst>
        </xdr:cNvPr>
        <xdr:cNvSpPr/>
      </xdr:nvSpPr>
      <xdr:spPr>
        <a:xfrm>
          <a:off x="13509625"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92075</xdr:rowOff>
    </xdr:from>
    <xdr:to>
      <xdr:col>90</xdr:col>
      <xdr:colOff>25400</xdr:colOff>
      <xdr:row>88</xdr:row>
      <xdr:rowOff>146685</xdr:rowOff>
    </xdr:to>
    <xdr:sp macro="" textlink="">
      <xdr:nvSpPr>
        <xdr:cNvPr id="723" name="正方形/長方形 722">
          <a:extLst>
            <a:ext uri="{FF2B5EF4-FFF2-40B4-BE49-F238E27FC236}">
              <a16:creationId xmlns:a16="http://schemas.microsoft.com/office/drawing/2014/main" id="{00000000-0008-0000-1000-0000D3020000}"/>
            </a:ext>
          </a:extLst>
        </xdr:cNvPr>
        <xdr:cNvSpPr/>
      </xdr:nvSpPr>
      <xdr:spPr>
        <a:xfrm>
          <a:off x="11414125" y="12480925"/>
          <a:ext cx="4327525"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73025</xdr:rowOff>
    </xdr:from>
    <xdr:ext cx="298450" cy="217170"/>
    <xdr:sp macro="" textlink="">
      <xdr:nvSpPr>
        <xdr:cNvPr id="724" name="テキスト ボックス 723">
          <a:extLst>
            <a:ext uri="{FF2B5EF4-FFF2-40B4-BE49-F238E27FC236}">
              <a16:creationId xmlns:a16="http://schemas.microsoft.com/office/drawing/2014/main" id="{00000000-0008-0000-1000-0000D4020000}"/>
            </a:ext>
          </a:extLst>
        </xdr:cNvPr>
        <xdr:cNvSpPr txBox="1"/>
      </xdr:nvSpPr>
      <xdr:spPr>
        <a:xfrm>
          <a:off x="11376025" y="12296775"/>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146685</xdr:rowOff>
    </xdr:from>
    <xdr:to>
      <xdr:col>89</xdr:col>
      <xdr:colOff>174625</xdr:colOff>
      <xdr:row>88</xdr:row>
      <xdr:rowOff>146685</xdr:rowOff>
    </xdr:to>
    <xdr:cxnSp macro="">
      <xdr:nvCxnSpPr>
        <xdr:cNvPr id="725" name="直線コネクタ 724">
          <a:extLst>
            <a:ext uri="{FF2B5EF4-FFF2-40B4-BE49-F238E27FC236}">
              <a16:creationId xmlns:a16="http://schemas.microsoft.com/office/drawing/2014/main" id="{00000000-0008-0000-1000-0000D5020000}"/>
            </a:ext>
          </a:extLst>
        </xdr:cNvPr>
        <xdr:cNvCxnSpPr/>
      </xdr:nvCxnSpPr>
      <xdr:spPr>
        <a:xfrm>
          <a:off x="11414125" y="1468183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9525</xdr:rowOff>
    </xdr:from>
    <xdr:ext cx="465455" cy="249555"/>
    <xdr:sp macro="" textlink="">
      <xdr:nvSpPr>
        <xdr:cNvPr id="726" name="テキスト ボックス 725">
          <a:extLst>
            <a:ext uri="{FF2B5EF4-FFF2-40B4-BE49-F238E27FC236}">
              <a16:creationId xmlns:a16="http://schemas.microsoft.com/office/drawing/2014/main" id="{00000000-0008-0000-1000-0000D6020000}"/>
            </a:ext>
          </a:extLst>
        </xdr:cNvPr>
        <xdr:cNvSpPr txBox="1"/>
      </xdr:nvSpPr>
      <xdr:spPr>
        <a:xfrm>
          <a:off x="10994390" y="1454467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162560</xdr:rowOff>
    </xdr:from>
    <xdr:to>
      <xdr:col>89</xdr:col>
      <xdr:colOff>174625</xdr:colOff>
      <xdr:row>86</xdr:row>
      <xdr:rowOff>162560</xdr:rowOff>
    </xdr:to>
    <xdr:cxnSp macro="">
      <xdr:nvCxnSpPr>
        <xdr:cNvPr id="727" name="直線コネクタ 726">
          <a:extLst>
            <a:ext uri="{FF2B5EF4-FFF2-40B4-BE49-F238E27FC236}">
              <a16:creationId xmlns:a16="http://schemas.microsoft.com/office/drawing/2014/main" id="{00000000-0008-0000-1000-0000D7020000}"/>
            </a:ext>
          </a:extLst>
        </xdr:cNvPr>
        <xdr:cNvCxnSpPr/>
      </xdr:nvCxnSpPr>
      <xdr:spPr>
        <a:xfrm>
          <a:off x="11414125" y="143675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5455" cy="247650"/>
    <xdr:sp macro="" textlink="">
      <xdr:nvSpPr>
        <xdr:cNvPr id="728" name="テキスト ボックス 727">
          <a:extLst>
            <a:ext uri="{FF2B5EF4-FFF2-40B4-BE49-F238E27FC236}">
              <a16:creationId xmlns:a16="http://schemas.microsoft.com/office/drawing/2014/main" id="{00000000-0008-0000-1000-0000D8020000}"/>
            </a:ext>
          </a:extLst>
        </xdr:cNvPr>
        <xdr:cNvSpPr txBox="1"/>
      </xdr:nvSpPr>
      <xdr:spPr>
        <a:xfrm>
          <a:off x="10994390" y="1423098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12700</xdr:rowOff>
    </xdr:from>
    <xdr:to>
      <xdr:col>89</xdr:col>
      <xdr:colOff>174625</xdr:colOff>
      <xdr:row>85</xdr:row>
      <xdr:rowOff>12700</xdr:rowOff>
    </xdr:to>
    <xdr:cxnSp macro="">
      <xdr:nvCxnSpPr>
        <xdr:cNvPr id="729" name="直線コネクタ 728">
          <a:extLst>
            <a:ext uri="{FF2B5EF4-FFF2-40B4-BE49-F238E27FC236}">
              <a16:creationId xmlns:a16="http://schemas.microsoft.com/office/drawing/2014/main" id="{00000000-0008-0000-1000-0000D9020000}"/>
            </a:ext>
          </a:extLst>
        </xdr:cNvPr>
        <xdr:cNvCxnSpPr/>
      </xdr:nvCxnSpPr>
      <xdr:spPr>
        <a:xfrm>
          <a:off x="11414125" y="1405255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40640</xdr:rowOff>
    </xdr:from>
    <xdr:ext cx="403225" cy="249555"/>
    <xdr:sp macro="" textlink="">
      <xdr:nvSpPr>
        <xdr:cNvPr id="730" name="テキスト ボックス 729">
          <a:extLst>
            <a:ext uri="{FF2B5EF4-FFF2-40B4-BE49-F238E27FC236}">
              <a16:creationId xmlns:a16="http://schemas.microsoft.com/office/drawing/2014/main" id="{00000000-0008-0000-1000-0000DA020000}"/>
            </a:ext>
          </a:extLst>
        </xdr:cNvPr>
        <xdr:cNvSpPr txBox="1"/>
      </xdr:nvSpPr>
      <xdr:spPr>
        <a:xfrm>
          <a:off x="11042650" y="1391539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28575</xdr:rowOff>
    </xdr:from>
    <xdr:to>
      <xdr:col>89</xdr:col>
      <xdr:colOff>174625</xdr:colOff>
      <xdr:row>83</xdr:row>
      <xdr:rowOff>28575</xdr:rowOff>
    </xdr:to>
    <xdr:cxnSp macro="">
      <xdr:nvCxnSpPr>
        <xdr:cNvPr id="731" name="直線コネクタ 730">
          <a:extLst>
            <a:ext uri="{FF2B5EF4-FFF2-40B4-BE49-F238E27FC236}">
              <a16:creationId xmlns:a16="http://schemas.microsoft.com/office/drawing/2014/main" id="{00000000-0008-0000-1000-0000DB020000}"/>
            </a:ext>
          </a:extLst>
        </xdr:cNvPr>
        <xdr:cNvCxnSpPr/>
      </xdr:nvCxnSpPr>
      <xdr:spPr>
        <a:xfrm>
          <a:off x="11414125" y="137382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57150</xdr:rowOff>
    </xdr:from>
    <xdr:ext cx="403225" cy="247650"/>
    <xdr:sp macro="" textlink="">
      <xdr:nvSpPr>
        <xdr:cNvPr id="732" name="テキスト ボックス 731">
          <a:extLst>
            <a:ext uri="{FF2B5EF4-FFF2-40B4-BE49-F238E27FC236}">
              <a16:creationId xmlns:a16="http://schemas.microsoft.com/office/drawing/2014/main" id="{00000000-0008-0000-1000-0000DC020000}"/>
            </a:ext>
          </a:extLst>
        </xdr:cNvPr>
        <xdr:cNvSpPr txBox="1"/>
      </xdr:nvSpPr>
      <xdr:spPr>
        <a:xfrm>
          <a:off x="11042650" y="1360170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44450</xdr:rowOff>
    </xdr:from>
    <xdr:to>
      <xdr:col>89</xdr:col>
      <xdr:colOff>174625</xdr:colOff>
      <xdr:row>81</xdr:row>
      <xdr:rowOff>44450</xdr:rowOff>
    </xdr:to>
    <xdr:cxnSp macro="">
      <xdr:nvCxnSpPr>
        <xdr:cNvPr id="733" name="直線コネクタ 732">
          <a:extLst>
            <a:ext uri="{FF2B5EF4-FFF2-40B4-BE49-F238E27FC236}">
              <a16:creationId xmlns:a16="http://schemas.microsoft.com/office/drawing/2014/main" id="{00000000-0008-0000-1000-0000DD020000}"/>
            </a:ext>
          </a:extLst>
        </xdr:cNvPr>
        <xdr:cNvCxnSpPr/>
      </xdr:nvCxnSpPr>
      <xdr:spPr>
        <a:xfrm>
          <a:off x="11414125" y="134239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72390</xdr:rowOff>
    </xdr:from>
    <xdr:ext cx="403225" cy="249555"/>
    <xdr:sp macro="" textlink="">
      <xdr:nvSpPr>
        <xdr:cNvPr id="734" name="テキスト ボックス 733">
          <a:extLst>
            <a:ext uri="{FF2B5EF4-FFF2-40B4-BE49-F238E27FC236}">
              <a16:creationId xmlns:a16="http://schemas.microsoft.com/office/drawing/2014/main" id="{00000000-0008-0000-1000-0000DE020000}"/>
            </a:ext>
          </a:extLst>
        </xdr:cNvPr>
        <xdr:cNvSpPr txBox="1"/>
      </xdr:nvSpPr>
      <xdr:spPr>
        <a:xfrm>
          <a:off x="11042650" y="13286740"/>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60960</xdr:rowOff>
    </xdr:from>
    <xdr:to>
      <xdr:col>89</xdr:col>
      <xdr:colOff>174625</xdr:colOff>
      <xdr:row>79</xdr:row>
      <xdr:rowOff>60960</xdr:rowOff>
    </xdr:to>
    <xdr:cxnSp macro="">
      <xdr:nvCxnSpPr>
        <xdr:cNvPr id="735" name="直線コネクタ 734">
          <a:extLst>
            <a:ext uri="{FF2B5EF4-FFF2-40B4-BE49-F238E27FC236}">
              <a16:creationId xmlns:a16="http://schemas.microsoft.com/office/drawing/2014/main" id="{00000000-0008-0000-1000-0000DF020000}"/>
            </a:ext>
          </a:extLst>
        </xdr:cNvPr>
        <xdr:cNvCxnSpPr/>
      </xdr:nvCxnSpPr>
      <xdr:spPr>
        <a:xfrm>
          <a:off x="11414125" y="131102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88900</xdr:rowOff>
    </xdr:from>
    <xdr:ext cx="403225" cy="247650"/>
    <xdr:sp macro="" textlink="">
      <xdr:nvSpPr>
        <xdr:cNvPr id="736" name="テキスト ボックス 735">
          <a:extLst>
            <a:ext uri="{FF2B5EF4-FFF2-40B4-BE49-F238E27FC236}">
              <a16:creationId xmlns:a16="http://schemas.microsoft.com/office/drawing/2014/main" id="{00000000-0008-0000-1000-0000E0020000}"/>
            </a:ext>
          </a:extLst>
        </xdr:cNvPr>
        <xdr:cNvSpPr txBox="1"/>
      </xdr:nvSpPr>
      <xdr:spPr>
        <a:xfrm>
          <a:off x="11042650" y="12973050"/>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75565</xdr:rowOff>
    </xdr:from>
    <xdr:to>
      <xdr:col>89</xdr:col>
      <xdr:colOff>174625</xdr:colOff>
      <xdr:row>77</xdr:row>
      <xdr:rowOff>75565</xdr:rowOff>
    </xdr:to>
    <xdr:cxnSp macro="">
      <xdr:nvCxnSpPr>
        <xdr:cNvPr id="737" name="直線コネクタ 736">
          <a:extLst>
            <a:ext uri="{FF2B5EF4-FFF2-40B4-BE49-F238E27FC236}">
              <a16:creationId xmlns:a16="http://schemas.microsoft.com/office/drawing/2014/main" id="{00000000-0008-0000-1000-0000E1020000}"/>
            </a:ext>
          </a:extLst>
        </xdr:cNvPr>
        <xdr:cNvCxnSpPr/>
      </xdr:nvCxnSpPr>
      <xdr:spPr>
        <a:xfrm>
          <a:off x="11414125" y="127946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104140</xdr:rowOff>
    </xdr:from>
    <xdr:ext cx="339090" cy="249555"/>
    <xdr:sp macro="" textlink="">
      <xdr:nvSpPr>
        <xdr:cNvPr id="738" name="テキスト ボックス 737">
          <a:extLst>
            <a:ext uri="{FF2B5EF4-FFF2-40B4-BE49-F238E27FC236}">
              <a16:creationId xmlns:a16="http://schemas.microsoft.com/office/drawing/2014/main" id="{00000000-0008-0000-1000-0000E2020000}"/>
            </a:ext>
          </a:extLst>
        </xdr:cNvPr>
        <xdr:cNvSpPr txBox="1"/>
      </xdr:nvSpPr>
      <xdr:spPr>
        <a:xfrm>
          <a:off x="11106785" y="12658090"/>
          <a:ext cx="3390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92075</xdr:rowOff>
    </xdr:from>
    <xdr:to>
      <xdr:col>89</xdr:col>
      <xdr:colOff>174625</xdr:colOff>
      <xdr:row>75</xdr:row>
      <xdr:rowOff>92075</xdr:rowOff>
    </xdr:to>
    <xdr:cxnSp macro="">
      <xdr:nvCxnSpPr>
        <xdr:cNvPr id="739" name="直線コネクタ 738">
          <a:extLst>
            <a:ext uri="{FF2B5EF4-FFF2-40B4-BE49-F238E27FC236}">
              <a16:creationId xmlns:a16="http://schemas.microsoft.com/office/drawing/2014/main" id="{00000000-0008-0000-1000-0000E3020000}"/>
            </a:ext>
          </a:extLst>
        </xdr:cNvPr>
        <xdr:cNvCxnSpPr/>
      </xdr:nvCxnSpPr>
      <xdr:spPr>
        <a:xfrm>
          <a:off x="11414125" y="1248092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92075</xdr:rowOff>
    </xdr:from>
    <xdr:to>
      <xdr:col>90</xdr:col>
      <xdr:colOff>25400</xdr:colOff>
      <xdr:row>88</xdr:row>
      <xdr:rowOff>146685</xdr:rowOff>
    </xdr:to>
    <xdr:sp macro="" textlink="">
      <xdr:nvSpPr>
        <xdr:cNvPr id="740" name="【消防施設】&#10;有形固定資産減価償却率グラフ枠">
          <a:extLst>
            <a:ext uri="{FF2B5EF4-FFF2-40B4-BE49-F238E27FC236}">
              <a16:creationId xmlns:a16="http://schemas.microsoft.com/office/drawing/2014/main" id="{00000000-0008-0000-1000-0000E4020000}"/>
            </a:ext>
          </a:extLst>
        </xdr:cNvPr>
        <xdr:cNvSpPr/>
      </xdr:nvSpPr>
      <xdr:spPr>
        <a:xfrm>
          <a:off x="11414125" y="12480925"/>
          <a:ext cx="4327525"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90170</xdr:rowOff>
    </xdr:from>
    <xdr:to>
      <xdr:col>85</xdr:col>
      <xdr:colOff>126365</xdr:colOff>
      <xdr:row>86</xdr:row>
      <xdr:rowOff>162560</xdr:rowOff>
    </xdr:to>
    <xdr:cxnSp macro="">
      <xdr:nvCxnSpPr>
        <xdr:cNvPr id="741" name="直線コネクタ 740">
          <a:extLst>
            <a:ext uri="{FF2B5EF4-FFF2-40B4-BE49-F238E27FC236}">
              <a16:creationId xmlns:a16="http://schemas.microsoft.com/office/drawing/2014/main" id="{00000000-0008-0000-1000-0000E5020000}"/>
            </a:ext>
          </a:extLst>
        </xdr:cNvPr>
        <xdr:cNvCxnSpPr/>
      </xdr:nvCxnSpPr>
      <xdr:spPr>
        <a:xfrm flipV="1">
          <a:off x="14969490" y="12974320"/>
          <a:ext cx="0" cy="1393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995" cy="249555"/>
    <xdr:sp macro="" textlink="">
      <xdr:nvSpPr>
        <xdr:cNvPr id="742" name="【消防施設】&#10;有形固定資産減価償却率最小値テキスト">
          <a:extLst>
            <a:ext uri="{FF2B5EF4-FFF2-40B4-BE49-F238E27FC236}">
              <a16:creationId xmlns:a16="http://schemas.microsoft.com/office/drawing/2014/main" id="{00000000-0008-0000-1000-0000E6020000}"/>
            </a:ext>
          </a:extLst>
        </xdr:cNvPr>
        <xdr:cNvSpPr txBox="1"/>
      </xdr:nvSpPr>
      <xdr:spPr>
        <a:xfrm>
          <a:off x="15008225" y="1437132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162560</xdr:rowOff>
    </xdr:from>
    <xdr:to>
      <xdr:col>86</xdr:col>
      <xdr:colOff>25400</xdr:colOff>
      <xdr:row>86</xdr:row>
      <xdr:rowOff>162560</xdr:rowOff>
    </xdr:to>
    <xdr:cxnSp macro="">
      <xdr:nvCxnSpPr>
        <xdr:cNvPr id="743" name="直線コネクタ 742">
          <a:extLst>
            <a:ext uri="{FF2B5EF4-FFF2-40B4-BE49-F238E27FC236}">
              <a16:creationId xmlns:a16="http://schemas.microsoft.com/office/drawing/2014/main" id="{00000000-0008-0000-1000-0000E7020000}"/>
            </a:ext>
          </a:extLst>
        </xdr:cNvPr>
        <xdr:cNvCxnSpPr/>
      </xdr:nvCxnSpPr>
      <xdr:spPr>
        <a:xfrm>
          <a:off x="14881225" y="143675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38735</xdr:rowOff>
    </xdr:from>
    <xdr:ext cx="403225" cy="249555"/>
    <xdr:sp macro="" textlink="">
      <xdr:nvSpPr>
        <xdr:cNvPr id="744" name="【消防施設】&#10;有形固定資産減価償却率最大値テキスト">
          <a:extLst>
            <a:ext uri="{FF2B5EF4-FFF2-40B4-BE49-F238E27FC236}">
              <a16:creationId xmlns:a16="http://schemas.microsoft.com/office/drawing/2014/main" id="{00000000-0008-0000-1000-0000E8020000}"/>
            </a:ext>
          </a:extLst>
        </xdr:cNvPr>
        <xdr:cNvSpPr txBox="1"/>
      </xdr:nvSpPr>
      <xdr:spPr>
        <a:xfrm>
          <a:off x="15008225" y="12757785"/>
          <a:ext cx="4032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90170</xdr:rowOff>
    </xdr:from>
    <xdr:to>
      <xdr:col>86</xdr:col>
      <xdr:colOff>25400</xdr:colOff>
      <xdr:row>78</xdr:row>
      <xdr:rowOff>90170</xdr:rowOff>
    </xdr:to>
    <xdr:cxnSp macro="">
      <xdr:nvCxnSpPr>
        <xdr:cNvPr id="745" name="直線コネクタ 744">
          <a:extLst>
            <a:ext uri="{FF2B5EF4-FFF2-40B4-BE49-F238E27FC236}">
              <a16:creationId xmlns:a16="http://schemas.microsoft.com/office/drawing/2014/main" id="{00000000-0008-0000-1000-0000E9020000}"/>
            </a:ext>
          </a:extLst>
        </xdr:cNvPr>
        <xdr:cNvCxnSpPr/>
      </xdr:nvCxnSpPr>
      <xdr:spPr>
        <a:xfrm>
          <a:off x="14881225" y="129743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50165</xdr:rowOff>
    </xdr:from>
    <xdr:ext cx="403225" cy="247650"/>
    <xdr:sp macro="" textlink="">
      <xdr:nvSpPr>
        <xdr:cNvPr id="746" name="【消防施設】&#10;有形固定資産減価償却率平均値テキスト">
          <a:extLst>
            <a:ext uri="{FF2B5EF4-FFF2-40B4-BE49-F238E27FC236}">
              <a16:creationId xmlns:a16="http://schemas.microsoft.com/office/drawing/2014/main" id="{00000000-0008-0000-1000-0000EA020000}"/>
            </a:ext>
          </a:extLst>
        </xdr:cNvPr>
        <xdr:cNvSpPr txBox="1"/>
      </xdr:nvSpPr>
      <xdr:spPr>
        <a:xfrm>
          <a:off x="15008225" y="13759815"/>
          <a:ext cx="40322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83</xdr:row>
      <xdr:rowOff>71120</xdr:rowOff>
    </xdr:from>
    <xdr:to>
      <xdr:col>85</xdr:col>
      <xdr:colOff>174625</xdr:colOff>
      <xdr:row>84</xdr:row>
      <xdr:rowOff>3810</xdr:rowOff>
    </xdr:to>
    <xdr:sp macro="" textlink="">
      <xdr:nvSpPr>
        <xdr:cNvPr id="747" name="フローチャート: 判断 746">
          <a:extLst>
            <a:ext uri="{FF2B5EF4-FFF2-40B4-BE49-F238E27FC236}">
              <a16:creationId xmlns:a16="http://schemas.microsoft.com/office/drawing/2014/main" id="{00000000-0008-0000-1000-0000EB020000}"/>
            </a:ext>
          </a:extLst>
        </xdr:cNvPr>
        <xdr:cNvSpPr/>
      </xdr:nvSpPr>
      <xdr:spPr>
        <a:xfrm>
          <a:off x="14919325" y="13780770"/>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52070</xdr:rowOff>
    </xdr:from>
    <xdr:to>
      <xdr:col>81</xdr:col>
      <xdr:colOff>101600</xdr:colOff>
      <xdr:row>83</xdr:row>
      <xdr:rowOff>149860</xdr:rowOff>
    </xdr:to>
    <xdr:sp macro="" textlink="">
      <xdr:nvSpPr>
        <xdr:cNvPr id="748" name="フローチャート: 判断 747">
          <a:extLst>
            <a:ext uri="{FF2B5EF4-FFF2-40B4-BE49-F238E27FC236}">
              <a16:creationId xmlns:a16="http://schemas.microsoft.com/office/drawing/2014/main" id="{00000000-0008-0000-1000-0000EC020000}"/>
            </a:ext>
          </a:extLst>
        </xdr:cNvPr>
        <xdr:cNvSpPr/>
      </xdr:nvSpPr>
      <xdr:spPr>
        <a:xfrm>
          <a:off x="14144625" y="13761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137160</xdr:rowOff>
    </xdr:from>
    <xdr:to>
      <xdr:col>76</xdr:col>
      <xdr:colOff>165100</xdr:colOff>
      <xdr:row>83</xdr:row>
      <xdr:rowOff>69850</xdr:rowOff>
    </xdr:to>
    <xdr:sp macro="" textlink="">
      <xdr:nvSpPr>
        <xdr:cNvPr id="749" name="フローチャート: 判断 748">
          <a:extLst>
            <a:ext uri="{FF2B5EF4-FFF2-40B4-BE49-F238E27FC236}">
              <a16:creationId xmlns:a16="http://schemas.microsoft.com/office/drawing/2014/main" id="{00000000-0008-0000-1000-0000ED020000}"/>
            </a:ext>
          </a:extLst>
        </xdr:cNvPr>
        <xdr:cNvSpPr/>
      </xdr:nvSpPr>
      <xdr:spPr>
        <a:xfrm>
          <a:off x="13335000" y="13681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105410</xdr:rowOff>
    </xdr:from>
    <xdr:to>
      <xdr:col>72</xdr:col>
      <xdr:colOff>38100</xdr:colOff>
      <xdr:row>83</xdr:row>
      <xdr:rowOff>38735</xdr:rowOff>
    </xdr:to>
    <xdr:sp macro="" textlink="">
      <xdr:nvSpPr>
        <xdr:cNvPr id="750" name="フローチャート: 判断 749">
          <a:extLst>
            <a:ext uri="{FF2B5EF4-FFF2-40B4-BE49-F238E27FC236}">
              <a16:creationId xmlns:a16="http://schemas.microsoft.com/office/drawing/2014/main" id="{00000000-0008-0000-1000-0000EE020000}"/>
            </a:ext>
          </a:extLst>
        </xdr:cNvPr>
        <xdr:cNvSpPr/>
      </xdr:nvSpPr>
      <xdr:spPr>
        <a:xfrm>
          <a:off x="12525375" y="1364996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99695</xdr:rowOff>
    </xdr:from>
    <xdr:to>
      <xdr:col>67</xdr:col>
      <xdr:colOff>101600</xdr:colOff>
      <xdr:row>83</xdr:row>
      <xdr:rowOff>32385</xdr:rowOff>
    </xdr:to>
    <xdr:sp macro="" textlink="">
      <xdr:nvSpPr>
        <xdr:cNvPr id="751" name="フローチャート: 判断 750">
          <a:extLst>
            <a:ext uri="{FF2B5EF4-FFF2-40B4-BE49-F238E27FC236}">
              <a16:creationId xmlns:a16="http://schemas.microsoft.com/office/drawing/2014/main" id="{00000000-0008-0000-1000-0000EF020000}"/>
            </a:ext>
          </a:extLst>
        </xdr:cNvPr>
        <xdr:cNvSpPr/>
      </xdr:nvSpPr>
      <xdr:spPr>
        <a:xfrm>
          <a:off x="11699875" y="136442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144145</xdr:rowOff>
    </xdr:from>
    <xdr:ext cx="762000" cy="249555"/>
    <xdr:sp macro="" textlink="">
      <xdr:nvSpPr>
        <xdr:cNvPr id="752" name="テキスト ボックス 751">
          <a:extLst>
            <a:ext uri="{FF2B5EF4-FFF2-40B4-BE49-F238E27FC236}">
              <a16:creationId xmlns:a16="http://schemas.microsoft.com/office/drawing/2014/main" id="{00000000-0008-0000-1000-0000F0020000}"/>
            </a:ext>
          </a:extLst>
        </xdr:cNvPr>
        <xdr:cNvSpPr txBox="1"/>
      </xdr:nvSpPr>
      <xdr:spPr>
        <a:xfrm>
          <a:off x="147955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144145</xdr:rowOff>
    </xdr:from>
    <xdr:ext cx="762000" cy="249555"/>
    <xdr:sp macro="" textlink="">
      <xdr:nvSpPr>
        <xdr:cNvPr id="753" name="テキスト ボックス 752">
          <a:extLst>
            <a:ext uri="{FF2B5EF4-FFF2-40B4-BE49-F238E27FC236}">
              <a16:creationId xmlns:a16="http://schemas.microsoft.com/office/drawing/2014/main" id="{00000000-0008-0000-1000-0000F1020000}"/>
            </a:ext>
          </a:extLst>
        </xdr:cNvPr>
        <xdr:cNvSpPr txBox="1"/>
      </xdr:nvSpPr>
      <xdr:spPr>
        <a:xfrm>
          <a:off x="1402080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144145</xdr:rowOff>
    </xdr:from>
    <xdr:ext cx="762000" cy="249555"/>
    <xdr:sp macro="" textlink="">
      <xdr:nvSpPr>
        <xdr:cNvPr id="754" name="テキスト ボックス 753">
          <a:extLst>
            <a:ext uri="{FF2B5EF4-FFF2-40B4-BE49-F238E27FC236}">
              <a16:creationId xmlns:a16="http://schemas.microsoft.com/office/drawing/2014/main" id="{00000000-0008-0000-1000-0000F2020000}"/>
            </a:ext>
          </a:extLst>
        </xdr:cNvPr>
        <xdr:cNvSpPr txBox="1"/>
      </xdr:nvSpPr>
      <xdr:spPr>
        <a:xfrm>
          <a:off x="132111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88</xdr:row>
      <xdr:rowOff>144145</xdr:rowOff>
    </xdr:from>
    <xdr:ext cx="762000" cy="249555"/>
    <xdr:sp macro="" textlink="">
      <xdr:nvSpPr>
        <xdr:cNvPr id="755" name="テキスト ボックス 754">
          <a:extLst>
            <a:ext uri="{FF2B5EF4-FFF2-40B4-BE49-F238E27FC236}">
              <a16:creationId xmlns:a16="http://schemas.microsoft.com/office/drawing/2014/main" id="{00000000-0008-0000-1000-0000F3020000}"/>
            </a:ext>
          </a:extLst>
        </xdr:cNvPr>
        <xdr:cNvSpPr txBox="1"/>
      </xdr:nvSpPr>
      <xdr:spPr>
        <a:xfrm>
          <a:off x="12398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144145</xdr:rowOff>
    </xdr:from>
    <xdr:ext cx="762000" cy="249555"/>
    <xdr:sp macro="" textlink="">
      <xdr:nvSpPr>
        <xdr:cNvPr id="756" name="テキスト ボックス 755">
          <a:extLst>
            <a:ext uri="{FF2B5EF4-FFF2-40B4-BE49-F238E27FC236}">
              <a16:creationId xmlns:a16="http://schemas.microsoft.com/office/drawing/2014/main" id="{00000000-0008-0000-1000-0000F4020000}"/>
            </a:ext>
          </a:extLst>
        </xdr:cNvPr>
        <xdr:cNvSpPr txBox="1"/>
      </xdr:nvSpPr>
      <xdr:spPr>
        <a:xfrm>
          <a:off x="11576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81</xdr:row>
      <xdr:rowOff>97790</xdr:rowOff>
    </xdr:from>
    <xdr:to>
      <xdr:col>85</xdr:col>
      <xdr:colOff>174625</xdr:colOff>
      <xdr:row>82</xdr:row>
      <xdr:rowOff>30480</xdr:rowOff>
    </xdr:to>
    <xdr:sp macro="" textlink="">
      <xdr:nvSpPr>
        <xdr:cNvPr id="757" name="楕円 756">
          <a:extLst>
            <a:ext uri="{FF2B5EF4-FFF2-40B4-BE49-F238E27FC236}">
              <a16:creationId xmlns:a16="http://schemas.microsoft.com/office/drawing/2014/main" id="{00000000-0008-0000-1000-0000F5020000}"/>
            </a:ext>
          </a:extLst>
        </xdr:cNvPr>
        <xdr:cNvSpPr/>
      </xdr:nvSpPr>
      <xdr:spPr>
        <a:xfrm>
          <a:off x="14919325" y="13477240"/>
          <a:ext cx="984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120015</xdr:rowOff>
    </xdr:from>
    <xdr:ext cx="403225" cy="247650"/>
    <xdr:sp macro="" textlink="">
      <xdr:nvSpPr>
        <xdr:cNvPr id="758" name="【消防施設】&#10;有形固定資産減価償却率該当値テキスト">
          <a:extLst>
            <a:ext uri="{FF2B5EF4-FFF2-40B4-BE49-F238E27FC236}">
              <a16:creationId xmlns:a16="http://schemas.microsoft.com/office/drawing/2014/main" id="{00000000-0008-0000-1000-0000F6020000}"/>
            </a:ext>
          </a:extLst>
        </xdr:cNvPr>
        <xdr:cNvSpPr txBox="1"/>
      </xdr:nvSpPr>
      <xdr:spPr>
        <a:xfrm>
          <a:off x="15008225" y="13334365"/>
          <a:ext cx="4032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81</xdr:row>
      <xdr:rowOff>52070</xdr:rowOff>
    </xdr:from>
    <xdr:to>
      <xdr:col>81</xdr:col>
      <xdr:colOff>101600</xdr:colOff>
      <xdr:row>81</xdr:row>
      <xdr:rowOff>149860</xdr:rowOff>
    </xdr:to>
    <xdr:sp macro="" textlink="">
      <xdr:nvSpPr>
        <xdr:cNvPr id="759" name="楕円 758">
          <a:extLst>
            <a:ext uri="{FF2B5EF4-FFF2-40B4-BE49-F238E27FC236}">
              <a16:creationId xmlns:a16="http://schemas.microsoft.com/office/drawing/2014/main" id="{00000000-0008-0000-1000-0000F7020000}"/>
            </a:ext>
          </a:extLst>
        </xdr:cNvPr>
        <xdr:cNvSpPr/>
      </xdr:nvSpPr>
      <xdr:spPr>
        <a:xfrm>
          <a:off x="14144625" y="13431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100965</xdr:rowOff>
    </xdr:from>
    <xdr:to>
      <xdr:col>85</xdr:col>
      <xdr:colOff>127000</xdr:colOff>
      <xdr:row>81</xdr:row>
      <xdr:rowOff>146685</xdr:rowOff>
    </xdr:to>
    <xdr:cxnSp macro="">
      <xdr:nvCxnSpPr>
        <xdr:cNvPr id="760" name="直線コネクタ 759">
          <a:extLst>
            <a:ext uri="{FF2B5EF4-FFF2-40B4-BE49-F238E27FC236}">
              <a16:creationId xmlns:a16="http://schemas.microsoft.com/office/drawing/2014/main" id="{00000000-0008-0000-1000-0000F8020000}"/>
            </a:ext>
          </a:extLst>
        </xdr:cNvPr>
        <xdr:cNvCxnSpPr/>
      </xdr:nvCxnSpPr>
      <xdr:spPr>
        <a:xfrm>
          <a:off x="14195425" y="13480415"/>
          <a:ext cx="7747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5080</xdr:rowOff>
    </xdr:from>
    <xdr:to>
      <xdr:col>76</xdr:col>
      <xdr:colOff>165100</xdr:colOff>
      <xdr:row>81</xdr:row>
      <xdr:rowOff>102870</xdr:rowOff>
    </xdr:to>
    <xdr:sp macro="" textlink="">
      <xdr:nvSpPr>
        <xdr:cNvPr id="761" name="楕円 760">
          <a:extLst>
            <a:ext uri="{FF2B5EF4-FFF2-40B4-BE49-F238E27FC236}">
              <a16:creationId xmlns:a16="http://schemas.microsoft.com/office/drawing/2014/main" id="{00000000-0008-0000-1000-0000F9020000}"/>
            </a:ext>
          </a:extLst>
        </xdr:cNvPr>
        <xdr:cNvSpPr/>
      </xdr:nvSpPr>
      <xdr:spPr>
        <a:xfrm>
          <a:off x="13335000" y="13384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53975</xdr:rowOff>
    </xdr:from>
    <xdr:to>
      <xdr:col>81</xdr:col>
      <xdr:colOff>50800</xdr:colOff>
      <xdr:row>81</xdr:row>
      <xdr:rowOff>100965</xdr:rowOff>
    </xdr:to>
    <xdr:cxnSp macro="">
      <xdr:nvCxnSpPr>
        <xdr:cNvPr id="762" name="直線コネクタ 761">
          <a:extLst>
            <a:ext uri="{FF2B5EF4-FFF2-40B4-BE49-F238E27FC236}">
              <a16:creationId xmlns:a16="http://schemas.microsoft.com/office/drawing/2014/main" id="{00000000-0008-0000-1000-0000FA020000}"/>
            </a:ext>
          </a:extLst>
        </xdr:cNvPr>
        <xdr:cNvCxnSpPr/>
      </xdr:nvCxnSpPr>
      <xdr:spPr>
        <a:xfrm>
          <a:off x="13385800" y="13433425"/>
          <a:ext cx="80962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121920</xdr:rowOff>
    </xdr:from>
    <xdr:to>
      <xdr:col>72</xdr:col>
      <xdr:colOff>38100</xdr:colOff>
      <xdr:row>81</xdr:row>
      <xdr:rowOff>54610</xdr:rowOff>
    </xdr:to>
    <xdr:sp macro="" textlink="">
      <xdr:nvSpPr>
        <xdr:cNvPr id="763" name="楕円 762">
          <a:extLst>
            <a:ext uri="{FF2B5EF4-FFF2-40B4-BE49-F238E27FC236}">
              <a16:creationId xmlns:a16="http://schemas.microsoft.com/office/drawing/2014/main" id="{00000000-0008-0000-1000-0000FB020000}"/>
            </a:ext>
          </a:extLst>
        </xdr:cNvPr>
        <xdr:cNvSpPr/>
      </xdr:nvSpPr>
      <xdr:spPr>
        <a:xfrm>
          <a:off x="12525375" y="1333627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81</xdr:row>
      <xdr:rowOff>5715</xdr:rowOff>
    </xdr:from>
    <xdr:to>
      <xdr:col>76</xdr:col>
      <xdr:colOff>114300</xdr:colOff>
      <xdr:row>81</xdr:row>
      <xdr:rowOff>53975</xdr:rowOff>
    </xdr:to>
    <xdr:cxnSp macro="">
      <xdr:nvCxnSpPr>
        <xdr:cNvPr id="764" name="直線コネクタ 763">
          <a:extLst>
            <a:ext uri="{FF2B5EF4-FFF2-40B4-BE49-F238E27FC236}">
              <a16:creationId xmlns:a16="http://schemas.microsoft.com/office/drawing/2014/main" id="{00000000-0008-0000-1000-0000FC020000}"/>
            </a:ext>
          </a:extLst>
        </xdr:cNvPr>
        <xdr:cNvCxnSpPr/>
      </xdr:nvCxnSpPr>
      <xdr:spPr>
        <a:xfrm>
          <a:off x="12573000" y="13385165"/>
          <a:ext cx="8128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141605</xdr:rowOff>
    </xdr:from>
    <xdr:to>
      <xdr:col>67</xdr:col>
      <xdr:colOff>101600</xdr:colOff>
      <xdr:row>81</xdr:row>
      <xdr:rowOff>74295</xdr:rowOff>
    </xdr:to>
    <xdr:sp macro="" textlink="">
      <xdr:nvSpPr>
        <xdr:cNvPr id="765" name="楕円 764">
          <a:extLst>
            <a:ext uri="{FF2B5EF4-FFF2-40B4-BE49-F238E27FC236}">
              <a16:creationId xmlns:a16="http://schemas.microsoft.com/office/drawing/2014/main" id="{00000000-0008-0000-1000-0000FD020000}"/>
            </a:ext>
          </a:extLst>
        </xdr:cNvPr>
        <xdr:cNvSpPr/>
      </xdr:nvSpPr>
      <xdr:spPr>
        <a:xfrm>
          <a:off x="11699875" y="13355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5715</xdr:rowOff>
    </xdr:from>
    <xdr:to>
      <xdr:col>71</xdr:col>
      <xdr:colOff>174625</xdr:colOff>
      <xdr:row>81</xdr:row>
      <xdr:rowOff>26035</xdr:rowOff>
    </xdr:to>
    <xdr:cxnSp macro="">
      <xdr:nvCxnSpPr>
        <xdr:cNvPr id="766" name="直線コネクタ 765">
          <a:extLst>
            <a:ext uri="{FF2B5EF4-FFF2-40B4-BE49-F238E27FC236}">
              <a16:creationId xmlns:a16="http://schemas.microsoft.com/office/drawing/2014/main" id="{00000000-0008-0000-1000-0000FE020000}"/>
            </a:ext>
          </a:extLst>
        </xdr:cNvPr>
        <xdr:cNvCxnSpPr/>
      </xdr:nvCxnSpPr>
      <xdr:spPr>
        <a:xfrm flipV="1">
          <a:off x="11750675" y="13385165"/>
          <a:ext cx="822325"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83</xdr:row>
      <xdr:rowOff>140970</xdr:rowOff>
    </xdr:from>
    <xdr:ext cx="405130" cy="249555"/>
    <xdr:sp macro="" textlink="">
      <xdr:nvSpPr>
        <xdr:cNvPr id="767" name="n_1aveValue【消防施設】&#10;有形固定資産減価償却率">
          <a:extLst>
            <a:ext uri="{FF2B5EF4-FFF2-40B4-BE49-F238E27FC236}">
              <a16:creationId xmlns:a16="http://schemas.microsoft.com/office/drawing/2014/main" id="{00000000-0008-0000-1000-0000FF020000}"/>
            </a:ext>
          </a:extLst>
        </xdr:cNvPr>
        <xdr:cNvSpPr txBox="1"/>
      </xdr:nvSpPr>
      <xdr:spPr>
        <a:xfrm>
          <a:off x="13996035" y="13850620"/>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83</xdr:row>
      <xdr:rowOff>60960</xdr:rowOff>
    </xdr:from>
    <xdr:ext cx="405130" cy="247650"/>
    <xdr:sp macro="" textlink="">
      <xdr:nvSpPr>
        <xdr:cNvPr id="768" name="n_2aveValue【消防施設】&#10;有形固定資産減価償却率">
          <a:extLst>
            <a:ext uri="{FF2B5EF4-FFF2-40B4-BE49-F238E27FC236}">
              <a16:creationId xmlns:a16="http://schemas.microsoft.com/office/drawing/2014/main" id="{00000000-0008-0000-1000-000000030000}"/>
            </a:ext>
          </a:extLst>
        </xdr:cNvPr>
        <xdr:cNvSpPr txBox="1"/>
      </xdr:nvSpPr>
      <xdr:spPr>
        <a:xfrm>
          <a:off x="13199110" y="1377061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29845</xdr:rowOff>
    </xdr:from>
    <xdr:ext cx="405130" cy="247650"/>
    <xdr:sp macro="" textlink="">
      <xdr:nvSpPr>
        <xdr:cNvPr id="769" name="n_3aveValue【消防施設】&#10;有形固定資産減価償却率">
          <a:extLst>
            <a:ext uri="{FF2B5EF4-FFF2-40B4-BE49-F238E27FC236}">
              <a16:creationId xmlns:a16="http://schemas.microsoft.com/office/drawing/2014/main" id="{00000000-0008-0000-1000-000001030000}"/>
            </a:ext>
          </a:extLst>
        </xdr:cNvPr>
        <xdr:cNvSpPr txBox="1"/>
      </xdr:nvSpPr>
      <xdr:spPr>
        <a:xfrm>
          <a:off x="12389485" y="137394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24130</xdr:rowOff>
    </xdr:from>
    <xdr:ext cx="405130" cy="247650"/>
    <xdr:sp macro="" textlink="">
      <xdr:nvSpPr>
        <xdr:cNvPr id="770" name="n_4aveValue【消防施設】&#10;有形固定資産減価償却率">
          <a:extLst>
            <a:ext uri="{FF2B5EF4-FFF2-40B4-BE49-F238E27FC236}">
              <a16:creationId xmlns:a16="http://schemas.microsoft.com/office/drawing/2014/main" id="{00000000-0008-0000-1000-000002030000}"/>
            </a:ext>
          </a:extLst>
        </xdr:cNvPr>
        <xdr:cNvSpPr txBox="1"/>
      </xdr:nvSpPr>
      <xdr:spPr>
        <a:xfrm>
          <a:off x="11563985" y="13733780"/>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80</xdr:row>
      <xdr:rowOff>635</xdr:rowOff>
    </xdr:from>
    <xdr:ext cx="405130" cy="249555"/>
    <xdr:sp macro="" textlink="">
      <xdr:nvSpPr>
        <xdr:cNvPr id="771" name="n_1mainValue【消防施設】&#10;有形固定資産減価償却率">
          <a:extLst>
            <a:ext uri="{FF2B5EF4-FFF2-40B4-BE49-F238E27FC236}">
              <a16:creationId xmlns:a16="http://schemas.microsoft.com/office/drawing/2014/main" id="{00000000-0008-0000-1000-000003030000}"/>
            </a:ext>
          </a:extLst>
        </xdr:cNvPr>
        <xdr:cNvSpPr txBox="1"/>
      </xdr:nvSpPr>
      <xdr:spPr>
        <a:xfrm>
          <a:off x="13996035" y="1321498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79</xdr:row>
      <xdr:rowOff>118745</xdr:rowOff>
    </xdr:from>
    <xdr:ext cx="405130" cy="247650"/>
    <xdr:sp macro="" textlink="">
      <xdr:nvSpPr>
        <xdr:cNvPr id="772" name="n_2mainValue【消防施設】&#10;有形固定資産減価償却率">
          <a:extLst>
            <a:ext uri="{FF2B5EF4-FFF2-40B4-BE49-F238E27FC236}">
              <a16:creationId xmlns:a16="http://schemas.microsoft.com/office/drawing/2014/main" id="{00000000-0008-0000-1000-000004030000}"/>
            </a:ext>
          </a:extLst>
        </xdr:cNvPr>
        <xdr:cNvSpPr txBox="1"/>
      </xdr:nvSpPr>
      <xdr:spPr>
        <a:xfrm>
          <a:off x="13199110" y="1316799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79</xdr:row>
      <xdr:rowOff>70485</xdr:rowOff>
    </xdr:from>
    <xdr:ext cx="405130" cy="249555"/>
    <xdr:sp macro="" textlink="">
      <xdr:nvSpPr>
        <xdr:cNvPr id="773" name="n_3mainValue【消防施設】&#10;有形固定資産減価償却率">
          <a:extLst>
            <a:ext uri="{FF2B5EF4-FFF2-40B4-BE49-F238E27FC236}">
              <a16:creationId xmlns:a16="http://schemas.microsoft.com/office/drawing/2014/main" id="{00000000-0008-0000-1000-000005030000}"/>
            </a:ext>
          </a:extLst>
        </xdr:cNvPr>
        <xdr:cNvSpPr txBox="1"/>
      </xdr:nvSpPr>
      <xdr:spPr>
        <a:xfrm>
          <a:off x="12389485" y="13119735"/>
          <a:ext cx="4051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79</xdr:row>
      <xdr:rowOff>90805</xdr:rowOff>
    </xdr:from>
    <xdr:ext cx="405130" cy="247650"/>
    <xdr:sp macro="" textlink="">
      <xdr:nvSpPr>
        <xdr:cNvPr id="774" name="n_4mainValue【消防施設】&#10;有形固定資産減価償却率">
          <a:extLst>
            <a:ext uri="{FF2B5EF4-FFF2-40B4-BE49-F238E27FC236}">
              <a16:creationId xmlns:a16="http://schemas.microsoft.com/office/drawing/2014/main" id="{00000000-0008-0000-1000-000006030000}"/>
            </a:ext>
          </a:extLst>
        </xdr:cNvPr>
        <xdr:cNvSpPr txBox="1"/>
      </xdr:nvSpPr>
      <xdr:spPr>
        <a:xfrm>
          <a:off x="11563985" y="13140055"/>
          <a:ext cx="4051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146685</xdr:rowOff>
    </xdr:from>
    <xdr:to>
      <xdr:col>120</xdr:col>
      <xdr:colOff>152400</xdr:colOff>
      <xdr:row>72</xdr:row>
      <xdr:rowOff>97790</xdr:rowOff>
    </xdr:to>
    <xdr:sp macro="" textlink="">
      <xdr:nvSpPr>
        <xdr:cNvPr id="775" name="正方形/長方形 774">
          <a:extLst>
            <a:ext uri="{FF2B5EF4-FFF2-40B4-BE49-F238E27FC236}">
              <a16:creationId xmlns:a16="http://schemas.microsoft.com/office/drawing/2014/main" id="{00000000-0008-0000-1000-000007030000}"/>
            </a:ext>
          </a:extLst>
        </xdr:cNvPr>
        <xdr:cNvSpPr/>
      </xdr:nvSpPr>
      <xdr:spPr>
        <a:xfrm>
          <a:off x="16764000" y="11379835"/>
          <a:ext cx="4343400" cy="6115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122555</xdr:rowOff>
    </xdr:from>
    <xdr:to>
      <xdr:col>104</xdr:col>
      <xdr:colOff>127000</xdr:colOff>
      <xdr:row>74</xdr:row>
      <xdr:rowOff>36830</xdr:rowOff>
    </xdr:to>
    <xdr:sp macro="" textlink="">
      <xdr:nvSpPr>
        <xdr:cNvPr id="776" name="正方形/長方形 775">
          <a:extLst>
            <a:ext uri="{FF2B5EF4-FFF2-40B4-BE49-F238E27FC236}">
              <a16:creationId xmlns:a16="http://schemas.microsoft.com/office/drawing/2014/main" id="{00000000-0008-0000-1000-000008030000}"/>
            </a:ext>
          </a:extLst>
        </xdr:cNvPr>
        <xdr:cNvSpPr/>
      </xdr:nvSpPr>
      <xdr:spPr>
        <a:xfrm>
          <a:off x="168910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153035</xdr:rowOff>
    </xdr:from>
    <xdr:to>
      <xdr:col>104</xdr:col>
      <xdr:colOff>127000</xdr:colOff>
      <xdr:row>75</xdr:row>
      <xdr:rowOff>67310</xdr:rowOff>
    </xdr:to>
    <xdr:sp macro="" textlink="">
      <xdr:nvSpPr>
        <xdr:cNvPr id="777" name="正方形/長方形 776">
          <a:extLst>
            <a:ext uri="{FF2B5EF4-FFF2-40B4-BE49-F238E27FC236}">
              <a16:creationId xmlns:a16="http://schemas.microsoft.com/office/drawing/2014/main" id="{00000000-0008-0000-1000-000009030000}"/>
            </a:ext>
          </a:extLst>
        </xdr:cNvPr>
        <xdr:cNvSpPr/>
      </xdr:nvSpPr>
      <xdr:spPr>
        <a:xfrm>
          <a:off x="168910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122555</xdr:rowOff>
    </xdr:from>
    <xdr:to>
      <xdr:col>110</xdr:col>
      <xdr:colOff>0</xdr:colOff>
      <xdr:row>74</xdr:row>
      <xdr:rowOff>36830</xdr:rowOff>
    </xdr:to>
    <xdr:sp macro="" textlink="">
      <xdr:nvSpPr>
        <xdr:cNvPr id="778" name="正方形/長方形 777">
          <a:extLst>
            <a:ext uri="{FF2B5EF4-FFF2-40B4-BE49-F238E27FC236}">
              <a16:creationId xmlns:a16="http://schemas.microsoft.com/office/drawing/2014/main" id="{00000000-0008-0000-1000-00000A030000}"/>
            </a:ext>
          </a:extLst>
        </xdr:cNvPr>
        <xdr:cNvSpPr/>
      </xdr:nvSpPr>
      <xdr:spPr>
        <a:xfrm>
          <a:off x="1781175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153035</xdr:rowOff>
    </xdr:from>
    <xdr:to>
      <xdr:col>110</xdr:col>
      <xdr:colOff>0</xdr:colOff>
      <xdr:row>75</xdr:row>
      <xdr:rowOff>67310</xdr:rowOff>
    </xdr:to>
    <xdr:sp macro="" textlink="">
      <xdr:nvSpPr>
        <xdr:cNvPr id="779" name="正方形/長方形 778">
          <a:extLst>
            <a:ext uri="{FF2B5EF4-FFF2-40B4-BE49-F238E27FC236}">
              <a16:creationId xmlns:a16="http://schemas.microsoft.com/office/drawing/2014/main" id="{00000000-0008-0000-1000-00000B030000}"/>
            </a:ext>
          </a:extLst>
        </xdr:cNvPr>
        <xdr:cNvSpPr/>
      </xdr:nvSpPr>
      <xdr:spPr>
        <a:xfrm>
          <a:off x="1781175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122555</xdr:rowOff>
    </xdr:from>
    <xdr:to>
      <xdr:col>116</xdr:col>
      <xdr:colOff>0</xdr:colOff>
      <xdr:row>74</xdr:row>
      <xdr:rowOff>36830</xdr:rowOff>
    </xdr:to>
    <xdr:sp macro="" textlink="">
      <xdr:nvSpPr>
        <xdr:cNvPr id="780" name="正方形/長方形 779">
          <a:extLst>
            <a:ext uri="{FF2B5EF4-FFF2-40B4-BE49-F238E27FC236}">
              <a16:creationId xmlns:a16="http://schemas.microsoft.com/office/drawing/2014/main" id="{00000000-0008-0000-1000-00000C030000}"/>
            </a:ext>
          </a:extLst>
        </xdr:cNvPr>
        <xdr:cNvSpPr/>
      </xdr:nvSpPr>
      <xdr:spPr>
        <a:xfrm>
          <a:off x="18859500" y="1201610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153035</xdr:rowOff>
    </xdr:from>
    <xdr:to>
      <xdr:col>116</xdr:col>
      <xdr:colOff>0</xdr:colOff>
      <xdr:row>75</xdr:row>
      <xdr:rowOff>67310</xdr:rowOff>
    </xdr:to>
    <xdr:sp macro="" textlink="">
      <xdr:nvSpPr>
        <xdr:cNvPr id="781" name="正方形/長方形 780">
          <a:extLst>
            <a:ext uri="{FF2B5EF4-FFF2-40B4-BE49-F238E27FC236}">
              <a16:creationId xmlns:a16="http://schemas.microsoft.com/office/drawing/2014/main" id="{00000000-0008-0000-1000-00000D030000}"/>
            </a:ext>
          </a:extLst>
        </xdr:cNvPr>
        <xdr:cNvSpPr/>
      </xdr:nvSpPr>
      <xdr:spPr>
        <a:xfrm>
          <a:off x="18859500" y="12211685"/>
          <a:ext cx="139700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92075</xdr:rowOff>
    </xdr:from>
    <xdr:to>
      <xdr:col>120</xdr:col>
      <xdr:colOff>152400</xdr:colOff>
      <xdr:row>88</xdr:row>
      <xdr:rowOff>146685</xdr:rowOff>
    </xdr:to>
    <xdr:sp macro="" textlink="">
      <xdr:nvSpPr>
        <xdr:cNvPr id="782" name="正方形/長方形 781">
          <a:extLst>
            <a:ext uri="{FF2B5EF4-FFF2-40B4-BE49-F238E27FC236}">
              <a16:creationId xmlns:a16="http://schemas.microsoft.com/office/drawing/2014/main" id="{00000000-0008-0000-1000-00000E030000}"/>
            </a:ext>
          </a:extLst>
        </xdr:cNvPr>
        <xdr:cNvSpPr/>
      </xdr:nvSpPr>
      <xdr:spPr>
        <a:xfrm>
          <a:off x="16764000" y="12480925"/>
          <a:ext cx="4343400" cy="22009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73025</xdr:rowOff>
    </xdr:from>
    <xdr:ext cx="349885" cy="217170"/>
    <xdr:sp macro="" textlink="">
      <xdr:nvSpPr>
        <xdr:cNvPr id="783" name="テキスト ボックス 782">
          <a:extLst>
            <a:ext uri="{FF2B5EF4-FFF2-40B4-BE49-F238E27FC236}">
              <a16:creationId xmlns:a16="http://schemas.microsoft.com/office/drawing/2014/main" id="{00000000-0008-0000-1000-00000F030000}"/>
            </a:ext>
          </a:extLst>
        </xdr:cNvPr>
        <xdr:cNvSpPr txBox="1"/>
      </xdr:nvSpPr>
      <xdr:spPr>
        <a:xfrm>
          <a:off x="16741775" y="12296775"/>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146685</xdr:rowOff>
    </xdr:from>
    <xdr:to>
      <xdr:col>120</xdr:col>
      <xdr:colOff>114300</xdr:colOff>
      <xdr:row>88</xdr:row>
      <xdr:rowOff>146685</xdr:rowOff>
    </xdr:to>
    <xdr:cxnSp macro="">
      <xdr:nvCxnSpPr>
        <xdr:cNvPr id="784" name="直線コネクタ 783">
          <a:extLst>
            <a:ext uri="{FF2B5EF4-FFF2-40B4-BE49-F238E27FC236}">
              <a16:creationId xmlns:a16="http://schemas.microsoft.com/office/drawing/2014/main" id="{00000000-0008-0000-1000-000010030000}"/>
            </a:ext>
          </a:extLst>
        </xdr:cNvPr>
        <xdr:cNvCxnSpPr/>
      </xdr:nvCxnSpPr>
      <xdr:spPr>
        <a:xfrm>
          <a:off x="16764000" y="146818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36830</xdr:rowOff>
    </xdr:from>
    <xdr:to>
      <xdr:col>120</xdr:col>
      <xdr:colOff>114300</xdr:colOff>
      <xdr:row>86</xdr:row>
      <xdr:rowOff>36830</xdr:rowOff>
    </xdr:to>
    <xdr:cxnSp macro="">
      <xdr:nvCxnSpPr>
        <xdr:cNvPr id="785" name="直線コネクタ 784">
          <a:extLst>
            <a:ext uri="{FF2B5EF4-FFF2-40B4-BE49-F238E27FC236}">
              <a16:creationId xmlns:a16="http://schemas.microsoft.com/office/drawing/2014/main" id="{00000000-0008-0000-1000-000011030000}"/>
            </a:ext>
          </a:extLst>
        </xdr:cNvPr>
        <xdr:cNvCxnSpPr/>
      </xdr:nvCxnSpPr>
      <xdr:spPr>
        <a:xfrm>
          <a:off x="16764000" y="142417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64770</xdr:rowOff>
    </xdr:from>
    <xdr:ext cx="465455" cy="249555"/>
    <xdr:sp macro="" textlink="">
      <xdr:nvSpPr>
        <xdr:cNvPr id="786" name="テキスト ボックス 785">
          <a:extLst>
            <a:ext uri="{FF2B5EF4-FFF2-40B4-BE49-F238E27FC236}">
              <a16:creationId xmlns:a16="http://schemas.microsoft.com/office/drawing/2014/main" id="{00000000-0008-0000-1000-000012030000}"/>
            </a:ext>
          </a:extLst>
        </xdr:cNvPr>
        <xdr:cNvSpPr txBox="1"/>
      </xdr:nvSpPr>
      <xdr:spPr>
        <a:xfrm>
          <a:off x="16344265" y="141046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92075</xdr:rowOff>
    </xdr:from>
    <xdr:to>
      <xdr:col>120</xdr:col>
      <xdr:colOff>114300</xdr:colOff>
      <xdr:row>83</xdr:row>
      <xdr:rowOff>92075</xdr:rowOff>
    </xdr:to>
    <xdr:cxnSp macro="">
      <xdr:nvCxnSpPr>
        <xdr:cNvPr id="787" name="直線コネクタ 786">
          <a:extLst>
            <a:ext uri="{FF2B5EF4-FFF2-40B4-BE49-F238E27FC236}">
              <a16:creationId xmlns:a16="http://schemas.microsoft.com/office/drawing/2014/main" id="{00000000-0008-0000-1000-000013030000}"/>
            </a:ext>
          </a:extLst>
        </xdr:cNvPr>
        <xdr:cNvCxnSpPr/>
      </xdr:nvCxnSpPr>
      <xdr:spPr>
        <a:xfrm>
          <a:off x="16764000" y="138017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120015</xdr:rowOff>
    </xdr:from>
    <xdr:ext cx="465455" cy="247650"/>
    <xdr:sp macro="" textlink="">
      <xdr:nvSpPr>
        <xdr:cNvPr id="788" name="テキスト ボックス 787">
          <a:extLst>
            <a:ext uri="{FF2B5EF4-FFF2-40B4-BE49-F238E27FC236}">
              <a16:creationId xmlns:a16="http://schemas.microsoft.com/office/drawing/2014/main" id="{00000000-0008-0000-1000-000014030000}"/>
            </a:ext>
          </a:extLst>
        </xdr:cNvPr>
        <xdr:cNvSpPr txBox="1"/>
      </xdr:nvSpPr>
      <xdr:spPr>
        <a:xfrm>
          <a:off x="16344265" y="136645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146685</xdr:rowOff>
    </xdr:from>
    <xdr:to>
      <xdr:col>120</xdr:col>
      <xdr:colOff>114300</xdr:colOff>
      <xdr:row>80</xdr:row>
      <xdr:rowOff>146685</xdr:rowOff>
    </xdr:to>
    <xdr:cxnSp macro="">
      <xdr:nvCxnSpPr>
        <xdr:cNvPr id="789" name="直線コネクタ 788">
          <a:extLst>
            <a:ext uri="{FF2B5EF4-FFF2-40B4-BE49-F238E27FC236}">
              <a16:creationId xmlns:a16="http://schemas.microsoft.com/office/drawing/2014/main" id="{00000000-0008-0000-1000-000015030000}"/>
            </a:ext>
          </a:extLst>
        </xdr:cNvPr>
        <xdr:cNvCxnSpPr/>
      </xdr:nvCxnSpPr>
      <xdr:spPr>
        <a:xfrm>
          <a:off x="16764000" y="1336103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9525</xdr:rowOff>
    </xdr:from>
    <xdr:ext cx="465455" cy="249555"/>
    <xdr:sp macro="" textlink="">
      <xdr:nvSpPr>
        <xdr:cNvPr id="790" name="テキスト ボックス 789">
          <a:extLst>
            <a:ext uri="{FF2B5EF4-FFF2-40B4-BE49-F238E27FC236}">
              <a16:creationId xmlns:a16="http://schemas.microsoft.com/office/drawing/2014/main" id="{00000000-0008-0000-1000-000016030000}"/>
            </a:ext>
          </a:extLst>
        </xdr:cNvPr>
        <xdr:cNvSpPr txBox="1"/>
      </xdr:nvSpPr>
      <xdr:spPr>
        <a:xfrm>
          <a:off x="16344265" y="13223875"/>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36830</xdr:rowOff>
    </xdr:from>
    <xdr:to>
      <xdr:col>120</xdr:col>
      <xdr:colOff>114300</xdr:colOff>
      <xdr:row>78</xdr:row>
      <xdr:rowOff>36830</xdr:rowOff>
    </xdr:to>
    <xdr:cxnSp macro="">
      <xdr:nvCxnSpPr>
        <xdr:cNvPr id="791" name="直線コネクタ 790">
          <a:extLst>
            <a:ext uri="{FF2B5EF4-FFF2-40B4-BE49-F238E27FC236}">
              <a16:creationId xmlns:a16="http://schemas.microsoft.com/office/drawing/2014/main" id="{00000000-0008-0000-1000-000017030000}"/>
            </a:ext>
          </a:extLst>
        </xdr:cNvPr>
        <xdr:cNvCxnSpPr/>
      </xdr:nvCxnSpPr>
      <xdr:spPr>
        <a:xfrm>
          <a:off x="16764000" y="1292098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64770</xdr:rowOff>
    </xdr:from>
    <xdr:ext cx="465455" cy="249555"/>
    <xdr:sp macro="" textlink="">
      <xdr:nvSpPr>
        <xdr:cNvPr id="792" name="テキスト ボックス 791">
          <a:extLst>
            <a:ext uri="{FF2B5EF4-FFF2-40B4-BE49-F238E27FC236}">
              <a16:creationId xmlns:a16="http://schemas.microsoft.com/office/drawing/2014/main" id="{00000000-0008-0000-1000-000018030000}"/>
            </a:ext>
          </a:extLst>
        </xdr:cNvPr>
        <xdr:cNvSpPr txBox="1"/>
      </xdr:nvSpPr>
      <xdr:spPr>
        <a:xfrm>
          <a:off x="16344265" y="12783820"/>
          <a:ext cx="4654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114300</xdr:colOff>
      <xdr:row>75</xdr:row>
      <xdr:rowOff>92075</xdr:rowOff>
    </xdr:to>
    <xdr:cxnSp macro="">
      <xdr:nvCxnSpPr>
        <xdr:cNvPr id="793" name="直線コネクタ 792">
          <a:extLst>
            <a:ext uri="{FF2B5EF4-FFF2-40B4-BE49-F238E27FC236}">
              <a16:creationId xmlns:a16="http://schemas.microsoft.com/office/drawing/2014/main" id="{00000000-0008-0000-1000-000019030000}"/>
            </a:ext>
          </a:extLst>
        </xdr:cNvPr>
        <xdr:cNvCxnSpPr/>
      </xdr:nvCxnSpPr>
      <xdr:spPr>
        <a:xfrm>
          <a:off x="16764000" y="1248092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120015</xdr:rowOff>
    </xdr:from>
    <xdr:ext cx="465455" cy="247650"/>
    <xdr:sp macro="" textlink="">
      <xdr:nvSpPr>
        <xdr:cNvPr id="794" name="テキスト ボックス 793">
          <a:extLst>
            <a:ext uri="{FF2B5EF4-FFF2-40B4-BE49-F238E27FC236}">
              <a16:creationId xmlns:a16="http://schemas.microsoft.com/office/drawing/2014/main" id="{00000000-0008-0000-1000-00001A030000}"/>
            </a:ext>
          </a:extLst>
        </xdr:cNvPr>
        <xdr:cNvSpPr txBox="1"/>
      </xdr:nvSpPr>
      <xdr:spPr>
        <a:xfrm>
          <a:off x="16344265" y="12343765"/>
          <a:ext cx="4654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92075</xdr:rowOff>
    </xdr:from>
    <xdr:to>
      <xdr:col>120</xdr:col>
      <xdr:colOff>152400</xdr:colOff>
      <xdr:row>88</xdr:row>
      <xdr:rowOff>146685</xdr:rowOff>
    </xdr:to>
    <xdr:sp macro="" textlink="">
      <xdr:nvSpPr>
        <xdr:cNvPr id="795" name="【消防施設】&#10;一人当たり面積グラフ枠">
          <a:extLst>
            <a:ext uri="{FF2B5EF4-FFF2-40B4-BE49-F238E27FC236}">
              <a16:creationId xmlns:a16="http://schemas.microsoft.com/office/drawing/2014/main" id="{00000000-0008-0000-1000-00001B030000}"/>
            </a:ext>
          </a:extLst>
        </xdr:cNvPr>
        <xdr:cNvSpPr/>
      </xdr:nvSpPr>
      <xdr:spPr>
        <a:xfrm>
          <a:off x="16764000" y="12480925"/>
          <a:ext cx="4343400" cy="22009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146685</xdr:rowOff>
    </xdr:from>
    <xdr:to>
      <xdr:col>116</xdr:col>
      <xdr:colOff>62865</xdr:colOff>
      <xdr:row>86</xdr:row>
      <xdr:rowOff>23495</xdr:rowOff>
    </xdr:to>
    <xdr:cxnSp macro="">
      <xdr:nvCxnSpPr>
        <xdr:cNvPr id="796" name="直線コネクタ 795">
          <a:extLst>
            <a:ext uri="{FF2B5EF4-FFF2-40B4-BE49-F238E27FC236}">
              <a16:creationId xmlns:a16="http://schemas.microsoft.com/office/drawing/2014/main" id="{00000000-0008-0000-1000-00001C030000}"/>
            </a:ext>
          </a:extLst>
        </xdr:cNvPr>
        <xdr:cNvCxnSpPr/>
      </xdr:nvCxnSpPr>
      <xdr:spPr>
        <a:xfrm flipV="1">
          <a:off x="20319365" y="13030835"/>
          <a:ext cx="0" cy="1197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27305</xdr:rowOff>
    </xdr:from>
    <xdr:ext cx="467995" cy="247650"/>
    <xdr:sp macro="" textlink="">
      <xdr:nvSpPr>
        <xdr:cNvPr id="797" name="【消防施設】&#10;一人当たり面積最小値テキスト">
          <a:extLst>
            <a:ext uri="{FF2B5EF4-FFF2-40B4-BE49-F238E27FC236}">
              <a16:creationId xmlns:a16="http://schemas.microsoft.com/office/drawing/2014/main" id="{00000000-0008-0000-1000-00001D030000}"/>
            </a:ext>
          </a:extLst>
        </xdr:cNvPr>
        <xdr:cNvSpPr txBox="1"/>
      </xdr:nvSpPr>
      <xdr:spPr>
        <a:xfrm>
          <a:off x="20358100" y="1423225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23495</xdr:rowOff>
    </xdr:from>
    <xdr:to>
      <xdr:col>116</xdr:col>
      <xdr:colOff>152400</xdr:colOff>
      <xdr:row>86</xdr:row>
      <xdr:rowOff>23495</xdr:rowOff>
    </xdr:to>
    <xdr:cxnSp macro="">
      <xdr:nvCxnSpPr>
        <xdr:cNvPr id="798" name="直線コネクタ 797">
          <a:extLst>
            <a:ext uri="{FF2B5EF4-FFF2-40B4-BE49-F238E27FC236}">
              <a16:creationId xmlns:a16="http://schemas.microsoft.com/office/drawing/2014/main" id="{00000000-0008-0000-1000-00001E030000}"/>
            </a:ext>
          </a:extLst>
        </xdr:cNvPr>
        <xdr:cNvCxnSpPr/>
      </xdr:nvCxnSpPr>
      <xdr:spPr>
        <a:xfrm>
          <a:off x="20246975" y="142284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95250</xdr:rowOff>
    </xdr:from>
    <xdr:ext cx="467995" cy="247650"/>
    <xdr:sp macro="" textlink="">
      <xdr:nvSpPr>
        <xdr:cNvPr id="799" name="【消防施設】&#10;一人当たり面積最大値テキスト">
          <a:extLst>
            <a:ext uri="{FF2B5EF4-FFF2-40B4-BE49-F238E27FC236}">
              <a16:creationId xmlns:a16="http://schemas.microsoft.com/office/drawing/2014/main" id="{00000000-0008-0000-1000-00001F030000}"/>
            </a:ext>
          </a:extLst>
        </xdr:cNvPr>
        <xdr:cNvSpPr txBox="1"/>
      </xdr:nvSpPr>
      <xdr:spPr>
        <a:xfrm>
          <a:off x="20358100" y="1281430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0.275</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146685</xdr:rowOff>
    </xdr:from>
    <xdr:to>
      <xdr:col>116</xdr:col>
      <xdr:colOff>152400</xdr:colOff>
      <xdr:row>78</xdr:row>
      <xdr:rowOff>146685</xdr:rowOff>
    </xdr:to>
    <xdr:cxnSp macro="">
      <xdr:nvCxnSpPr>
        <xdr:cNvPr id="800" name="直線コネクタ 799">
          <a:extLst>
            <a:ext uri="{FF2B5EF4-FFF2-40B4-BE49-F238E27FC236}">
              <a16:creationId xmlns:a16="http://schemas.microsoft.com/office/drawing/2014/main" id="{00000000-0008-0000-1000-000020030000}"/>
            </a:ext>
          </a:extLst>
        </xdr:cNvPr>
        <xdr:cNvCxnSpPr/>
      </xdr:nvCxnSpPr>
      <xdr:spPr>
        <a:xfrm>
          <a:off x="20246975" y="1303083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58420</xdr:rowOff>
    </xdr:from>
    <xdr:ext cx="467995" cy="247650"/>
    <xdr:sp macro="" textlink="">
      <xdr:nvSpPr>
        <xdr:cNvPr id="801" name="【消防施設】&#10;一人当たり面積平均値テキスト">
          <a:extLst>
            <a:ext uri="{FF2B5EF4-FFF2-40B4-BE49-F238E27FC236}">
              <a16:creationId xmlns:a16="http://schemas.microsoft.com/office/drawing/2014/main" id="{00000000-0008-0000-1000-000021030000}"/>
            </a:ext>
          </a:extLst>
        </xdr:cNvPr>
        <xdr:cNvSpPr txBox="1"/>
      </xdr:nvSpPr>
      <xdr:spPr>
        <a:xfrm>
          <a:off x="20358100" y="13768070"/>
          <a:ext cx="4679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36195</xdr:rowOff>
    </xdr:from>
    <xdr:to>
      <xdr:col>116</xdr:col>
      <xdr:colOff>114300</xdr:colOff>
      <xdr:row>84</xdr:row>
      <xdr:rowOff>133985</xdr:rowOff>
    </xdr:to>
    <xdr:sp macro="" textlink="">
      <xdr:nvSpPr>
        <xdr:cNvPr id="802" name="フローチャート: 判断 801">
          <a:extLst>
            <a:ext uri="{FF2B5EF4-FFF2-40B4-BE49-F238E27FC236}">
              <a16:creationId xmlns:a16="http://schemas.microsoft.com/office/drawing/2014/main" id="{00000000-0008-0000-1000-000022030000}"/>
            </a:ext>
          </a:extLst>
        </xdr:cNvPr>
        <xdr:cNvSpPr/>
      </xdr:nvSpPr>
      <xdr:spPr>
        <a:xfrm>
          <a:off x="20269200" y="13910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31750</xdr:rowOff>
    </xdr:from>
    <xdr:to>
      <xdr:col>112</xdr:col>
      <xdr:colOff>38100</xdr:colOff>
      <xdr:row>84</xdr:row>
      <xdr:rowOff>129540</xdr:rowOff>
    </xdr:to>
    <xdr:sp macro="" textlink="">
      <xdr:nvSpPr>
        <xdr:cNvPr id="803" name="フローチャート: 判断 802">
          <a:extLst>
            <a:ext uri="{FF2B5EF4-FFF2-40B4-BE49-F238E27FC236}">
              <a16:creationId xmlns:a16="http://schemas.microsoft.com/office/drawing/2014/main" id="{00000000-0008-0000-1000-000023030000}"/>
            </a:ext>
          </a:extLst>
        </xdr:cNvPr>
        <xdr:cNvSpPr/>
      </xdr:nvSpPr>
      <xdr:spPr>
        <a:xfrm>
          <a:off x="19510375" y="139065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25400</xdr:rowOff>
    </xdr:from>
    <xdr:to>
      <xdr:col>107</xdr:col>
      <xdr:colOff>101600</xdr:colOff>
      <xdr:row>83</xdr:row>
      <xdr:rowOff>123190</xdr:rowOff>
    </xdr:to>
    <xdr:sp macro="" textlink="">
      <xdr:nvSpPr>
        <xdr:cNvPr id="804" name="フローチャート: 判断 803">
          <a:extLst>
            <a:ext uri="{FF2B5EF4-FFF2-40B4-BE49-F238E27FC236}">
              <a16:creationId xmlns:a16="http://schemas.microsoft.com/office/drawing/2014/main" id="{00000000-0008-0000-1000-000024030000}"/>
            </a:ext>
          </a:extLst>
        </xdr:cNvPr>
        <xdr:cNvSpPr/>
      </xdr:nvSpPr>
      <xdr:spPr>
        <a:xfrm>
          <a:off x="18684875" y="13735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123190</xdr:rowOff>
    </xdr:to>
    <xdr:sp macro="" textlink="">
      <xdr:nvSpPr>
        <xdr:cNvPr id="805" name="フローチャート: 判断 804">
          <a:extLst>
            <a:ext uri="{FF2B5EF4-FFF2-40B4-BE49-F238E27FC236}">
              <a16:creationId xmlns:a16="http://schemas.microsoft.com/office/drawing/2014/main" id="{00000000-0008-0000-1000-000025030000}"/>
            </a:ext>
          </a:extLst>
        </xdr:cNvPr>
        <xdr:cNvSpPr/>
      </xdr:nvSpPr>
      <xdr:spPr>
        <a:xfrm>
          <a:off x="17875250" y="13735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46990</xdr:rowOff>
    </xdr:from>
    <xdr:to>
      <xdr:col>98</xdr:col>
      <xdr:colOff>38100</xdr:colOff>
      <xdr:row>83</xdr:row>
      <xdr:rowOff>144780</xdr:rowOff>
    </xdr:to>
    <xdr:sp macro="" textlink="">
      <xdr:nvSpPr>
        <xdr:cNvPr id="806" name="フローチャート: 判断 805">
          <a:extLst>
            <a:ext uri="{FF2B5EF4-FFF2-40B4-BE49-F238E27FC236}">
              <a16:creationId xmlns:a16="http://schemas.microsoft.com/office/drawing/2014/main" id="{00000000-0008-0000-1000-000026030000}"/>
            </a:ext>
          </a:extLst>
        </xdr:cNvPr>
        <xdr:cNvSpPr/>
      </xdr:nvSpPr>
      <xdr:spPr>
        <a:xfrm>
          <a:off x="17065625" y="1375664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144145</xdr:rowOff>
    </xdr:from>
    <xdr:ext cx="762000" cy="249555"/>
    <xdr:sp macro="" textlink="">
      <xdr:nvSpPr>
        <xdr:cNvPr id="807" name="テキスト ボックス 806">
          <a:extLst>
            <a:ext uri="{FF2B5EF4-FFF2-40B4-BE49-F238E27FC236}">
              <a16:creationId xmlns:a16="http://schemas.microsoft.com/office/drawing/2014/main" id="{00000000-0008-0000-1000-000027030000}"/>
            </a:ext>
          </a:extLst>
        </xdr:cNvPr>
        <xdr:cNvSpPr txBox="1"/>
      </xdr:nvSpPr>
      <xdr:spPr>
        <a:xfrm>
          <a:off x="20145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88</xdr:row>
      <xdr:rowOff>144145</xdr:rowOff>
    </xdr:from>
    <xdr:ext cx="762000" cy="249555"/>
    <xdr:sp macro="" textlink="">
      <xdr:nvSpPr>
        <xdr:cNvPr id="808" name="テキスト ボックス 807">
          <a:extLst>
            <a:ext uri="{FF2B5EF4-FFF2-40B4-BE49-F238E27FC236}">
              <a16:creationId xmlns:a16="http://schemas.microsoft.com/office/drawing/2014/main" id="{00000000-0008-0000-1000-000028030000}"/>
            </a:ext>
          </a:extLst>
        </xdr:cNvPr>
        <xdr:cNvSpPr txBox="1"/>
      </xdr:nvSpPr>
      <xdr:spPr>
        <a:xfrm>
          <a:off x="1938337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144145</xdr:rowOff>
    </xdr:from>
    <xdr:ext cx="762000" cy="249555"/>
    <xdr:sp macro="" textlink="">
      <xdr:nvSpPr>
        <xdr:cNvPr id="809" name="テキスト ボックス 808">
          <a:extLst>
            <a:ext uri="{FF2B5EF4-FFF2-40B4-BE49-F238E27FC236}">
              <a16:creationId xmlns:a16="http://schemas.microsoft.com/office/drawing/2014/main" id="{00000000-0008-0000-1000-000029030000}"/>
            </a:ext>
          </a:extLst>
        </xdr:cNvPr>
        <xdr:cNvSpPr txBox="1"/>
      </xdr:nvSpPr>
      <xdr:spPr>
        <a:xfrm>
          <a:off x="18561050"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144145</xdr:rowOff>
    </xdr:from>
    <xdr:ext cx="762000" cy="249555"/>
    <xdr:sp macro="" textlink="">
      <xdr:nvSpPr>
        <xdr:cNvPr id="810" name="テキスト ボックス 809">
          <a:extLst>
            <a:ext uri="{FF2B5EF4-FFF2-40B4-BE49-F238E27FC236}">
              <a16:creationId xmlns:a16="http://schemas.microsoft.com/office/drawing/2014/main" id="{00000000-0008-0000-1000-00002A030000}"/>
            </a:ext>
          </a:extLst>
        </xdr:cNvPr>
        <xdr:cNvSpPr txBox="1"/>
      </xdr:nvSpPr>
      <xdr:spPr>
        <a:xfrm>
          <a:off x="177514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88</xdr:row>
      <xdr:rowOff>144145</xdr:rowOff>
    </xdr:from>
    <xdr:ext cx="762000" cy="249555"/>
    <xdr:sp macro="" textlink="">
      <xdr:nvSpPr>
        <xdr:cNvPr id="811" name="テキスト ボックス 810">
          <a:extLst>
            <a:ext uri="{FF2B5EF4-FFF2-40B4-BE49-F238E27FC236}">
              <a16:creationId xmlns:a16="http://schemas.microsoft.com/office/drawing/2014/main" id="{00000000-0008-0000-1000-00002B030000}"/>
            </a:ext>
          </a:extLst>
        </xdr:cNvPr>
        <xdr:cNvSpPr txBox="1"/>
      </xdr:nvSpPr>
      <xdr:spPr>
        <a:xfrm>
          <a:off x="16938625" y="14679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122555</xdr:rowOff>
    </xdr:from>
    <xdr:to>
      <xdr:col>116</xdr:col>
      <xdr:colOff>114300</xdr:colOff>
      <xdr:row>86</xdr:row>
      <xdr:rowOff>55245</xdr:rowOff>
    </xdr:to>
    <xdr:sp macro="" textlink="">
      <xdr:nvSpPr>
        <xdr:cNvPr id="812" name="楕円 811">
          <a:extLst>
            <a:ext uri="{FF2B5EF4-FFF2-40B4-BE49-F238E27FC236}">
              <a16:creationId xmlns:a16="http://schemas.microsoft.com/office/drawing/2014/main" id="{00000000-0008-0000-1000-00002C030000}"/>
            </a:ext>
          </a:extLst>
        </xdr:cNvPr>
        <xdr:cNvSpPr/>
      </xdr:nvSpPr>
      <xdr:spPr>
        <a:xfrm>
          <a:off x="20269200" y="141624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40005</xdr:rowOff>
    </xdr:from>
    <xdr:ext cx="467995" cy="249555"/>
    <xdr:sp macro="" textlink="">
      <xdr:nvSpPr>
        <xdr:cNvPr id="813" name="【消防施設】&#10;一人当たり面積該当値テキスト">
          <a:extLst>
            <a:ext uri="{FF2B5EF4-FFF2-40B4-BE49-F238E27FC236}">
              <a16:creationId xmlns:a16="http://schemas.microsoft.com/office/drawing/2014/main" id="{00000000-0008-0000-1000-00002D030000}"/>
            </a:ext>
          </a:extLst>
        </xdr:cNvPr>
        <xdr:cNvSpPr txBox="1"/>
      </xdr:nvSpPr>
      <xdr:spPr>
        <a:xfrm>
          <a:off x="20358100" y="1407985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127000</xdr:rowOff>
    </xdr:from>
    <xdr:to>
      <xdr:col>112</xdr:col>
      <xdr:colOff>38100</xdr:colOff>
      <xdr:row>86</xdr:row>
      <xdr:rowOff>59690</xdr:rowOff>
    </xdr:to>
    <xdr:sp macro="" textlink="">
      <xdr:nvSpPr>
        <xdr:cNvPr id="814" name="楕円 813">
          <a:extLst>
            <a:ext uri="{FF2B5EF4-FFF2-40B4-BE49-F238E27FC236}">
              <a16:creationId xmlns:a16="http://schemas.microsoft.com/office/drawing/2014/main" id="{00000000-0008-0000-1000-00002E030000}"/>
            </a:ext>
          </a:extLst>
        </xdr:cNvPr>
        <xdr:cNvSpPr/>
      </xdr:nvSpPr>
      <xdr:spPr>
        <a:xfrm>
          <a:off x="19510375" y="1416685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86</xdr:row>
      <xdr:rowOff>5715</xdr:rowOff>
    </xdr:from>
    <xdr:to>
      <xdr:col>116</xdr:col>
      <xdr:colOff>63500</xdr:colOff>
      <xdr:row>86</xdr:row>
      <xdr:rowOff>10160</xdr:rowOff>
    </xdr:to>
    <xdr:cxnSp macro="">
      <xdr:nvCxnSpPr>
        <xdr:cNvPr id="815" name="直線コネクタ 814">
          <a:extLst>
            <a:ext uri="{FF2B5EF4-FFF2-40B4-BE49-F238E27FC236}">
              <a16:creationId xmlns:a16="http://schemas.microsoft.com/office/drawing/2014/main" id="{00000000-0008-0000-1000-00002F030000}"/>
            </a:ext>
          </a:extLst>
        </xdr:cNvPr>
        <xdr:cNvCxnSpPr/>
      </xdr:nvCxnSpPr>
      <xdr:spPr>
        <a:xfrm flipV="1">
          <a:off x="19558000" y="14210665"/>
          <a:ext cx="762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127000</xdr:rowOff>
    </xdr:from>
    <xdr:to>
      <xdr:col>107</xdr:col>
      <xdr:colOff>101600</xdr:colOff>
      <xdr:row>86</xdr:row>
      <xdr:rowOff>59690</xdr:rowOff>
    </xdr:to>
    <xdr:sp macro="" textlink="">
      <xdr:nvSpPr>
        <xdr:cNvPr id="816" name="楕円 815">
          <a:extLst>
            <a:ext uri="{FF2B5EF4-FFF2-40B4-BE49-F238E27FC236}">
              <a16:creationId xmlns:a16="http://schemas.microsoft.com/office/drawing/2014/main" id="{00000000-0008-0000-1000-000030030000}"/>
            </a:ext>
          </a:extLst>
        </xdr:cNvPr>
        <xdr:cNvSpPr/>
      </xdr:nvSpPr>
      <xdr:spPr>
        <a:xfrm>
          <a:off x="18684875" y="14166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10160</xdr:rowOff>
    </xdr:from>
    <xdr:to>
      <xdr:col>111</xdr:col>
      <xdr:colOff>174625</xdr:colOff>
      <xdr:row>86</xdr:row>
      <xdr:rowOff>10160</xdr:rowOff>
    </xdr:to>
    <xdr:cxnSp macro="">
      <xdr:nvCxnSpPr>
        <xdr:cNvPr id="817" name="直線コネクタ 816">
          <a:extLst>
            <a:ext uri="{FF2B5EF4-FFF2-40B4-BE49-F238E27FC236}">
              <a16:creationId xmlns:a16="http://schemas.microsoft.com/office/drawing/2014/main" id="{00000000-0008-0000-1000-000031030000}"/>
            </a:ext>
          </a:extLst>
        </xdr:cNvPr>
        <xdr:cNvCxnSpPr/>
      </xdr:nvCxnSpPr>
      <xdr:spPr>
        <a:xfrm>
          <a:off x="18735675" y="1421511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127000</xdr:rowOff>
    </xdr:from>
    <xdr:to>
      <xdr:col>102</xdr:col>
      <xdr:colOff>165100</xdr:colOff>
      <xdr:row>86</xdr:row>
      <xdr:rowOff>59690</xdr:rowOff>
    </xdr:to>
    <xdr:sp macro="" textlink="">
      <xdr:nvSpPr>
        <xdr:cNvPr id="818" name="楕円 817">
          <a:extLst>
            <a:ext uri="{FF2B5EF4-FFF2-40B4-BE49-F238E27FC236}">
              <a16:creationId xmlns:a16="http://schemas.microsoft.com/office/drawing/2014/main" id="{00000000-0008-0000-1000-000032030000}"/>
            </a:ext>
          </a:extLst>
        </xdr:cNvPr>
        <xdr:cNvSpPr/>
      </xdr:nvSpPr>
      <xdr:spPr>
        <a:xfrm>
          <a:off x="17875250" y="14166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10160</xdr:rowOff>
    </xdr:from>
    <xdr:to>
      <xdr:col>107</xdr:col>
      <xdr:colOff>50800</xdr:colOff>
      <xdr:row>86</xdr:row>
      <xdr:rowOff>10160</xdr:rowOff>
    </xdr:to>
    <xdr:cxnSp macro="">
      <xdr:nvCxnSpPr>
        <xdr:cNvPr id="819" name="直線コネクタ 818">
          <a:extLst>
            <a:ext uri="{FF2B5EF4-FFF2-40B4-BE49-F238E27FC236}">
              <a16:creationId xmlns:a16="http://schemas.microsoft.com/office/drawing/2014/main" id="{00000000-0008-0000-1000-000033030000}"/>
            </a:ext>
          </a:extLst>
        </xdr:cNvPr>
        <xdr:cNvCxnSpPr/>
      </xdr:nvCxnSpPr>
      <xdr:spPr>
        <a:xfrm>
          <a:off x="17926050" y="1421511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122555</xdr:rowOff>
    </xdr:from>
    <xdr:to>
      <xdr:col>98</xdr:col>
      <xdr:colOff>38100</xdr:colOff>
      <xdr:row>86</xdr:row>
      <xdr:rowOff>55245</xdr:rowOff>
    </xdr:to>
    <xdr:sp macro="" textlink="">
      <xdr:nvSpPr>
        <xdr:cNvPr id="820" name="楕円 819">
          <a:extLst>
            <a:ext uri="{FF2B5EF4-FFF2-40B4-BE49-F238E27FC236}">
              <a16:creationId xmlns:a16="http://schemas.microsoft.com/office/drawing/2014/main" id="{00000000-0008-0000-1000-000034030000}"/>
            </a:ext>
          </a:extLst>
        </xdr:cNvPr>
        <xdr:cNvSpPr/>
      </xdr:nvSpPr>
      <xdr:spPr>
        <a:xfrm>
          <a:off x="17065625" y="1416240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86</xdr:row>
      <xdr:rowOff>5715</xdr:rowOff>
    </xdr:from>
    <xdr:to>
      <xdr:col>102</xdr:col>
      <xdr:colOff>114300</xdr:colOff>
      <xdr:row>86</xdr:row>
      <xdr:rowOff>10160</xdr:rowOff>
    </xdr:to>
    <xdr:cxnSp macro="">
      <xdr:nvCxnSpPr>
        <xdr:cNvPr id="821" name="直線コネクタ 820">
          <a:extLst>
            <a:ext uri="{FF2B5EF4-FFF2-40B4-BE49-F238E27FC236}">
              <a16:creationId xmlns:a16="http://schemas.microsoft.com/office/drawing/2014/main" id="{00000000-0008-0000-1000-000035030000}"/>
            </a:ext>
          </a:extLst>
        </xdr:cNvPr>
        <xdr:cNvCxnSpPr/>
      </xdr:nvCxnSpPr>
      <xdr:spPr>
        <a:xfrm>
          <a:off x="17113250" y="14210665"/>
          <a:ext cx="8128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145415</xdr:rowOff>
    </xdr:from>
    <xdr:ext cx="469900" cy="249555"/>
    <xdr:sp macro="" textlink="">
      <xdr:nvSpPr>
        <xdr:cNvPr id="822" name="n_1aveValue【消防施設】&#10;一人当たり面積">
          <a:extLst>
            <a:ext uri="{FF2B5EF4-FFF2-40B4-BE49-F238E27FC236}">
              <a16:creationId xmlns:a16="http://schemas.microsoft.com/office/drawing/2014/main" id="{00000000-0008-0000-1000-000036030000}"/>
            </a:ext>
          </a:extLst>
        </xdr:cNvPr>
        <xdr:cNvSpPr txBox="1"/>
      </xdr:nvSpPr>
      <xdr:spPr>
        <a:xfrm>
          <a:off x="19329400" y="1368996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81</xdr:row>
      <xdr:rowOff>138430</xdr:rowOff>
    </xdr:from>
    <xdr:ext cx="467995" cy="249555"/>
    <xdr:sp macro="" textlink="">
      <xdr:nvSpPr>
        <xdr:cNvPr id="823" name="n_2aveValue【消防施設】&#10;一人当たり面積">
          <a:extLst>
            <a:ext uri="{FF2B5EF4-FFF2-40B4-BE49-F238E27FC236}">
              <a16:creationId xmlns:a16="http://schemas.microsoft.com/office/drawing/2014/main" id="{00000000-0008-0000-1000-000037030000}"/>
            </a:ext>
          </a:extLst>
        </xdr:cNvPr>
        <xdr:cNvSpPr txBox="1"/>
      </xdr:nvSpPr>
      <xdr:spPr>
        <a:xfrm>
          <a:off x="18516600" y="1351788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81</xdr:row>
      <xdr:rowOff>138430</xdr:rowOff>
    </xdr:from>
    <xdr:ext cx="467995" cy="249555"/>
    <xdr:sp macro="" textlink="">
      <xdr:nvSpPr>
        <xdr:cNvPr id="824" name="n_3aveValue【消防施設】&#10;一人当たり面積">
          <a:extLst>
            <a:ext uri="{FF2B5EF4-FFF2-40B4-BE49-F238E27FC236}">
              <a16:creationId xmlns:a16="http://schemas.microsoft.com/office/drawing/2014/main" id="{00000000-0008-0000-1000-000038030000}"/>
            </a:ext>
          </a:extLst>
        </xdr:cNvPr>
        <xdr:cNvSpPr txBox="1"/>
      </xdr:nvSpPr>
      <xdr:spPr>
        <a:xfrm>
          <a:off x="17706975" y="13517880"/>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81</xdr:row>
      <xdr:rowOff>160655</xdr:rowOff>
    </xdr:from>
    <xdr:ext cx="467995" cy="247650"/>
    <xdr:sp macro="" textlink="">
      <xdr:nvSpPr>
        <xdr:cNvPr id="825" name="n_4aveValue【消防施設】&#10;一人当たり面積">
          <a:extLst>
            <a:ext uri="{FF2B5EF4-FFF2-40B4-BE49-F238E27FC236}">
              <a16:creationId xmlns:a16="http://schemas.microsoft.com/office/drawing/2014/main" id="{00000000-0008-0000-1000-000039030000}"/>
            </a:ext>
          </a:extLst>
        </xdr:cNvPr>
        <xdr:cNvSpPr txBox="1"/>
      </xdr:nvSpPr>
      <xdr:spPr>
        <a:xfrm>
          <a:off x="16897350" y="13540105"/>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50800</xdr:rowOff>
    </xdr:from>
    <xdr:ext cx="469900" cy="247650"/>
    <xdr:sp macro="" textlink="">
      <xdr:nvSpPr>
        <xdr:cNvPr id="826" name="n_1mainValue【消防施設】&#10;一人当たり面積">
          <a:extLst>
            <a:ext uri="{FF2B5EF4-FFF2-40B4-BE49-F238E27FC236}">
              <a16:creationId xmlns:a16="http://schemas.microsoft.com/office/drawing/2014/main" id="{00000000-0008-0000-1000-00003A030000}"/>
            </a:ext>
          </a:extLst>
        </xdr:cNvPr>
        <xdr:cNvSpPr txBox="1"/>
      </xdr:nvSpPr>
      <xdr:spPr>
        <a:xfrm>
          <a:off x="19329400" y="14255750"/>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50800</xdr:rowOff>
    </xdr:from>
    <xdr:ext cx="467995" cy="247650"/>
    <xdr:sp macro="" textlink="">
      <xdr:nvSpPr>
        <xdr:cNvPr id="827" name="n_2mainValue【消防施設】&#10;一人当たり面積">
          <a:extLst>
            <a:ext uri="{FF2B5EF4-FFF2-40B4-BE49-F238E27FC236}">
              <a16:creationId xmlns:a16="http://schemas.microsoft.com/office/drawing/2014/main" id="{00000000-0008-0000-1000-00003B030000}"/>
            </a:ext>
          </a:extLst>
        </xdr:cNvPr>
        <xdr:cNvSpPr txBox="1"/>
      </xdr:nvSpPr>
      <xdr:spPr>
        <a:xfrm>
          <a:off x="18516600" y="1425575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50800</xdr:rowOff>
    </xdr:from>
    <xdr:ext cx="467995" cy="247650"/>
    <xdr:sp macro="" textlink="">
      <xdr:nvSpPr>
        <xdr:cNvPr id="828" name="n_3mainValue【消防施設】&#10;一人当たり面積">
          <a:extLst>
            <a:ext uri="{FF2B5EF4-FFF2-40B4-BE49-F238E27FC236}">
              <a16:creationId xmlns:a16="http://schemas.microsoft.com/office/drawing/2014/main" id="{00000000-0008-0000-1000-00003C030000}"/>
            </a:ext>
          </a:extLst>
        </xdr:cNvPr>
        <xdr:cNvSpPr txBox="1"/>
      </xdr:nvSpPr>
      <xdr:spPr>
        <a:xfrm>
          <a:off x="17706975" y="14255750"/>
          <a:ext cx="46799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46355</xdr:rowOff>
    </xdr:from>
    <xdr:ext cx="467995" cy="249555"/>
    <xdr:sp macro="" textlink="">
      <xdr:nvSpPr>
        <xdr:cNvPr id="829" name="n_4mainValue【消防施設】&#10;一人当たり面積">
          <a:extLst>
            <a:ext uri="{FF2B5EF4-FFF2-40B4-BE49-F238E27FC236}">
              <a16:creationId xmlns:a16="http://schemas.microsoft.com/office/drawing/2014/main" id="{00000000-0008-0000-1000-00003D030000}"/>
            </a:ext>
          </a:extLst>
        </xdr:cNvPr>
        <xdr:cNvSpPr txBox="1"/>
      </xdr:nvSpPr>
      <xdr:spPr>
        <a:xfrm>
          <a:off x="16897350" y="14251305"/>
          <a:ext cx="4679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00000000-0008-0000-1000-00003E030000}"/>
            </a:ext>
          </a:extLst>
        </xdr:cNvPr>
        <xdr:cNvSpPr/>
      </xdr:nvSpPr>
      <xdr:spPr>
        <a:xfrm>
          <a:off x="11414125" y="15049500"/>
          <a:ext cx="43275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00000000-0008-0000-1000-00003F030000}"/>
            </a:ext>
          </a:extLst>
        </xdr:cNvPr>
        <xdr:cNvSpPr/>
      </xdr:nvSpPr>
      <xdr:spPr>
        <a:xfrm>
          <a:off x="115252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00000000-0008-0000-1000-000040030000}"/>
            </a:ext>
          </a:extLst>
        </xdr:cNvPr>
        <xdr:cNvSpPr/>
      </xdr:nvSpPr>
      <xdr:spPr>
        <a:xfrm>
          <a:off x="115252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51/105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1000-000041030000}"/>
            </a:ext>
          </a:extLst>
        </xdr:cNvPr>
        <xdr:cNvSpPr/>
      </xdr:nvSpPr>
      <xdr:spPr>
        <a:xfrm>
          <a:off x="1246187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1000-000042030000}"/>
            </a:ext>
          </a:extLst>
        </xdr:cNvPr>
        <xdr:cNvSpPr/>
      </xdr:nvSpPr>
      <xdr:spPr>
        <a:xfrm>
          <a:off x="1246187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1000-000043030000}"/>
            </a:ext>
          </a:extLst>
        </xdr:cNvPr>
        <xdr:cNvSpPr/>
      </xdr:nvSpPr>
      <xdr:spPr>
        <a:xfrm>
          <a:off x="13509625"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1000-000044030000}"/>
            </a:ext>
          </a:extLst>
        </xdr:cNvPr>
        <xdr:cNvSpPr/>
      </xdr:nvSpPr>
      <xdr:spPr>
        <a:xfrm>
          <a:off x="13509625"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00000000-0008-0000-1000-000045030000}"/>
            </a:ext>
          </a:extLst>
        </xdr:cNvPr>
        <xdr:cNvSpPr/>
      </xdr:nvSpPr>
      <xdr:spPr>
        <a:xfrm>
          <a:off x="11414125" y="16192500"/>
          <a:ext cx="43275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838" name="テキスト ボックス 837">
          <a:extLst>
            <a:ext uri="{FF2B5EF4-FFF2-40B4-BE49-F238E27FC236}">
              <a16:creationId xmlns:a16="http://schemas.microsoft.com/office/drawing/2014/main" id="{00000000-0008-0000-1000-000046030000}"/>
            </a:ext>
          </a:extLst>
        </xdr:cNvPr>
        <xdr:cNvSpPr txBox="1"/>
      </xdr:nvSpPr>
      <xdr:spPr>
        <a:xfrm>
          <a:off x="1137602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174625</xdr:colOff>
      <xdr:row>111</xdr:row>
      <xdr:rowOff>19050</xdr:rowOff>
    </xdr:to>
    <xdr:cxnSp macro="">
      <xdr:nvCxnSpPr>
        <xdr:cNvPr id="839" name="直線コネクタ 838">
          <a:extLst>
            <a:ext uri="{FF2B5EF4-FFF2-40B4-BE49-F238E27FC236}">
              <a16:creationId xmlns:a16="http://schemas.microsoft.com/office/drawing/2014/main" id="{00000000-0008-0000-1000-000047030000}"/>
            </a:ext>
          </a:extLst>
        </xdr:cNvPr>
        <xdr:cNvCxnSpPr/>
      </xdr:nvCxnSpPr>
      <xdr:spPr>
        <a:xfrm>
          <a:off x="11414125" y="18478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5455" cy="259080"/>
    <xdr:sp macro="" textlink="">
      <xdr:nvSpPr>
        <xdr:cNvPr id="840" name="テキスト ボックス 839">
          <a:extLst>
            <a:ext uri="{FF2B5EF4-FFF2-40B4-BE49-F238E27FC236}">
              <a16:creationId xmlns:a16="http://schemas.microsoft.com/office/drawing/2014/main" id="{00000000-0008-0000-1000-000048030000}"/>
            </a:ext>
          </a:extLst>
        </xdr:cNvPr>
        <xdr:cNvSpPr txBox="1"/>
      </xdr:nvSpPr>
      <xdr:spPr>
        <a:xfrm>
          <a:off x="10994390" y="18336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174625</xdr:colOff>
      <xdr:row>109</xdr:row>
      <xdr:rowOff>35560</xdr:rowOff>
    </xdr:to>
    <xdr:cxnSp macro="">
      <xdr:nvCxnSpPr>
        <xdr:cNvPr id="841" name="直線コネクタ 840">
          <a:extLst>
            <a:ext uri="{FF2B5EF4-FFF2-40B4-BE49-F238E27FC236}">
              <a16:creationId xmlns:a16="http://schemas.microsoft.com/office/drawing/2014/main" id="{00000000-0008-0000-1000-000049030000}"/>
            </a:ext>
          </a:extLst>
        </xdr:cNvPr>
        <xdr:cNvCxnSpPr/>
      </xdr:nvCxnSpPr>
      <xdr:spPr>
        <a:xfrm>
          <a:off x="11414125" y="1815211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5455" cy="257175"/>
    <xdr:sp macro="" textlink="">
      <xdr:nvSpPr>
        <xdr:cNvPr id="842" name="テキスト ボックス 841">
          <a:extLst>
            <a:ext uri="{FF2B5EF4-FFF2-40B4-BE49-F238E27FC236}">
              <a16:creationId xmlns:a16="http://schemas.microsoft.com/office/drawing/2014/main" id="{00000000-0008-0000-1000-00004A030000}"/>
            </a:ext>
          </a:extLst>
        </xdr:cNvPr>
        <xdr:cNvSpPr txBox="1"/>
      </xdr:nvSpPr>
      <xdr:spPr>
        <a:xfrm>
          <a:off x="10994390" y="180098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174625</xdr:colOff>
      <xdr:row>107</xdr:row>
      <xdr:rowOff>52070</xdr:rowOff>
    </xdr:to>
    <xdr:cxnSp macro="">
      <xdr:nvCxnSpPr>
        <xdr:cNvPr id="843" name="直線コネクタ 842">
          <a:extLst>
            <a:ext uri="{FF2B5EF4-FFF2-40B4-BE49-F238E27FC236}">
              <a16:creationId xmlns:a16="http://schemas.microsoft.com/office/drawing/2014/main" id="{00000000-0008-0000-1000-00004B030000}"/>
            </a:ext>
          </a:extLst>
        </xdr:cNvPr>
        <xdr:cNvCxnSpPr/>
      </xdr:nvCxnSpPr>
      <xdr:spPr>
        <a:xfrm>
          <a:off x="11414125" y="1782572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844" name="テキスト ボックス 843">
          <a:extLst>
            <a:ext uri="{FF2B5EF4-FFF2-40B4-BE49-F238E27FC236}">
              <a16:creationId xmlns:a16="http://schemas.microsoft.com/office/drawing/2014/main" id="{00000000-0008-0000-1000-00004C030000}"/>
            </a:ext>
          </a:extLst>
        </xdr:cNvPr>
        <xdr:cNvSpPr txBox="1"/>
      </xdr:nvSpPr>
      <xdr:spPr>
        <a:xfrm>
          <a:off x="11042650" y="176828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174625</xdr:colOff>
      <xdr:row>105</xdr:row>
      <xdr:rowOff>67945</xdr:rowOff>
    </xdr:to>
    <xdr:cxnSp macro="">
      <xdr:nvCxnSpPr>
        <xdr:cNvPr id="845" name="直線コネクタ 844">
          <a:extLst>
            <a:ext uri="{FF2B5EF4-FFF2-40B4-BE49-F238E27FC236}">
              <a16:creationId xmlns:a16="http://schemas.microsoft.com/office/drawing/2014/main" id="{00000000-0008-0000-1000-00004D030000}"/>
            </a:ext>
          </a:extLst>
        </xdr:cNvPr>
        <xdr:cNvCxnSpPr/>
      </xdr:nvCxnSpPr>
      <xdr:spPr>
        <a:xfrm>
          <a:off x="11414125" y="1749869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7175"/>
    <xdr:sp macro="" textlink="">
      <xdr:nvSpPr>
        <xdr:cNvPr id="846" name="テキスト ボックス 845">
          <a:extLst>
            <a:ext uri="{FF2B5EF4-FFF2-40B4-BE49-F238E27FC236}">
              <a16:creationId xmlns:a16="http://schemas.microsoft.com/office/drawing/2014/main" id="{00000000-0008-0000-1000-00004E030000}"/>
            </a:ext>
          </a:extLst>
        </xdr:cNvPr>
        <xdr:cNvSpPr txBox="1"/>
      </xdr:nvSpPr>
      <xdr:spPr>
        <a:xfrm>
          <a:off x="11042650" y="173570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174625</xdr:colOff>
      <xdr:row>103</xdr:row>
      <xdr:rowOff>84455</xdr:rowOff>
    </xdr:to>
    <xdr:cxnSp macro="">
      <xdr:nvCxnSpPr>
        <xdr:cNvPr id="847" name="直線コネクタ 846">
          <a:extLst>
            <a:ext uri="{FF2B5EF4-FFF2-40B4-BE49-F238E27FC236}">
              <a16:creationId xmlns:a16="http://schemas.microsoft.com/office/drawing/2014/main" id="{00000000-0008-0000-1000-00004F030000}"/>
            </a:ext>
          </a:extLst>
        </xdr:cNvPr>
        <xdr:cNvCxnSpPr/>
      </xdr:nvCxnSpPr>
      <xdr:spPr>
        <a:xfrm>
          <a:off x="11414125" y="1717230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848" name="テキスト ボックス 847">
          <a:extLst>
            <a:ext uri="{FF2B5EF4-FFF2-40B4-BE49-F238E27FC236}">
              <a16:creationId xmlns:a16="http://schemas.microsoft.com/office/drawing/2014/main" id="{00000000-0008-0000-1000-000050030000}"/>
            </a:ext>
          </a:extLst>
        </xdr:cNvPr>
        <xdr:cNvSpPr txBox="1"/>
      </xdr:nvSpPr>
      <xdr:spPr>
        <a:xfrm>
          <a:off x="11042650" y="170300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174625</xdr:colOff>
      <xdr:row>101</xdr:row>
      <xdr:rowOff>100965</xdr:rowOff>
    </xdr:to>
    <xdr:cxnSp macro="">
      <xdr:nvCxnSpPr>
        <xdr:cNvPr id="849" name="直線コネクタ 848">
          <a:extLst>
            <a:ext uri="{FF2B5EF4-FFF2-40B4-BE49-F238E27FC236}">
              <a16:creationId xmlns:a16="http://schemas.microsoft.com/office/drawing/2014/main" id="{00000000-0008-0000-1000-000051030000}"/>
            </a:ext>
          </a:extLst>
        </xdr:cNvPr>
        <xdr:cNvCxnSpPr/>
      </xdr:nvCxnSpPr>
      <xdr:spPr>
        <a:xfrm>
          <a:off x="11414125" y="16845915"/>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850" name="テキスト ボックス 849">
          <a:extLst>
            <a:ext uri="{FF2B5EF4-FFF2-40B4-BE49-F238E27FC236}">
              <a16:creationId xmlns:a16="http://schemas.microsoft.com/office/drawing/2014/main" id="{00000000-0008-0000-1000-000052030000}"/>
            </a:ext>
          </a:extLst>
        </xdr:cNvPr>
        <xdr:cNvSpPr txBox="1"/>
      </xdr:nvSpPr>
      <xdr:spPr>
        <a:xfrm>
          <a:off x="11042650" y="1670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174625</xdr:colOff>
      <xdr:row>99</xdr:row>
      <xdr:rowOff>116840</xdr:rowOff>
    </xdr:to>
    <xdr:cxnSp macro="">
      <xdr:nvCxnSpPr>
        <xdr:cNvPr id="851" name="直線コネクタ 850">
          <a:extLst>
            <a:ext uri="{FF2B5EF4-FFF2-40B4-BE49-F238E27FC236}">
              <a16:creationId xmlns:a16="http://schemas.microsoft.com/office/drawing/2014/main" id="{00000000-0008-0000-1000-000053030000}"/>
            </a:ext>
          </a:extLst>
        </xdr:cNvPr>
        <xdr:cNvCxnSpPr/>
      </xdr:nvCxnSpPr>
      <xdr:spPr>
        <a:xfrm>
          <a:off x="11414125" y="1651889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7175"/>
    <xdr:sp macro="" textlink="">
      <xdr:nvSpPr>
        <xdr:cNvPr id="852" name="テキスト ボックス 851">
          <a:extLst>
            <a:ext uri="{FF2B5EF4-FFF2-40B4-BE49-F238E27FC236}">
              <a16:creationId xmlns:a16="http://schemas.microsoft.com/office/drawing/2014/main" id="{00000000-0008-0000-1000-000054030000}"/>
            </a:ext>
          </a:extLst>
        </xdr:cNvPr>
        <xdr:cNvSpPr txBox="1"/>
      </xdr:nvSpPr>
      <xdr:spPr>
        <a:xfrm>
          <a:off x="11106785" y="1637665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174625</xdr:colOff>
      <xdr:row>97</xdr:row>
      <xdr:rowOff>133350</xdr:rowOff>
    </xdr:to>
    <xdr:cxnSp macro="">
      <xdr:nvCxnSpPr>
        <xdr:cNvPr id="853" name="直線コネクタ 852">
          <a:extLst>
            <a:ext uri="{FF2B5EF4-FFF2-40B4-BE49-F238E27FC236}">
              <a16:creationId xmlns:a16="http://schemas.microsoft.com/office/drawing/2014/main" id="{00000000-0008-0000-1000-000055030000}"/>
            </a:ext>
          </a:extLst>
        </xdr:cNvPr>
        <xdr:cNvCxnSpPr/>
      </xdr:nvCxnSpPr>
      <xdr:spPr>
        <a:xfrm>
          <a:off x="11414125" y="16192500"/>
          <a:ext cx="4302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00000000-0008-0000-1000-000056030000}"/>
            </a:ext>
          </a:extLst>
        </xdr:cNvPr>
        <xdr:cNvSpPr/>
      </xdr:nvSpPr>
      <xdr:spPr>
        <a:xfrm>
          <a:off x="11414125" y="16192500"/>
          <a:ext cx="43275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132080</xdr:rowOff>
    </xdr:from>
    <xdr:to>
      <xdr:col>85</xdr:col>
      <xdr:colOff>126365</xdr:colOff>
      <xdr:row>108</xdr:row>
      <xdr:rowOff>125095</xdr:rowOff>
    </xdr:to>
    <xdr:cxnSp macro="">
      <xdr:nvCxnSpPr>
        <xdr:cNvPr id="855" name="直線コネクタ 854">
          <a:extLst>
            <a:ext uri="{FF2B5EF4-FFF2-40B4-BE49-F238E27FC236}">
              <a16:creationId xmlns:a16="http://schemas.microsoft.com/office/drawing/2014/main" id="{00000000-0008-0000-1000-000057030000}"/>
            </a:ext>
          </a:extLst>
        </xdr:cNvPr>
        <xdr:cNvCxnSpPr/>
      </xdr:nvCxnSpPr>
      <xdr:spPr>
        <a:xfrm flipV="1">
          <a:off x="14969490" y="16534130"/>
          <a:ext cx="0" cy="1536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128905</xdr:rowOff>
    </xdr:from>
    <xdr:ext cx="403225" cy="259080"/>
    <xdr:sp macro="" textlink="">
      <xdr:nvSpPr>
        <xdr:cNvPr id="856" name="【庁舎】&#10;有形固定資産減価償却率最小値テキスト">
          <a:extLst>
            <a:ext uri="{FF2B5EF4-FFF2-40B4-BE49-F238E27FC236}">
              <a16:creationId xmlns:a16="http://schemas.microsoft.com/office/drawing/2014/main" id="{00000000-0008-0000-1000-000058030000}"/>
            </a:ext>
          </a:extLst>
        </xdr:cNvPr>
        <xdr:cNvSpPr txBox="1"/>
      </xdr:nvSpPr>
      <xdr:spPr>
        <a:xfrm>
          <a:off x="15008225" y="180740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125095</xdr:rowOff>
    </xdr:from>
    <xdr:to>
      <xdr:col>86</xdr:col>
      <xdr:colOff>25400</xdr:colOff>
      <xdr:row>108</xdr:row>
      <xdr:rowOff>125095</xdr:rowOff>
    </xdr:to>
    <xdr:cxnSp macro="">
      <xdr:nvCxnSpPr>
        <xdr:cNvPr id="857" name="直線コネクタ 856">
          <a:extLst>
            <a:ext uri="{FF2B5EF4-FFF2-40B4-BE49-F238E27FC236}">
              <a16:creationId xmlns:a16="http://schemas.microsoft.com/office/drawing/2014/main" id="{00000000-0008-0000-1000-000059030000}"/>
            </a:ext>
          </a:extLst>
        </xdr:cNvPr>
        <xdr:cNvCxnSpPr/>
      </xdr:nvCxnSpPr>
      <xdr:spPr>
        <a:xfrm>
          <a:off x="14881225" y="180701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78105</xdr:rowOff>
    </xdr:from>
    <xdr:ext cx="338455" cy="257175"/>
    <xdr:sp macro="" textlink="">
      <xdr:nvSpPr>
        <xdr:cNvPr id="858" name="【庁舎】&#10;有形固定資産減価償却率最大値テキスト">
          <a:extLst>
            <a:ext uri="{FF2B5EF4-FFF2-40B4-BE49-F238E27FC236}">
              <a16:creationId xmlns:a16="http://schemas.microsoft.com/office/drawing/2014/main" id="{00000000-0008-0000-1000-00005A030000}"/>
            </a:ext>
          </a:extLst>
        </xdr:cNvPr>
        <xdr:cNvSpPr txBox="1"/>
      </xdr:nvSpPr>
      <xdr:spPr>
        <a:xfrm>
          <a:off x="15008225" y="16308705"/>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132080</xdr:rowOff>
    </xdr:from>
    <xdr:to>
      <xdr:col>86</xdr:col>
      <xdr:colOff>25400</xdr:colOff>
      <xdr:row>99</xdr:row>
      <xdr:rowOff>132080</xdr:rowOff>
    </xdr:to>
    <xdr:cxnSp macro="">
      <xdr:nvCxnSpPr>
        <xdr:cNvPr id="859" name="直線コネクタ 858">
          <a:extLst>
            <a:ext uri="{FF2B5EF4-FFF2-40B4-BE49-F238E27FC236}">
              <a16:creationId xmlns:a16="http://schemas.microsoft.com/office/drawing/2014/main" id="{00000000-0008-0000-1000-00005B030000}"/>
            </a:ext>
          </a:extLst>
        </xdr:cNvPr>
        <xdr:cNvCxnSpPr/>
      </xdr:nvCxnSpPr>
      <xdr:spPr>
        <a:xfrm>
          <a:off x="14881225" y="1653413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41910</xdr:rowOff>
    </xdr:from>
    <xdr:ext cx="403225" cy="257175"/>
    <xdr:sp macro="" textlink="">
      <xdr:nvSpPr>
        <xdr:cNvPr id="860" name="【庁舎】&#10;有形固定資産減価償却率平均値テキスト">
          <a:extLst>
            <a:ext uri="{FF2B5EF4-FFF2-40B4-BE49-F238E27FC236}">
              <a16:creationId xmlns:a16="http://schemas.microsoft.com/office/drawing/2014/main" id="{00000000-0008-0000-1000-00005C030000}"/>
            </a:ext>
          </a:extLst>
        </xdr:cNvPr>
        <xdr:cNvSpPr txBox="1"/>
      </xdr:nvSpPr>
      <xdr:spPr>
        <a:xfrm>
          <a:off x="15008225" y="1712976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19050</xdr:rowOff>
    </xdr:from>
    <xdr:to>
      <xdr:col>85</xdr:col>
      <xdr:colOff>174625</xdr:colOff>
      <xdr:row>104</xdr:row>
      <xdr:rowOff>120650</xdr:rowOff>
    </xdr:to>
    <xdr:sp macro="" textlink="">
      <xdr:nvSpPr>
        <xdr:cNvPr id="861" name="フローチャート: 判断 860">
          <a:extLst>
            <a:ext uri="{FF2B5EF4-FFF2-40B4-BE49-F238E27FC236}">
              <a16:creationId xmlns:a16="http://schemas.microsoft.com/office/drawing/2014/main" id="{00000000-0008-0000-1000-00005D030000}"/>
            </a:ext>
          </a:extLst>
        </xdr:cNvPr>
        <xdr:cNvSpPr/>
      </xdr:nvSpPr>
      <xdr:spPr>
        <a:xfrm>
          <a:off x="14919325" y="1727835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41910</xdr:rowOff>
    </xdr:from>
    <xdr:to>
      <xdr:col>81</xdr:col>
      <xdr:colOff>101600</xdr:colOff>
      <xdr:row>104</xdr:row>
      <xdr:rowOff>143510</xdr:rowOff>
    </xdr:to>
    <xdr:sp macro="" textlink="">
      <xdr:nvSpPr>
        <xdr:cNvPr id="862" name="フローチャート: 判断 861">
          <a:extLst>
            <a:ext uri="{FF2B5EF4-FFF2-40B4-BE49-F238E27FC236}">
              <a16:creationId xmlns:a16="http://schemas.microsoft.com/office/drawing/2014/main" id="{00000000-0008-0000-1000-00005E030000}"/>
            </a:ext>
          </a:extLst>
        </xdr:cNvPr>
        <xdr:cNvSpPr/>
      </xdr:nvSpPr>
      <xdr:spPr>
        <a:xfrm>
          <a:off x="14144625" y="1730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144780</xdr:rowOff>
    </xdr:from>
    <xdr:to>
      <xdr:col>76</xdr:col>
      <xdr:colOff>165100</xdr:colOff>
      <xdr:row>104</xdr:row>
      <xdr:rowOff>74930</xdr:rowOff>
    </xdr:to>
    <xdr:sp macro="" textlink="">
      <xdr:nvSpPr>
        <xdr:cNvPr id="863" name="フローチャート: 判断 862">
          <a:extLst>
            <a:ext uri="{FF2B5EF4-FFF2-40B4-BE49-F238E27FC236}">
              <a16:creationId xmlns:a16="http://schemas.microsoft.com/office/drawing/2014/main" id="{00000000-0008-0000-1000-00005F030000}"/>
            </a:ext>
          </a:extLst>
        </xdr:cNvPr>
        <xdr:cNvSpPr/>
      </xdr:nvSpPr>
      <xdr:spPr>
        <a:xfrm>
          <a:off x="13335000" y="1723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123190</xdr:rowOff>
    </xdr:from>
    <xdr:to>
      <xdr:col>72</xdr:col>
      <xdr:colOff>38100</xdr:colOff>
      <xdr:row>104</xdr:row>
      <xdr:rowOff>53340</xdr:rowOff>
    </xdr:to>
    <xdr:sp macro="" textlink="">
      <xdr:nvSpPr>
        <xdr:cNvPr id="864" name="フローチャート: 判断 863">
          <a:extLst>
            <a:ext uri="{FF2B5EF4-FFF2-40B4-BE49-F238E27FC236}">
              <a16:creationId xmlns:a16="http://schemas.microsoft.com/office/drawing/2014/main" id="{00000000-0008-0000-1000-000060030000}"/>
            </a:ext>
          </a:extLst>
        </xdr:cNvPr>
        <xdr:cNvSpPr/>
      </xdr:nvSpPr>
      <xdr:spPr>
        <a:xfrm>
          <a:off x="12525375" y="172110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144780</xdr:rowOff>
    </xdr:from>
    <xdr:to>
      <xdr:col>67</xdr:col>
      <xdr:colOff>101600</xdr:colOff>
      <xdr:row>104</xdr:row>
      <xdr:rowOff>74930</xdr:rowOff>
    </xdr:to>
    <xdr:sp macro="" textlink="">
      <xdr:nvSpPr>
        <xdr:cNvPr id="865" name="フローチャート: 判断 864">
          <a:extLst>
            <a:ext uri="{FF2B5EF4-FFF2-40B4-BE49-F238E27FC236}">
              <a16:creationId xmlns:a16="http://schemas.microsoft.com/office/drawing/2014/main" id="{00000000-0008-0000-1000-000061030000}"/>
            </a:ext>
          </a:extLst>
        </xdr:cNvPr>
        <xdr:cNvSpPr/>
      </xdr:nvSpPr>
      <xdr:spPr>
        <a:xfrm>
          <a:off x="11699875" y="1723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66" name="テキスト ボックス 865">
          <a:extLst>
            <a:ext uri="{FF2B5EF4-FFF2-40B4-BE49-F238E27FC236}">
              <a16:creationId xmlns:a16="http://schemas.microsoft.com/office/drawing/2014/main" id="{00000000-0008-0000-1000-000062030000}"/>
            </a:ext>
          </a:extLst>
        </xdr:cNvPr>
        <xdr:cNvSpPr txBox="1"/>
      </xdr:nvSpPr>
      <xdr:spPr>
        <a:xfrm>
          <a:off x="147955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867" name="テキスト ボックス 866">
          <a:extLst>
            <a:ext uri="{FF2B5EF4-FFF2-40B4-BE49-F238E27FC236}">
              <a16:creationId xmlns:a16="http://schemas.microsoft.com/office/drawing/2014/main" id="{00000000-0008-0000-1000-000063030000}"/>
            </a:ext>
          </a:extLst>
        </xdr:cNvPr>
        <xdr:cNvSpPr txBox="1"/>
      </xdr:nvSpPr>
      <xdr:spPr>
        <a:xfrm>
          <a:off x="1402080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68" name="テキスト ボックス 867">
          <a:extLst>
            <a:ext uri="{FF2B5EF4-FFF2-40B4-BE49-F238E27FC236}">
              <a16:creationId xmlns:a16="http://schemas.microsoft.com/office/drawing/2014/main" id="{00000000-0008-0000-1000-000064030000}"/>
            </a:ext>
          </a:extLst>
        </xdr:cNvPr>
        <xdr:cNvSpPr txBox="1"/>
      </xdr:nvSpPr>
      <xdr:spPr>
        <a:xfrm>
          <a:off x="132111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174625</xdr:colOff>
      <xdr:row>111</xdr:row>
      <xdr:rowOff>16510</xdr:rowOff>
    </xdr:from>
    <xdr:ext cx="762000" cy="259080"/>
    <xdr:sp macro="" textlink="">
      <xdr:nvSpPr>
        <xdr:cNvPr id="869" name="テキスト ボックス 868">
          <a:extLst>
            <a:ext uri="{FF2B5EF4-FFF2-40B4-BE49-F238E27FC236}">
              <a16:creationId xmlns:a16="http://schemas.microsoft.com/office/drawing/2014/main" id="{00000000-0008-0000-1000-000065030000}"/>
            </a:ext>
          </a:extLst>
        </xdr:cNvPr>
        <xdr:cNvSpPr txBox="1"/>
      </xdr:nvSpPr>
      <xdr:spPr>
        <a:xfrm>
          <a:off x="12398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870" name="テキスト ボックス 869">
          <a:extLst>
            <a:ext uri="{FF2B5EF4-FFF2-40B4-BE49-F238E27FC236}">
              <a16:creationId xmlns:a16="http://schemas.microsoft.com/office/drawing/2014/main" id="{00000000-0008-0000-1000-000066030000}"/>
            </a:ext>
          </a:extLst>
        </xdr:cNvPr>
        <xdr:cNvSpPr txBox="1"/>
      </xdr:nvSpPr>
      <xdr:spPr>
        <a:xfrm>
          <a:off x="11576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105</xdr:row>
      <xdr:rowOff>53340</xdr:rowOff>
    </xdr:from>
    <xdr:to>
      <xdr:col>85</xdr:col>
      <xdr:colOff>174625</xdr:colOff>
      <xdr:row>105</xdr:row>
      <xdr:rowOff>154940</xdr:rowOff>
    </xdr:to>
    <xdr:sp macro="" textlink="">
      <xdr:nvSpPr>
        <xdr:cNvPr id="871" name="楕円 870">
          <a:extLst>
            <a:ext uri="{FF2B5EF4-FFF2-40B4-BE49-F238E27FC236}">
              <a16:creationId xmlns:a16="http://schemas.microsoft.com/office/drawing/2014/main" id="{00000000-0008-0000-1000-000067030000}"/>
            </a:ext>
          </a:extLst>
        </xdr:cNvPr>
        <xdr:cNvSpPr/>
      </xdr:nvSpPr>
      <xdr:spPr>
        <a:xfrm>
          <a:off x="14919325" y="1748409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31750</xdr:rowOff>
    </xdr:from>
    <xdr:ext cx="403225" cy="257175"/>
    <xdr:sp macro="" textlink="">
      <xdr:nvSpPr>
        <xdr:cNvPr id="872" name="【庁舎】&#10;有形固定資産減価償却率該当値テキスト">
          <a:extLst>
            <a:ext uri="{FF2B5EF4-FFF2-40B4-BE49-F238E27FC236}">
              <a16:creationId xmlns:a16="http://schemas.microsoft.com/office/drawing/2014/main" id="{00000000-0008-0000-1000-000068030000}"/>
            </a:ext>
          </a:extLst>
        </xdr:cNvPr>
        <xdr:cNvSpPr txBox="1"/>
      </xdr:nvSpPr>
      <xdr:spPr>
        <a:xfrm>
          <a:off x="15008225" y="174625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105</xdr:row>
      <xdr:rowOff>20320</xdr:rowOff>
    </xdr:from>
    <xdr:to>
      <xdr:col>81</xdr:col>
      <xdr:colOff>101600</xdr:colOff>
      <xdr:row>105</xdr:row>
      <xdr:rowOff>121920</xdr:rowOff>
    </xdr:to>
    <xdr:sp macro="" textlink="">
      <xdr:nvSpPr>
        <xdr:cNvPr id="873" name="楕円 872">
          <a:extLst>
            <a:ext uri="{FF2B5EF4-FFF2-40B4-BE49-F238E27FC236}">
              <a16:creationId xmlns:a16="http://schemas.microsoft.com/office/drawing/2014/main" id="{00000000-0008-0000-1000-000069030000}"/>
            </a:ext>
          </a:extLst>
        </xdr:cNvPr>
        <xdr:cNvSpPr/>
      </xdr:nvSpPr>
      <xdr:spPr>
        <a:xfrm>
          <a:off x="14144625" y="1745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71120</xdr:rowOff>
    </xdr:from>
    <xdr:to>
      <xdr:col>85</xdr:col>
      <xdr:colOff>127000</xdr:colOff>
      <xdr:row>105</xdr:row>
      <xdr:rowOff>104140</xdr:rowOff>
    </xdr:to>
    <xdr:cxnSp macro="">
      <xdr:nvCxnSpPr>
        <xdr:cNvPr id="874" name="直線コネクタ 873">
          <a:extLst>
            <a:ext uri="{FF2B5EF4-FFF2-40B4-BE49-F238E27FC236}">
              <a16:creationId xmlns:a16="http://schemas.microsoft.com/office/drawing/2014/main" id="{00000000-0008-0000-1000-00006A030000}"/>
            </a:ext>
          </a:extLst>
        </xdr:cNvPr>
        <xdr:cNvCxnSpPr/>
      </xdr:nvCxnSpPr>
      <xdr:spPr>
        <a:xfrm>
          <a:off x="14195425" y="17501870"/>
          <a:ext cx="7747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160655</xdr:rowOff>
    </xdr:from>
    <xdr:to>
      <xdr:col>76</xdr:col>
      <xdr:colOff>165100</xdr:colOff>
      <xdr:row>105</xdr:row>
      <xdr:rowOff>90805</xdr:rowOff>
    </xdr:to>
    <xdr:sp macro="" textlink="">
      <xdr:nvSpPr>
        <xdr:cNvPr id="875" name="楕円 874">
          <a:extLst>
            <a:ext uri="{FF2B5EF4-FFF2-40B4-BE49-F238E27FC236}">
              <a16:creationId xmlns:a16="http://schemas.microsoft.com/office/drawing/2014/main" id="{00000000-0008-0000-1000-00006B030000}"/>
            </a:ext>
          </a:extLst>
        </xdr:cNvPr>
        <xdr:cNvSpPr/>
      </xdr:nvSpPr>
      <xdr:spPr>
        <a:xfrm>
          <a:off x="13335000" y="174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40640</xdr:rowOff>
    </xdr:from>
    <xdr:to>
      <xdr:col>81</xdr:col>
      <xdr:colOff>50800</xdr:colOff>
      <xdr:row>105</xdr:row>
      <xdr:rowOff>71120</xdr:rowOff>
    </xdr:to>
    <xdr:cxnSp macro="">
      <xdr:nvCxnSpPr>
        <xdr:cNvPr id="876" name="直線コネクタ 875">
          <a:extLst>
            <a:ext uri="{FF2B5EF4-FFF2-40B4-BE49-F238E27FC236}">
              <a16:creationId xmlns:a16="http://schemas.microsoft.com/office/drawing/2014/main" id="{00000000-0008-0000-1000-00006C030000}"/>
            </a:ext>
          </a:extLst>
        </xdr:cNvPr>
        <xdr:cNvCxnSpPr/>
      </xdr:nvCxnSpPr>
      <xdr:spPr>
        <a:xfrm>
          <a:off x="13385800" y="17471390"/>
          <a:ext cx="809625"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7" name="楕円 876">
          <a:extLst>
            <a:ext uri="{FF2B5EF4-FFF2-40B4-BE49-F238E27FC236}">
              <a16:creationId xmlns:a16="http://schemas.microsoft.com/office/drawing/2014/main" id="{00000000-0008-0000-1000-00006D030000}"/>
            </a:ext>
          </a:extLst>
        </xdr:cNvPr>
        <xdr:cNvSpPr/>
      </xdr:nvSpPr>
      <xdr:spPr>
        <a:xfrm>
          <a:off x="12525375" y="173875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174625</xdr:colOff>
      <xdr:row>105</xdr:row>
      <xdr:rowOff>7620</xdr:rowOff>
    </xdr:from>
    <xdr:to>
      <xdr:col>76</xdr:col>
      <xdr:colOff>114300</xdr:colOff>
      <xdr:row>105</xdr:row>
      <xdr:rowOff>40640</xdr:rowOff>
    </xdr:to>
    <xdr:cxnSp macro="">
      <xdr:nvCxnSpPr>
        <xdr:cNvPr id="878" name="直線コネクタ 877">
          <a:extLst>
            <a:ext uri="{FF2B5EF4-FFF2-40B4-BE49-F238E27FC236}">
              <a16:creationId xmlns:a16="http://schemas.microsoft.com/office/drawing/2014/main" id="{00000000-0008-0000-1000-00006E030000}"/>
            </a:ext>
          </a:extLst>
        </xdr:cNvPr>
        <xdr:cNvCxnSpPr/>
      </xdr:nvCxnSpPr>
      <xdr:spPr>
        <a:xfrm>
          <a:off x="12573000" y="17438370"/>
          <a:ext cx="8128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95885</xdr:rowOff>
    </xdr:from>
    <xdr:to>
      <xdr:col>67</xdr:col>
      <xdr:colOff>101600</xdr:colOff>
      <xdr:row>105</xdr:row>
      <xdr:rowOff>26035</xdr:rowOff>
    </xdr:to>
    <xdr:sp macro="" textlink="">
      <xdr:nvSpPr>
        <xdr:cNvPr id="879" name="楕円 878">
          <a:extLst>
            <a:ext uri="{FF2B5EF4-FFF2-40B4-BE49-F238E27FC236}">
              <a16:creationId xmlns:a16="http://schemas.microsoft.com/office/drawing/2014/main" id="{00000000-0008-0000-1000-00006F030000}"/>
            </a:ext>
          </a:extLst>
        </xdr:cNvPr>
        <xdr:cNvSpPr/>
      </xdr:nvSpPr>
      <xdr:spPr>
        <a:xfrm>
          <a:off x="11699875" y="1735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146685</xdr:rowOff>
    </xdr:from>
    <xdr:to>
      <xdr:col>71</xdr:col>
      <xdr:colOff>174625</xdr:colOff>
      <xdr:row>105</xdr:row>
      <xdr:rowOff>7620</xdr:rowOff>
    </xdr:to>
    <xdr:cxnSp macro="">
      <xdr:nvCxnSpPr>
        <xdr:cNvPr id="880" name="直線コネクタ 879">
          <a:extLst>
            <a:ext uri="{FF2B5EF4-FFF2-40B4-BE49-F238E27FC236}">
              <a16:creationId xmlns:a16="http://schemas.microsoft.com/office/drawing/2014/main" id="{00000000-0008-0000-1000-000070030000}"/>
            </a:ext>
          </a:extLst>
        </xdr:cNvPr>
        <xdr:cNvCxnSpPr/>
      </xdr:nvCxnSpPr>
      <xdr:spPr>
        <a:xfrm>
          <a:off x="11750675" y="17405985"/>
          <a:ext cx="822325"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160020</xdr:rowOff>
    </xdr:from>
    <xdr:ext cx="405130" cy="259080"/>
    <xdr:sp macro="" textlink="">
      <xdr:nvSpPr>
        <xdr:cNvPr id="881" name="n_1aveValue【庁舎】&#10;有形固定資産減価償却率">
          <a:extLst>
            <a:ext uri="{FF2B5EF4-FFF2-40B4-BE49-F238E27FC236}">
              <a16:creationId xmlns:a16="http://schemas.microsoft.com/office/drawing/2014/main" id="{00000000-0008-0000-1000-000071030000}"/>
            </a:ext>
          </a:extLst>
        </xdr:cNvPr>
        <xdr:cNvSpPr txBox="1"/>
      </xdr:nvSpPr>
      <xdr:spPr>
        <a:xfrm>
          <a:off x="13996035" y="170764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91440</xdr:rowOff>
    </xdr:from>
    <xdr:ext cx="405130" cy="259080"/>
    <xdr:sp macro="" textlink="">
      <xdr:nvSpPr>
        <xdr:cNvPr id="882" name="n_2aveValue【庁舎】&#10;有形固定資産減価償却率">
          <a:extLst>
            <a:ext uri="{FF2B5EF4-FFF2-40B4-BE49-F238E27FC236}">
              <a16:creationId xmlns:a16="http://schemas.microsoft.com/office/drawing/2014/main" id="{00000000-0008-0000-1000-000072030000}"/>
            </a:ext>
          </a:extLst>
        </xdr:cNvPr>
        <xdr:cNvSpPr txBox="1"/>
      </xdr:nvSpPr>
      <xdr:spPr>
        <a:xfrm>
          <a:off x="13199110" y="17007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69850</xdr:rowOff>
    </xdr:from>
    <xdr:ext cx="405130" cy="259080"/>
    <xdr:sp macro="" textlink="">
      <xdr:nvSpPr>
        <xdr:cNvPr id="883" name="n_3aveValue【庁舎】&#10;有形固定資産減価償却率">
          <a:extLst>
            <a:ext uri="{FF2B5EF4-FFF2-40B4-BE49-F238E27FC236}">
              <a16:creationId xmlns:a16="http://schemas.microsoft.com/office/drawing/2014/main" id="{00000000-0008-0000-1000-000073030000}"/>
            </a:ext>
          </a:extLst>
        </xdr:cNvPr>
        <xdr:cNvSpPr txBox="1"/>
      </xdr:nvSpPr>
      <xdr:spPr>
        <a:xfrm>
          <a:off x="12389485" y="169862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91440</xdr:rowOff>
    </xdr:from>
    <xdr:ext cx="405130" cy="259080"/>
    <xdr:sp macro="" textlink="">
      <xdr:nvSpPr>
        <xdr:cNvPr id="884" name="n_4aveValue【庁舎】&#10;有形固定資産減価償却率">
          <a:extLst>
            <a:ext uri="{FF2B5EF4-FFF2-40B4-BE49-F238E27FC236}">
              <a16:creationId xmlns:a16="http://schemas.microsoft.com/office/drawing/2014/main" id="{00000000-0008-0000-1000-000074030000}"/>
            </a:ext>
          </a:extLst>
        </xdr:cNvPr>
        <xdr:cNvSpPr txBox="1"/>
      </xdr:nvSpPr>
      <xdr:spPr>
        <a:xfrm>
          <a:off x="11563985" y="17007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113030</xdr:rowOff>
    </xdr:from>
    <xdr:ext cx="405130" cy="259080"/>
    <xdr:sp macro="" textlink="">
      <xdr:nvSpPr>
        <xdr:cNvPr id="885" name="n_1mainValue【庁舎】&#10;有形固定資産減価償却率">
          <a:extLst>
            <a:ext uri="{FF2B5EF4-FFF2-40B4-BE49-F238E27FC236}">
              <a16:creationId xmlns:a16="http://schemas.microsoft.com/office/drawing/2014/main" id="{00000000-0008-0000-1000-000075030000}"/>
            </a:ext>
          </a:extLst>
        </xdr:cNvPr>
        <xdr:cNvSpPr txBox="1"/>
      </xdr:nvSpPr>
      <xdr:spPr>
        <a:xfrm>
          <a:off x="13996035" y="175437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81915</xdr:rowOff>
    </xdr:from>
    <xdr:ext cx="405130" cy="259080"/>
    <xdr:sp macro="" textlink="">
      <xdr:nvSpPr>
        <xdr:cNvPr id="886" name="n_2mainValue【庁舎】&#10;有形固定資産減価償却率">
          <a:extLst>
            <a:ext uri="{FF2B5EF4-FFF2-40B4-BE49-F238E27FC236}">
              <a16:creationId xmlns:a16="http://schemas.microsoft.com/office/drawing/2014/main" id="{00000000-0008-0000-1000-000076030000}"/>
            </a:ext>
          </a:extLst>
        </xdr:cNvPr>
        <xdr:cNvSpPr txBox="1"/>
      </xdr:nvSpPr>
      <xdr:spPr>
        <a:xfrm>
          <a:off x="13199110" y="175126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105</xdr:row>
      <xdr:rowOff>49530</xdr:rowOff>
    </xdr:from>
    <xdr:ext cx="405130" cy="259080"/>
    <xdr:sp macro="" textlink="">
      <xdr:nvSpPr>
        <xdr:cNvPr id="887" name="n_3mainValue【庁舎】&#10;有形固定資産減価償却率">
          <a:extLst>
            <a:ext uri="{FF2B5EF4-FFF2-40B4-BE49-F238E27FC236}">
              <a16:creationId xmlns:a16="http://schemas.microsoft.com/office/drawing/2014/main" id="{00000000-0008-0000-1000-000077030000}"/>
            </a:ext>
          </a:extLst>
        </xdr:cNvPr>
        <xdr:cNvSpPr txBox="1"/>
      </xdr:nvSpPr>
      <xdr:spPr>
        <a:xfrm>
          <a:off x="12389485" y="17480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105</xdr:row>
      <xdr:rowOff>17780</xdr:rowOff>
    </xdr:from>
    <xdr:ext cx="405130" cy="257175"/>
    <xdr:sp macro="" textlink="">
      <xdr:nvSpPr>
        <xdr:cNvPr id="888" name="n_4mainValue【庁舎】&#10;有形固定資産減価償却率">
          <a:extLst>
            <a:ext uri="{FF2B5EF4-FFF2-40B4-BE49-F238E27FC236}">
              <a16:creationId xmlns:a16="http://schemas.microsoft.com/office/drawing/2014/main" id="{00000000-0008-0000-1000-000078030000}"/>
            </a:ext>
          </a:extLst>
        </xdr:cNvPr>
        <xdr:cNvSpPr txBox="1"/>
      </xdr:nvSpPr>
      <xdr:spPr>
        <a:xfrm>
          <a:off x="11563985" y="174485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00000000-0008-0000-1000-000079030000}"/>
            </a:ext>
          </a:extLst>
        </xdr:cNvPr>
        <xdr:cNvSpPr/>
      </xdr:nvSpPr>
      <xdr:spPr>
        <a:xfrm>
          <a:off x="16764000" y="15049500"/>
          <a:ext cx="4343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00000000-0008-0000-1000-00007A030000}"/>
            </a:ext>
          </a:extLst>
        </xdr:cNvPr>
        <xdr:cNvSpPr/>
      </xdr:nvSpPr>
      <xdr:spPr>
        <a:xfrm>
          <a:off x="168910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0000000-0008-0000-1000-00007B030000}"/>
            </a:ext>
          </a:extLst>
        </xdr:cNvPr>
        <xdr:cNvSpPr/>
      </xdr:nvSpPr>
      <xdr:spPr>
        <a:xfrm>
          <a:off x="168910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00000000-0008-0000-1000-00007C030000}"/>
            </a:ext>
          </a:extLst>
        </xdr:cNvPr>
        <xdr:cNvSpPr/>
      </xdr:nvSpPr>
      <xdr:spPr>
        <a:xfrm>
          <a:off x="1781175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1000-00007D030000}"/>
            </a:ext>
          </a:extLst>
        </xdr:cNvPr>
        <xdr:cNvSpPr/>
      </xdr:nvSpPr>
      <xdr:spPr>
        <a:xfrm>
          <a:off x="1781175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00000000-0008-0000-1000-00007E030000}"/>
            </a:ext>
          </a:extLst>
        </xdr:cNvPr>
        <xdr:cNvSpPr/>
      </xdr:nvSpPr>
      <xdr:spPr>
        <a:xfrm>
          <a:off x="18859500" y="157099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1000-00007F030000}"/>
            </a:ext>
          </a:extLst>
        </xdr:cNvPr>
        <xdr:cNvSpPr/>
      </xdr:nvSpPr>
      <xdr:spPr>
        <a:xfrm>
          <a:off x="18859500" y="159131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00000000-0008-0000-1000-000080030000}"/>
            </a:ext>
          </a:extLst>
        </xdr:cNvPr>
        <xdr:cNvSpPr/>
      </xdr:nvSpPr>
      <xdr:spPr>
        <a:xfrm>
          <a:off x="16764000" y="16192500"/>
          <a:ext cx="4343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897" name="テキスト ボックス 896">
          <a:extLst>
            <a:ext uri="{FF2B5EF4-FFF2-40B4-BE49-F238E27FC236}">
              <a16:creationId xmlns:a16="http://schemas.microsoft.com/office/drawing/2014/main" id="{00000000-0008-0000-1000-000081030000}"/>
            </a:ext>
          </a:extLst>
        </xdr:cNvPr>
        <xdr:cNvSpPr txBox="1"/>
      </xdr:nvSpPr>
      <xdr:spPr>
        <a:xfrm>
          <a:off x="1674177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0000000-0008-0000-1000-000082030000}"/>
            </a:ext>
          </a:extLst>
        </xdr:cNvPr>
        <xdr:cNvCxnSpPr/>
      </xdr:nvCxnSpPr>
      <xdr:spPr>
        <a:xfrm>
          <a:off x="16764000" y="18478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899" name="直線コネクタ 898">
          <a:extLst>
            <a:ext uri="{FF2B5EF4-FFF2-40B4-BE49-F238E27FC236}">
              <a16:creationId xmlns:a16="http://schemas.microsoft.com/office/drawing/2014/main" id="{00000000-0008-0000-1000-000083030000}"/>
            </a:ext>
          </a:extLst>
        </xdr:cNvPr>
        <xdr:cNvCxnSpPr/>
      </xdr:nvCxnSpPr>
      <xdr:spPr>
        <a:xfrm>
          <a:off x="16764000" y="1815211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900" name="テキスト ボックス 899">
          <a:extLst>
            <a:ext uri="{FF2B5EF4-FFF2-40B4-BE49-F238E27FC236}">
              <a16:creationId xmlns:a16="http://schemas.microsoft.com/office/drawing/2014/main" id="{00000000-0008-0000-1000-000084030000}"/>
            </a:ext>
          </a:extLst>
        </xdr:cNvPr>
        <xdr:cNvSpPr txBox="1"/>
      </xdr:nvSpPr>
      <xdr:spPr>
        <a:xfrm>
          <a:off x="16344265" y="180098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901" name="直線コネクタ 900">
          <a:extLst>
            <a:ext uri="{FF2B5EF4-FFF2-40B4-BE49-F238E27FC236}">
              <a16:creationId xmlns:a16="http://schemas.microsoft.com/office/drawing/2014/main" id="{00000000-0008-0000-1000-000085030000}"/>
            </a:ext>
          </a:extLst>
        </xdr:cNvPr>
        <xdr:cNvCxnSpPr/>
      </xdr:nvCxnSpPr>
      <xdr:spPr>
        <a:xfrm>
          <a:off x="16764000" y="1782572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902" name="テキスト ボックス 901">
          <a:extLst>
            <a:ext uri="{FF2B5EF4-FFF2-40B4-BE49-F238E27FC236}">
              <a16:creationId xmlns:a16="http://schemas.microsoft.com/office/drawing/2014/main" id="{00000000-0008-0000-1000-000086030000}"/>
            </a:ext>
          </a:extLst>
        </xdr:cNvPr>
        <xdr:cNvSpPr txBox="1"/>
      </xdr:nvSpPr>
      <xdr:spPr>
        <a:xfrm>
          <a:off x="16344265" y="176828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903" name="直線コネクタ 902">
          <a:extLst>
            <a:ext uri="{FF2B5EF4-FFF2-40B4-BE49-F238E27FC236}">
              <a16:creationId xmlns:a16="http://schemas.microsoft.com/office/drawing/2014/main" id="{00000000-0008-0000-1000-000087030000}"/>
            </a:ext>
          </a:extLst>
        </xdr:cNvPr>
        <xdr:cNvCxnSpPr/>
      </xdr:nvCxnSpPr>
      <xdr:spPr>
        <a:xfrm>
          <a:off x="16764000" y="1749869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904" name="テキスト ボックス 903">
          <a:extLst>
            <a:ext uri="{FF2B5EF4-FFF2-40B4-BE49-F238E27FC236}">
              <a16:creationId xmlns:a16="http://schemas.microsoft.com/office/drawing/2014/main" id="{00000000-0008-0000-1000-000088030000}"/>
            </a:ext>
          </a:extLst>
        </xdr:cNvPr>
        <xdr:cNvSpPr txBox="1"/>
      </xdr:nvSpPr>
      <xdr:spPr>
        <a:xfrm>
          <a:off x="16344265" y="173570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905" name="直線コネクタ 904">
          <a:extLst>
            <a:ext uri="{FF2B5EF4-FFF2-40B4-BE49-F238E27FC236}">
              <a16:creationId xmlns:a16="http://schemas.microsoft.com/office/drawing/2014/main" id="{00000000-0008-0000-1000-000089030000}"/>
            </a:ext>
          </a:extLst>
        </xdr:cNvPr>
        <xdr:cNvCxnSpPr/>
      </xdr:nvCxnSpPr>
      <xdr:spPr>
        <a:xfrm>
          <a:off x="16764000" y="1717230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906" name="テキスト ボックス 905">
          <a:extLst>
            <a:ext uri="{FF2B5EF4-FFF2-40B4-BE49-F238E27FC236}">
              <a16:creationId xmlns:a16="http://schemas.microsoft.com/office/drawing/2014/main" id="{00000000-0008-0000-1000-00008A030000}"/>
            </a:ext>
          </a:extLst>
        </xdr:cNvPr>
        <xdr:cNvSpPr txBox="1"/>
      </xdr:nvSpPr>
      <xdr:spPr>
        <a:xfrm>
          <a:off x="16344265" y="170300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907" name="直線コネクタ 906">
          <a:extLst>
            <a:ext uri="{FF2B5EF4-FFF2-40B4-BE49-F238E27FC236}">
              <a16:creationId xmlns:a16="http://schemas.microsoft.com/office/drawing/2014/main" id="{00000000-0008-0000-1000-00008B030000}"/>
            </a:ext>
          </a:extLst>
        </xdr:cNvPr>
        <xdr:cNvCxnSpPr/>
      </xdr:nvCxnSpPr>
      <xdr:spPr>
        <a:xfrm>
          <a:off x="16764000" y="16845915"/>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908" name="テキスト ボックス 907">
          <a:extLst>
            <a:ext uri="{FF2B5EF4-FFF2-40B4-BE49-F238E27FC236}">
              <a16:creationId xmlns:a16="http://schemas.microsoft.com/office/drawing/2014/main" id="{00000000-0008-0000-1000-00008C030000}"/>
            </a:ext>
          </a:extLst>
        </xdr:cNvPr>
        <xdr:cNvSpPr txBox="1"/>
      </xdr:nvSpPr>
      <xdr:spPr>
        <a:xfrm>
          <a:off x="16344265" y="167036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909" name="直線コネクタ 908">
          <a:extLst>
            <a:ext uri="{FF2B5EF4-FFF2-40B4-BE49-F238E27FC236}">
              <a16:creationId xmlns:a16="http://schemas.microsoft.com/office/drawing/2014/main" id="{00000000-0008-0000-1000-00008D030000}"/>
            </a:ext>
          </a:extLst>
        </xdr:cNvPr>
        <xdr:cNvCxnSpPr/>
      </xdr:nvCxnSpPr>
      <xdr:spPr>
        <a:xfrm>
          <a:off x="16764000" y="1651889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910" name="テキスト ボックス 909">
          <a:extLst>
            <a:ext uri="{FF2B5EF4-FFF2-40B4-BE49-F238E27FC236}">
              <a16:creationId xmlns:a16="http://schemas.microsoft.com/office/drawing/2014/main" id="{00000000-0008-0000-1000-00008E030000}"/>
            </a:ext>
          </a:extLst>
        </xdr:cNvPr>
        <xdr:cNvSpPr txBox="1"/>
      </xdr:nvSpPr>
      <xdr:spPr>
        <a:xfrm>
          <a:off x="16344265" y="163766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00000000-0008-0000-1000-00008F030000}"/>
            </a:ext>
          </a:extLst>
        </xdr:cNvPr>
        <xdr:cNvCxnSpPr/>
      </xdr:nvCxnSpPr>
      <xdr:spPr>
        <a:xfrm>
          <a:off x="16764000" y="16192500"/>
          <a:ext cx="4305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912" name="テキスト ボックス 911">
          <a:extLst>
            <a:ext uri="{FF2B5EF4-FFF2-40B4-BE49-F238E27FC236}">
              <a16:creationId xmlns:a16="http://schemas.microsoft.com/office/drawing/2014/main" id="{00000000-0008-0000-1000-000090030000}"/>
            </a:ext>
          </a:extLst>
        </xdr:cNvPr>
        <xdr:cNvSpPr txBox="1"/>
      </xdr:nvSpPr>
      <xdr:spPr>
        <a:xfrm>
          <a:off x="16344265" y="16050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00000000-0008-0000-1000-000091030000}"/>
            </a:ext>
          </a:extLst>
        </xdr:cNvPr>
        <xdr:cNvSpPr/>
      </xdr:nvSpPr>
      <xdr:spPr>
        <a:xfrm>
          <a:off x="16764000" y="16192500"/>
          <a:ext cx="4343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84455</xdr:rowOff>
    </xdr:from>
    <xdr:to>
      <xdr:col>116</xdr:col>
      <xdr:colOff>62865</xdr:colOff>
      <xdr:row>107</xdr:row>
      <xdr:rowOff>139700</xdr:rowOff>
    </xdr:to>
    <xdr:cxnSp macro="">
      <xdr:nvCxnSpPr>
        <xdr:cNvPr id="914" name="直線コネクタ 913">
          <a:extLst>
            <a:ext uri="{FF2B5EF4-FFF2-40B4-BE49-F238E27FC236}">
              <a16:creationId xmlns:a16="http://schemas.microsoft.com/office/drawing/2014/main" id="{00000000-0008-0000-1000-000092030000}"/>
            </a:ext>
          </a:extLst>
        </xdr:cNvPr>
        <xdr:cNvCxnSpPr/>
      </xdr:nvCxnSpPr>
      <xdr:spPr>
        <a:xfrm flipV="1">
          <a:off x="20319365" y="16486505"/>
          <a:ext cx="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143510</xdr:rowOff>
    </xdr:from>
    <xdr:ext cx="467995" cy="257175"/>
    <xdr:sp macro="" textlink="">
      <xdr:nvSpPr>
        <xdr:cNvPr id="915" name="【庁舎】&#10;一人当たり面積最小値テキスト">
          <a:extLst>
            <a:ext uri="{FF2B5EF4-FFF2-40B4-BE49-F238E27FC236}">
              <a16:creationId xmlns:a16="http://schemas.microsoft.com/office/drawing/2014/main" id="{00000000-0008-0000-1000-000093030000}"/>
            </a:ext>
          </a:extLst>
        </xdr:cNvPr>
        <xdr:cNvSpPr txBox="1"/>
      </xdr:nvSpPr>
      <xdr:spPr>
        <a:xfrm>
          <a:off x="20358100" y="179171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0.073</a:t>
          </a:r>
          <a:endParaRPr kumimoji="1" lang="ja-JP" altLang="en-US" sz="1000" b="1">
            <a:latin typeface="ＭＳ Ｐゴシック"/>
            <a:ea typeface="ＭＳ Ｐゴシック"/>
          </a:endParaRPr>
        </a:p>
      </xdr:txBody>
    </xdr:sp>
    <xdr:clientData/>
  </xdr:oneCellAnchor>
  <xdr:twoCellAnchor>
    <xdr:from>
      <xdr:col>115</xdr:col>
      <xdr:colOff>165100</xdr:colOff>
      <xdr:row>107</xdr:row>
      <xdr:rowOff>139700</xdr:rowOff>
    </xdr:from>
    <xdr:to>
      <xdr:col>116</xdr:col>
      <xdr:colOff>152400</xdr:colOff>
      <xdr:row>107</xdr:row>
      <xdr:rowOff>139700</xdr:rowOff>
    </xdr:to>
    <xdr:cxnSp macro="">
      <xdr:nvCxnSpPr>
        <xdr:cNvPr id="916" name="直線コネクタ 915">
          <a:extLst>
            <a:ext uri="{FF2B5EF4-FFF2-40B4-BE49-F238E27FC236}">
              <a16:creationId xmlns:a16="http://schemas.microsoft.com/office/drawing/2014/main" id="{00000000-0008-0000-1000-000094030000}"/>
            </a:ext>
          </a:extLst>
        </xdr:cNvPr>
        <xdr:cNvCxnSpPr/>
      </xdr:nvCxnSpPr>
      <xdr:spPr>
        <a:xfrm>
          <a:off x="20246975" y="179133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31115</xdr:rowOff>
    </xdr:from>
    <xdr:ext cx="467995" cy="257175"/>
    <xdr:sp macro="" textlink="">
      <xdr:nvSpPr>
        <xdr:cNvPr id="917" name="【庁舎】&#10;一人当たり面積最大値テキスト">
          <a:extLst>
            <a:ext uri="{FF2B5EF4-FFF2-40B4-BE49-F238E27FC236}">
              <a16:creationId xmlns:a16="http://schemas.microsoft.com/office/drawing/2014/main" id="{00000000-0008-0000-1000-000095030000}"/>
            </a:ext>
          </a:extLst>
        </xdr:cNvPr>
        <xdr:cNvSpPr txBox="1"/>
      </xdr:nvSpPr>
      <xdr:spPr>
        <a:xfrm>
          <a:off x="20358100" y="1626171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0.510</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84455</xdr:rowOff>
    </xdr:from>
    <xdr:to>
      <xdr:col>116</xdr:col>
      <xdr:colOff>152400</xdr:colOff>
      <xdr:row>99</xdr:row>
      <xdr:rowOff>84455</xdr:rowOff>
    </xdr:to>
    <xdr:cxnSp macro="">
      <xdr:nvCxnSpPr>
        <xdr:cNvPr id="918" name="直線コネクタ 917">
          <a:extLst>
            <a:ext uri="{FF2B5EF4-FFF2-40B4-BE49-F238E27FC236}">
              <a16:creationId xmlns:a16="http://schemas.microsoft.com/office/drawing/2014/main" id="{00000000-0008-0000-1000-000096030000}"/>
            </a:ext>
          </a:extLst>
        </xdr:cNvPr>
        <xdr:cNvCxnSpPr/>
      </xdr:nvCxnSpPr>
      <xdr:spPr>
        <a:xfrm>
          <a:off x="20246975" y="1648650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92075</xdr:rowOff>
    </xdr:from>
    <xdr:ext cx="467995" cy="259080"/>
    <xdr:sp macro="" textlink="">
      <xdr:nvSpPr>
        <xdr:cNvPr id="919" name="【庁舎】&#10;一人当たり面積平均値テキスト">
          <a:extLst>
            <a:ext uri="{FF2B5EF4-FFF2-40B4-BE49-F238E27FC236}">
              <a16:creationId xmlns:a16="http://schemas.microsoft.com/office/drawing/2014/main" id="{00000000-0008-0000-1000-000097030000}"/>
            </a:ext>
          </a:extLst>
        </xdr:cNvPr>
        <xdr:cNvSpPr txBox="1"/>
      </xdr:nvSpPr>
      <xdr:spPr>
        <a:xfrm>
          <a:off x="20358100" y="17351375"/>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69215</xdr:rowOff>
    </xdr:from>
    <xdr:to>
      <xdr:col>116</xdr:col>
      <xdr:colOff>114300</xdr:colOff>
      <xdr:row>105</xdr:row>
      <xdr:rowOff>170815</xdr:rowOff>
    </xdr:to>
    <xdr:sp macro="" textlink="">
      <xdr:nvSpPr>
        <xdr:cNvPr id="920" name="フローチャート: 判断 919">
          <a:extLst>
            <a:ext uri="{FF2B5EF4-FFF2-40B4-BE49-F238E27FC236}">
              <a16:creationId xmlns:a16="http://schemas.microsoft.com/office/drawing/2014/main" id="{00000000-0008-0000-1000-000098030000}"/>
            </a:ext>
          </a:extLst>
        </xdr:cNvPr>
        <xdr:cNvSpPr/>
      </xdr:nvSpPr>
      <xdr:spPr>
        <a:xfrm>
          <a:off x="20269200" y="1749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76200</xdr:rowOff>
    </xdr:from>
    <xdr:to>
      <xdr:col>112</xdr:col>
      <xdr:colOff>38100</xdr:colOff>
      <xdr:row>106</xdr:row>
      <xdr:rowOff>6350</xdr:rowOff>
    </xdr:to>
    <xdr:sp macro="" textlink="">
      <xdr:nvSpPr>
        <xdr:cNvPr id="921" name="フローチャート: 判断 920">
          <a:extLst>
            <a:ext uri="{FF2B5EF4-FFF2-40B4-BE49-F238E27FC236}">
              <a16:creationId xmlns:a16="http://schemas.microsoft.com/office/drawing/2014/main" id="{00000000-0008-0000-1000-000099030000}"/>
            </a:ext>
          </a:extLst>
        </xdr:cNvPr>
        <xdr:cNvSpPr/>
      </xdr:nvSpPr>
      <xdr:spPr>
        <a:xfrm>
          <a:off x="19510375" y="175069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128270</xdr:rowOff>
    </xdr:from>
    <xdr:to>
      <xdr:col>107</xdr:col>
      <xdr:colOff>101600</xdr:colOff>
      <xdr:row>104</xdr:row>
      <xdr:rowOff>58420</xdr:rowOff>
    </xdr:to>
    <xdr:sp macro="" textlink="">
      <xdr:nvSpPr>
        <xdr:cNvPr id="922" name="フローチャート: 判断 921">
          <a:extLst>
            <a:ext uri="{FF2B5EF4-FFF2-40B4-BE49-F238E27FC236}">
              <a16:creationId xmlns:a16="http://schemas.microsoft.com/office/drawing/2014/main" id="{00000000-0008-0000-1000-00009A030000}"/>
            </a:ext>
          </a:extLst>
        </xdr:cNvPr>
        <xdr:cNvSpPr/>
      </xdr:nvSpPr>
      <xdr:spPr>
        <a:xfrm>
          <a:off x="18684875" y="1721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109220</xdr:rowOff>
    </xdr:from>
    <xdr:to>
      <xdr:col>102</xdr:col>
      <xdr:colOff>165100</xdr:colOff>
      <xdr:row>104</xdr:row>
      <xdr:rowOff>38735</xdr:rowOff>
    </xdr:to>
    <xdr:sp macro="" textlink="">
      <xdr:nvSpPr>
        <xdr:cNvPr id="923" name="フローチャート: 判断 922">
          <a:extLst>
            <a:ext uri="{FF2B5EF4-FFF2-40B4-BE49-F238E27FC236}">
              <a16:creationId xmlns:a16="http://schemas.microsoft.com/office/drawing/2014/main" id="{00000000-0008-0000-1000-00009B030000}"/>
            </a:ext>
          </a:extLst>
        </xdr:cNvPr>
        <xdr:cNvSpPr/>
      </xdr:nvSpPr>
      <xdr:spPr>
        <a:xfrm>
          <a:off x="17875250" y="171970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141605</xdr:rowOff>
    </xdr:from>
    <xdr:to>
      <xdr:col>98</xdr:col>
      <xdr:colOff>38100</xdr:colOff>
      <xdr:row>104</xdr:row>
      <xdr:rowOff>71755</xdr:rowOff>
    </xdr:to>
    <xdr:sp macro="" textlink="">
      <xdr:nvSpPr>
        <xdr:cNvPr id="924" name="フローチャート: 判断 923">
          <a:extLst>
            <a:ext uri="{FF2B5EF4-FFF2-40B4-BE49-F238E27FC236}">
              <a16:creationId xmlns:a16="http://schemas.microsoft.com/office/drawing/2014/main" id="{00000000-0008-0000-1000-00009C030000}"/>
            </a:ext>
          </a:extLst>
        </xdr:cNvPr>
        <xdr:cNvSpPr/>
      </xdr:nvSpPr>
      <xdr:spPr>
        <a:xfrm>
          <a:off x="17065625" y="17229455"/>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925" name="テキスト ボックス 924">
          <a:extLst>
            <a:ext uri="{FF2B5EF4-FFF2-40B4-BE49-F238E27FC236}">
              <a16:creationId xmlns:a16="http://schemas.microsoft.com/office/drawing/2014/main" id="{00000000-0008-0000-1000-00009D030000}"/>
            </a:ext>
          </a:extLst>
        </xdr:cNvPr>
        <xdr:cNvSpPr txBox="1"/>
      </xdr:nvSpPr>
      <xdr:spPr>
        <a:xfrm>
          <a:off x="20145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174625</xdr:colOff>
      <xdr:row>111</xdr:row>
      <xdr:rowOff>16510</xdr:rowOff>
    </xdr:from>
    <xdr:ext cx="762000" cy="259080"/>
    <xdr:sp macro="" textlink="">
      <xdr:nvSpPr>
        <xdr:cNvPr id="926" name="テキスト ボックス 925">
          <a:extLst>
            <a:ext uri="{FF2B5EF4-FFF2-40B4-BE49-F238E27FC236}">
              <a16:creationId xmlns:a16="http://schemas.microsoft.com/office/drawing/2014/main" id="{00000000-0008-0000-1000-00009E030000}"/>
            </a:ext>
          </a:extLst>
        </xdr:cNvPr>
        <xdr:cNvSpPr txBox="1"/>
      </xdr:nvSpPr>
      <xdr:spPr>
        <a:xfrm>
          <a:off x="193833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927" name="テキスト ボックス 926">
          <a:extLst>
            <a:ext uri="{FF2B5EF4-FFF2-40B4-BE49-F238E27FC236}">
              <a16:creationId xmlns:a16="http://schemas.microsoft.com/office/drawing/2014/main" id="{00000000-0008-0000-1000-00009F030000}"/>
            </a:ext>
          </a:extLst>
        </xdr:cNvPr>
        <xdr:cNvSpPr txBox="1"/>
      </xdr:nvSpPr>
      <xdr:spPr>
        <a:xfrm>
          <a:off x="1856105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28" name="テキスト ボックス 927">
          <a:extLst>
            <a:ext uri="{FF2B5EF4-FFF2-40B4-BE49-F238E27FC236}">
              <a16:creationId xmlns:a16="http://schemas.microsoft.com/office/drawing/2014/main" id="{00000000-0008-0000-1000-0000A0030000}"/>
            </a:ext>
          </a:extLst>
        </xdr:cNvPr>
        <xdr:cNvSpPr txBox="1"/>
      </xdr:nvSpPr>
      <xdr:spPr>
        <a:xfrm>
          <a:off x="17751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174625</xdr:colOff>
      <xdr:row>111</xdr:row>
      <xdr:rowOff>16510</xdr:rowOff>
    </xdr:from>
    <xdr:ext cx="762000" cy="259080"/>
    <xdr:sp macro="" textlink="">
      <xdr:nvSpPr>
        <xdr:cNvPr id="929" name="テキスト ボックス 928">
          <a:extLst>
            <a:ext uri="{FF2B5EF4-FFF2-40B4-BE49-F238E27FC236}">
              <a16:creationId xmlns:a16="http://schemas.microsoft.com/office/drawing/2014/main" id="{00000000-0008-0000-1000-0000A1030000}"/>
            </a:ext>
          </a:extLst>
        </xdr:cNvPr>
        <xdr:cNvSpPr txBox="1"/>
      </xdr:nvSpPr>
      <xdr:spPr>
        <a:xfrm>
          <a:off x="169386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147955</xdr:rowOff>
    </xdr:from>
    <xdr:to>
      <xdr:col>116</xdr:col>
      <xdr:colOff>114300</xdr:colOff>
      <xdr:row>106</xdr:row>
      <xdr:rowOff>78105</xdr:rowOff>
    </xdr:to>
    <xdr:sp macro="" textlink="">
      <xdr:nvSpPr>
        <xdr:cNvPr id="930" name="楕円 929">
          <a:extLst>
            <a:ext uri="{FF2B5EF4-FFF2-40B4-BE49-F238E27FC236}">
              <a16:creationId xmlns:a16="http://schemas.microsoft.com/office/drawing/2014/main" id="{00000000-0008-0000-1000-0000A2030000}"/>
            </a:ext>
          </a:extLst>
        </xdr:cNvPr>
        <xdr:cNvSpPr/>
      </xdr:nvSpPr>
      <xdr:spPr>
        <a:xfrm>
          <a:off x="20269200" y="1757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126365</xdr:rowOff>
    </xdr:from>
    <xdr:ext cx="467995" cy="259080"/>
    <xdr:sp macro="" textlink="">
      <xdr:nvSpPr>
        <xdr:cNvPr id="931" name="【庁舎】&#10;一人当たり面積該当値テキスト">
          <a:extLst>
            <a:ext uri="{FF2B5EF4-FFF2-40B4-BE49-F238E27FC236}">
              <a16:creationId xmlns:a16="http://schemas.microsoft.com/office/drawing/2014/main" id="{00000000-0008-0000-1000-0000A3030000}"/>
            </a:ext>
          </a:extLst>
        </xdr:cNvPr>
        <xdr:cNvSpPr txBox="1"/>
      </xdr:nvSpPr>
      <xdr:spPr>
        <a:xfrm>
          <a:off x="20358100" y="175571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0.160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2" name="楕円 931">
          <a:extLst>
            <a:ext uri="{FF2B5EF4-FFF2-40B4-BE49-F238E27FC236}">
              <a16:creationId xmlns:a16="http://schemas.microsoft.com/office/drawing/2014/main" id="{00000000-0008-0000-1000-0000A4030000}"/>
            </a:ext>
          </a:extLst>
        </xdr:cNvPr>
        <xdr:cNvSpPr/>
      </xdr:nvSpPr>
      <xdr:spPr>
        <a:xfrm>
          <a:off x="19510375" y="1758188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174625</xdr:colOff>
      <xdr:row>106</xdr:row>
      <xdr:rowOff>27305</xdr:rowOff>
    </xdr:from>
    <xdr:to>
      <xdr:col>116</xdr:col>
      <xdr:colOff>63500</xdr:colOff>
      <xdr:row>106</xdr:row>
      <xdr:rowOff>30480</xdr:rowOff>
    </xdr:to>
    <xdr:cxnSp macro="">
      <xdr:nvCxnSpPr>
        <xdr:cNvPr id="933" name="直線コネクタ 932">
          <a:extLst>
            <a:ext uri="{FF2B5EF4-FFF2-40B4-BE49-F238E27FC236}">
              <a16:creationId xmlns:a16="http://schemas.microsoft.com/office/drawing/2014/main" id="{00000000-0008-0000-1000-0000A5030000}"/>
            </a:ext>
          </a:extLst>
        </xdr:cNvPr>
        <xdr:cNvCxnSpPr/>
      </xdr:nvCxnSpPr>
      <xdr:spPr>
        <a:xfrm flipV="1">
          <a:off x="19558000" y="17629505"/>
          <a:ext cx="762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151130</xdr:rowOff>
    </xdr:from>
    <xdr:to>
      <xdr:col>107</xdr:col>
      <xdr:colOff>101600</xdr:colOff>
      <xdr:row>106</xdr:row>
      <xdr:rowOff>81280</xdr:rowOff>
    </xdr:to>
    <xdr:sp macro="" textlink="">
      <xdr:nvSpPr>
        <xdr:cNvPr id="934" name="楕円 933">
          <a:extLst>
            <a:ext uri="{FF2B5EF4-FFF2-40B4-BE49-F238E27FC236}">
              <a16:creationId xmlns:a16="http://schemas.microsoft.com/office/drawing/2014/main" id="{00000000-0008-0000-1000-0000A6030000}"/>
            </a:ext>
          </a:extLst>
        </xdr:cNvPr>
        <xdr:cNvSpPr/>
      </xdr:nvSpPr>
      <xdr:spPr>
        <a:xfrm>
          <a:off x="18684875"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174625</xdr:colOff>
      <xdr:row>106</xdr:row>
      <xdr:rowOff>30480</xdr:rowOff>
    </xdr:to>
    <xdr:cxnSp macro="">
      <xdr:nvCxnSpPr>
        <xdr:cNvPr id="935" name="直線コネクタ 934">
          <a:extLst>
            <a:ext uri="{FF2B5EF4-FFF2-40B4-BE49-F238E27FC236}">
              <a16:creationId xmlns:a16="http://schemas.microsoft.com/office/drawing/2014/main" id="{00000000-0008-0000-1000-0000A7030000}"/>
            </a:ext>
          </a:extLst>
        </xdr:cNvPr>
        <xdr:cNvCxnSpPr/>
      </xdr:nvCxnSpPr>
      <xdr:spPr>
        <a:xfrm>
          <a:off x="18735675" y="17632680"/>
          <a:ext cx="8223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151130</xdr:rowOff>
    </xdr:from>
    <xdr:to>
      <xdr:col>102</xdr:col>
      <xdr:colOff>165100</xdr:colOff>
      <xdr:row>106</xdr:row>
      <xdr:rowOff>81280</xdr:rowOff>
    </xdr:to>
    <xdr:sp macro="" textlink="">
      <xdr:nvSpPr>
        <xdr:cNvPr id="936" name="楕円 935">
          <a:extLst>
            <a:ext uri="{FF2B5EF4-FFF2-40B4-BE49-F238E27FC236}">
              <a16:creationId xmlns:a16="http://schemas.microsoft.com/office/drawing/2014/main" id="{00000000-0008-0000-1000-0000A8030000}"/>
            </a:ext>
          </a:extLst>
        </xdr:cNvPr>
        <xdr:cNvSpPr/>
      </xdr:nvSpPr>
      <xdr:spPr>
        <a:xfrm>
          <a:off x="1787525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30480</xdr:rowOff>
    </xdr:from>
    <xdr:to>
      <xdr:col>107</xdr:col>
      <xdr:colOff>50800</xdr:colOff>
      <xdr:row>106</xdr:row>
      <xdr:rowOff>30480</xdr:rowOff>
    </xdr:to>
    <xdr:cxnSp macro="">
      <xdr:nvCxnSpPr>
        <xdr:cNvPr id="937" name="直線コネクタ 936">
          <a:extLst>
            <a:ext uri="{FF2B5EF4-FFF2-40B4-BE49-F238E27FC236}">
              <a16:creationId xmlns:a16="http://schemas.microsoft.com/office/drawing/2014/main" id="{00000000-0008-0000-1000-0000A9030000}"/>
            </a:ext>
          </a:extLst>
        </xdr:cNvPr>
        <xdr:cNvCxnSpPr/>
      </xdr:nvCxnSpPr>
      <xdr:spPr>
        <a:xfrm>
          <a:off x="17926050" y="17632680"/>
          <a:ext cx="8096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147955</xdr:rowOff>
    </xdr:from>
    <xdr:to>
      <xdr:col>98</xdr:col>
      <xdr:colOff>38100</xdr:colOff>
      <xdr:row>106</xdr:row>
      <xdr:rowOff>78105</xdr:rowOff>
    </xdr:to>
    <xdr:sp macro="" textlink="">
      <xdr:nvSpPr>
        <xdr:cNvPr id="938" name="楕円 937">
          <a:extLst>
            <a:ext uri="{FF2B5EF4-FFF2-40B4-BE49-F238E27FC236}">
              <a16:creationId xmlns:a16="http://schemas.microsoft.com/office/drawing/2014/main" id="{00000000-0008-0000-1000-0000AA030000}"/>
            </a:ext>
          </a:extLst>
        </xdr:cNvPr>
        <xdr:cNvSpPr/>
      </xdr:nvSpPr>
      <xdr:spPr>
        <a:xfrm>
          <a:off x="17065625" y="1757870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174625</xdr:colOff>
      <xdr:row>106</xdr:row>
      <xdr:rowOff>27305</xdr:rowOff>
    </xdr:from>
    <xdr:to>
      <xdr:col>102</xdr:col>
      <xdr:colOff>114300</xdr:colOff>
      <xdr:row>106</xdr:row>
      <xdr:rowOff>30480</xdr:rowOff>
    </xdr:to>
    <xdr:cxnSp macro="">
      <xdr:nvCxnSpPr>
        <xdr:cNvPr id="939" name="直線コネクタ 938">
          <a:extLst>
            <a:ext uri="{FF2B5EF4-FFF2-40B4-BE49-F238E27FC236}">
              <a16:creationId xmlns:a16="http://schemas.microsoft.com/office/drawing/2014/main" id="{00000000-0008-0000-1000-0000AB030000}"/>
            </a:ext>
          </a:extLst>
        </xdr:cNvPr>
        <xdr:cNvCxnSpPr/>
      </xdr:nvCxnSpPr>
      <xdr:spPr>
        <a:xfrm>
          <a:off x="17113250" y="17629505"/>
          <a:ext cx="8128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22860</xdr:rowOff>
    </xdr:from>
    <xdr:ext cx="469900" cy="259080"/>
    <xdr:sp macro="" textlink="">
      <xdr:nvSpPr>
        <xdr:cNvPr id="940" name="n_1aveValue【庁舎】&#10;一人当たり面積">
          <a:extLst>
            <a:ext uri="{FF2B5EF4-FFF2-40B4-BE49-F238E27FC236}">
              <a16:creationId xmlns:a16="http://schemas.microsoft.com/office/drawing/2014/main" id="{00000000-0008-0000-1000-0000AC030000}"/>
            </a:ext>
          </a:extLst>
        </xdr:cNvPr>
        <xdr:cNvSpPr txBox="1"/>
      </xdr:nvSpPr>
      <xdr:spPr>
        <a:xfrm>
          <a:off x="19329400" y="17282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102</xdr:row>
      <xdr:rowOff>74930</xdr:rowOff>
    </xdr:from>
    <xdr:ext cx="467995" cy="257175"/>
    <xdr:sp macro="" textlink="">
      <xdr:nvSpPr>
        <xdr:cNvPr id="941" name="n_2aveValue【庁舎】&#10;一人当たり面積">
          <a:extLst>
            <a:ext uri="{FF2B5EF4-FFF2-40B4-BE49-F238E27FC236}">
              <a16:creationId xmlns:a16="http://schemas.microsoft.com/office/drawing/2014/main" id="{00000000-0008-0000-1000-0000AD030000}"/>
            </a:ext>
          </a:extLst>
        </xdr:cNvPr>
        <xdr:cNvSpPr txBox="1"/>
      </xdr:nvSpPr>
      <xdr:spPr>
        <a:xfrm>
          <a:off x="18516600" y="169913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0.271</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102</xdr:row>
      <xdr:rowOff>55245</xdr:rowOff>
    </xdr:from>
    <xdr:ext cx="467995" cy="257175"/>
    <xdr:sp macro="" textlink="">
      <xdr:nvSpPr>
        <xdr:cNvPr id="942" name="n_3aveValue【庁舎】&#10;一人当たり面積">
          <a:extLst>
            <a:ext uri="{FF2B5EF4-FFF2-40B4-BE49-F238E27FC236}">
              <a16:creationId xmlns:a16="http://schemas.microsoft.com/office/drawing/2014/main" id="{00000000-0008-0000-1000-0000AE030000}"/>
            </a:ext>
          </a:extLst>
        </xdr:cNvPr>
        <xdr:cNvSpPr txBox="1"/>
      </xdr:nvSpPr>
      <xdr:spPr>
        <a:xfrm>
          <a:off x="17706975" y="169716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102</xdr:row>
      <xdr:rowOff>88265</xdr:rowOff>
    </xdr:from>
    <xdr:ext cx="467995" cy="257175"/>
    <xdr:sp macro="" textlink="">
      <xdr:nvSpPr>
        <xdr:cNvPr id="943" name="n_4aveValue【庁舎】&#10;一人当たり面積">
          <a:extLst>
            <a:ext uri="{FF2B5EF4-FFF2-40B4-BE49-F238E27FC236}">
              <a16:creationId xmlns:a16="http://schemas.microsoft.com/office/drawing/2014/main" id="{00000000-0008-0000-1000-0000AF030000}"/>
            </a:ext>
          </a:extLst>
        </xdr:cNvPr>
        <xdr:cNvSpPr txBox="1"/>
      </xdr:nvSpPr>
      <xdr:spPr>
        <a:xfrm>
          <a:off x="16897350" y="170046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106</xdr:row>
      <xdr:rowOff>72390</xdr:rowOff>
    </xdr:from>
    <xdr:ext cx="469900" cy="259080"/>
    <xdr:sp macro="" textlink="">
      <xdr:nvSpPr>
        <xdr:cNvPr id="944" name="n_1mainValue【庁舎】&#10;一人当たり面積">
          <a:extLst>
            <a:ext uri="{FF2B5EF4-FFF2-40B4-BE49-F238E27FC236}">
              <a16:creationId xmlns:a16="http://schemas.microsoft.com/office/drawing/2014/main" id="{00000000-0008-0000-1000-0000B0030000}"/>
            </a:ext>
          </a:extLst>
        </xdr:cNvPr>
        <xdr:cNvSpPr txBox="1"/>
      </xdr:nvSpPr>
      <xdr:spPr>
        <a:xfrm>
          <a:off x="19329400" y="17674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106</xdr:row>
      <xdr:rowOff>72390</xdr:rowOff>
    </xdr:from>
    <xdr:ext cx="467995" cy="259080"/>
    <xdr:sp macro="" textlink="">
      <xdr:nvSpPr>
        <xdr:cNvPr id="945" name="n_2mainValue【庁舎】&#10;一人当たり面積">
          <a:extLst>
            <a:ext uri="{FF2B5EF4-FFF2-40B4-BE49-F238E27FC236}">
              <a16:creationId xmlns:a16="http://schemas.microsoft.com/office/drawing/2014/main" id="{00000000-0008-0000-1000-0000B1030000}"/>
            </a:ext>
          </a:extLst>
        </xdr:cNvPr>
        <xdr:cNvSpPr txBox="1"/>
      </xdr:nvSpPr>
      <xdr:spPr>
        <a:xfrm>
          <a:off x="18516600" y="176745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106</xdr:row>
      <xdr:rowOff>72390</xdr:rowOff>
    </xdr:from>
    <xdr:ext cx="467995" cy="259080"/>
    <xdr:sp macro="" textlink="">
      <xdr:nvSpPr>
        <xdr:cNvPr id="946" name="n_3mainValue【庁舎】&#10;一人当たり面積">
          <a:extLst>
            <a:ext uri="{FF2B5EF4-FFF2-40B4-BE49-F238E27FC236}">
              <a16:creationId xmlns:a16="http://schemas.microsoft.com/office/drawing/2014/main" id="{00000000-0008-0000-1000-0000B2030000}"/>
            </a:ext>
          </a:extLst>
        </xdr:cNvPr>
        <xdr:cNvSpPr txBox="1"/>
      </xdr:nvSpPr>
      <xdr:spPr>
        <a:xfrm>
          <a:off x="17706975" y="176745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106</xdr:row>
      <xdr:rowOff>69215</xdr:rowOff>
    </xdr:from>
    <xdr:ext cx="467995" cy="259080"/>
    <xdr:sp macro="" textlink="">
      <xdr:nvSpPr>
        <xdr:cNvPr id="947" name="n_4mainValue【庁舎】&#10;一人当たり面積">
          <a:extLst>
            <a:ext uri="{FF2B5EF4-FFF2-40B4-BE49-F238E27FC236}">
              <a16:creationId xmlns:a16="http://schemas.microsoft.com/office/drawing/2014/main" id="{00000000-0008-0000-1000-0000B3030000}"/>
            </a:ext>
          </a:extLst>
        </xdr:cNvPr>
        <xdr:cNvSpPr txBox="1"/>
      </xdr:nvSpPr>
      <xdr:spPr>
        <a:xfrm>
          <a:off x="16897350" y="176714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00000000-0008-0000-1000-0000B4030000}"/>
            </a:ext>
          </a:extLst>
        </xdr:cNvPr>
        <xdr:cNvSpPr/>
      </xdr:nvSpPr>
      <xdr:spPr>
        <a:xfrm>
          <a:off x="698500" y="18859500"/>
          <a:ext cx="204089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00000000-0008-0000-1000-0000B5030000}"/>
            </a:ext>
          </a:extLst>
        </xdr:cNvPr>
        <xdr:cNvSpPr/>
      </xdr:nvSpPr>
      <xdr:spPr>
        <a:xfrm>
          <a:off x="698500" y="18923000"/>
          <a:ext cx="3530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00000000-0008-0000-1000-0000B6030000}"/>
            </a:ext>
          </a:extLst>
        </xdr:cNvPr>
        <xdr:cNvSpPr txBox="1"/>
      </xdr:nvSpPr>
      <xdr:spPr>
        <a:xfrm>
          <a:off x="774700" y="19177000"/>
          <a:ext cx="202438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有形固定資産減価償却率が高くなっている施設は、体育館・プール、図書館、一般廃棄物処理施設、庁舎であり、低くなっている施設は、福祉施設、保健センター、消防施設、市民会館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市民会館については令和３年度・令和４年度にて市民ホールの建替工事を行ったことにより、有形固定資産減価償却率は大幅に減となった。そして、体育館・プールと図書館については令和４年度に改定された公共施設整備計画に基づき、今後、建替えを計画しており、今後有形固定資産額が大幅増となる見込み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76275" y="411480"/>
          <a:ext cx="11731625"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669000" y="398780"/>
          <a:ext cx="362902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694400" y="424180"/>
          <a:ext cx="358457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719800" y="449580"/>
          <a:ext cx="354330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6081375" y="398780"/>
          <a:ext cx="24701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6106775" y="424180"/>
          <a:ext cx="24257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6132175" y="449580"/>
          <a:ext cx="23685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193675</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74700" y="1179830"/>
          <a:ext cx="890905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89000" y="1211580"/>
          <a:ext cx="128587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193675</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127250" y="1211580"/>
          <a:ext cx="116522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349625" y="1211580"/>
          <a:ext cx="141287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762500" y="1230630"/>
          <a:ext cx="18732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635750" y="1230630"/>
          <a:ext cx="11747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874000" y="1230630"/>
          <a:ext cx="58737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762500" y="2049780"/>
          <a:ext cx="187325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699250" y="2049780"/>
          <a:ext cx="31750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909175" y="1179830"/>
          <a:ext cx="1323975"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128250" y="124333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128250" y="150622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128250" y="1828800"/>
          <a:ext cx="117475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985375" y="1332230"/>
          <a:ext cx="155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067925"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985375" y="1803400"/>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067925" y="203390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985375" y="2176780"/>
          <a:ext cx="15557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020300" y="128143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020300" y="154051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0999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14375" y="2945130"/>
          <a:ext cx="88099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7815" cy="25908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14375" y="3191510"/>
          <a:ext cx="91878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7545" cy="25781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14375" y="3441700"/>
          <a:ext cx="57575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4265"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14375" y="3688080"/>
          <a:ext cx="8724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0110"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14375" y="3938270"/>
          <a:ext cx="5960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5145" cy="25781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14375" y="4188460"/>
          <a:ext cx="81451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8555" cy="42545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14375" y="4434840"/>
          <a:ext cx="875855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14375" y="490601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9245"/>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49730" y="5260340"/>
          <a:ext cx="1272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9730"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938145" y="523494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461000" y="5156200"/>
          <a:ext cx="141287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461000" y="5342890"/>
          <a:ext cx="141287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985000" y="515620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985000" y="534289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334375" y="515620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334375" y="534289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14375" y="5652770"/>
          <a:ext cx="46990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588000" y="5652770"/>
          <a:ext cx="557212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193675</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588000" y="5652770"/>
          <a:ext cx="351472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193675</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99125" y="5962650"/>
          <a:ext cx="534035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分母である基準財政需要額では、包括人口の単位費用の減（１億</a:t>
          </a:r>
          <a:r>
            <a:rPr kumimoji="1" lang="en-US" altLang="ja-JP" sz="1050">
              <a:latin typeface="ＭＳ Ｐゴシック"/>
              <a:ea typeface="ＭＳ Ｐゴシック"/>
            </a:rPr>
            <a:t>1,364</a:t>
          </a:r>
          <a:r>
            <a:rPr kumimoji="1" lang="ja-JP" altLang="en-US" sz="1050">
              <a:latin typeface="ＭＳ Ｐゴシック"/>
              <a:ea typeface="ＭＳ Ｐゴシック"/>
            </a:rPr>
            <a:t>千２千円（△</a:t>
          </a:r>
          <a:r>
            <a:rPr kumimoji="1" lang="en-US" altLang="ja-JP" sz="1050">
              <a:latin typeface="ＭＳ Ｐゴシック"/>
              <a:ea typeface="ＭＳ Ｐゴシック"/>
            </a:rPr>
            <a:t>6.9</a:t>
          </a:r>
          <a:r>
            <a:rPr kumimoji="1" lang="ja-JP" altLang="en-US" sz="1050">
              <a:latin typeface="ＭＳ Ｐゴシック"/>
              <a:ea typeface="ＭＳ Ｐゴシック"/>
            </a:rPr>
            <a:t>％））や消防費の単位費用・補正係数の減（△</a:t>
          </a:r>
          <a:r>
            <a:rPr kumimoji="1" lang="en-US" altLang="ja-JP" sz="1050">
              <a:latin typeface="ＭＳ Ｐゴシック"/>
              <a:ea typeface="ＭＳ Ｐゴシック"/>
            </a:rPr>
            <a:t>3,401</a:t>
          </a:r>
          <a:r>
            <a:rPr kumimoji="1" lang="ja-JP" altLang="en-US" sz="1050">
              <a:latin typeface="ＭＳ Ｐゴシック"/>
              <a:ea typeface="ＭＳ Ｐゴシック"/>
            </a:rPr>
            <a:t>万３千円（△</a:t>
          </a:r>
          <a:r>
            <a:rPr kumimoji="1" lang="en-US" altLang="ja-JP" sz="1050">
              <a:latin typeface="ＭＳ Ｐゴシック"/>
              <a:ea typeface="ＭＳ Ｐゴシック"/>
            </a:rPr>
            <a:t>2.8</a:t>
          </a:r>
          <a:r>
            <a:rPr kumimoji="1" lang="ja-JP" altLang="en-US" sz="1050">
              <a:latin typeface="ＭＳ Ｐゴシック"/>
              <a:ea typeface="ＭＳ Ｐゴシック"/>
            </a:rPr>
            <a:t>％））があるものの、生活保護費の補正係数の増（</a:t>
          </a:r>
          <a:r>
            <a:rPr kumimoji="1" lang="en-US" altLang="ja-JP" sz="1050">
              <a:latin typeface="ＭＳ Ｐゴシック"/>
              <a:ea typeface="ＭＳ Ｐゴシック"/>
            </a:rPr>
            <a:t>7,965</a:t>
          </a:r>
          <a:r>
            <a:rPr kumimoji="1" lang="ja-JP" altLang="en-US" sz="1050">
              <a:latin typeface="ＭＳ Ｐゴシック"/>
              <a:ea typeface="ＭＳ Ｐゴシック"/>
            </a:rPr>
            <a:t>万７千円（</a:t>
          </a:r>
          <a:r>
            <a:rPr kumimoji="1" lang="en-US" altLang="ja-JP" sz="1050">
              <a:latin typeface="ＭＳ Ｐゴシック"/>
              <a:ea typeface="ＭＳ Ｐゴシック"/>
            </a:rPr>
            <a:t>11.8</a:t>
          </a:r>
          <a:r>
            <a:rPr kumimoji="1" lang="ja-JP" altLang="en-US" sz="1050">
              <a:latin typeface="ＭＳ Ｐゴシック"/>
              <a:ea typeface="ＭＳ Ｐゴシック"/>
            </a:rPr>
            <a:t>％））や高齢者保健福祉費の測定単位の増（</a:t>
          </a:r>
          <a:r>
            <a:rPr kumimoji="1" lang="en-US" altLang="ja-JP" sz="1050">
              <a:latin typeface="ＭＳ Ｐゴシック"/>
              <a:ea typeface="ＭＳ Ｐゴシック"/>
            </a:rPr>
            <a:t>3,992</a:t>
          </a:r>
          <a:r>
            <a:rPr kumimoji="1" lang="ja-JP" altLang="en-US" sz="1050">
              <a:latin typeface="ＭＳ Ｐゴシック"/>
              <a:ea typeface="ＭＳ Ｐゴシック"/>
            </a:rPr>
            <a:t>万３千円（</a:t>
          </a:r>
          <a:r>
            <a:rPr kumimoji="1" lang="en-US" altLang="ja-JP" sz="1050">
              <a:latin typeface="ＭＳ Ｐゴシック"/>
              <a:ea typeface="ＭＳ Ｐゴシック"/>
            </a:rPr>
            <a:t>4.6</a:t>
          </a:r>
          <a:r>
            <a:rPr kumimoji="1" lang="ja-JP" altLang="en-US" sz="1050">
              <a:latin typeface="ＭＳ Ｐゴシック"/>
              <a:ea typeface="ＭＳ Ｐゴシック"/>
            </a:rPr>
            <a:t>％））等により、全体では、</a:t>
          </a:r>
          <a:r>
            <a:rPr kumimoji="1" lang="en-US" altLang="ja-JP" sz="1050">
              <a:latin typeface="ＭＳ Ｐゴシック"/>
              <a:ea typeface="ＭＳ Ｐゴシック"/>
            </a:rPr>
            <a:t>10</a:t>
          </a:r>
          <a:r>
            <a:rPr kumimoji="1" lang="ja-JP" altLang="en-US" sz="1050">
              <a:latin typeface="ＭＳ Ｐゴシック"/>
              <a:ea typeface="ＭＳ Ｐゴシック"/>
            </a:rPr>
            <a:t>億</a:t>
          </a:r>
          <a:r>
            <a:rPr kumimoji="1" lang="en-US" altLang="ja-JP" sz="1050">
              <a:latin typeface="ＭＳ Ｐゴシック"/>
              <a:ea typeface="ＭＳ Ｐゴシック"/>
            </a:rPr>
            <a:t>6,803</a:t>
          </a:r>
          <a:r>
            <a:rPr kumimoji="1" lang="ja-JP" altLang="en-US" sz="1050">
              <a:latin typeface="ＭＳ Ｐゴシック"/>
              <a:ea typeface="ＭＳ Ｐゴシック"/>
            </a:rPr>
            <a:t>万円（</a:t>
          </a:r>
          <a:r>
            <a:rPr kumimoji="1" lang="en-US" altLang="ja-JP" sz="1050">
              <a:latin typeface="ＭＳ Ｐゴシック"/>
              <a:ea typeface="ＭＳ Ｐゴシック"/>
            </a:rPr>
            <a:t>8.6</a:t>
          </a:r>
          <a:r>
            <a:rPr kumimoji="1" lang="ja-JP" altLang="en-US" sz="1050">
              <a:latin typeface="ＭＳ Ｐゴシック"/>
              <a:ea typeface="ＭＳ Ｐゴシック"/>
            </a:rPr>
            <a:t>％）の増となった。</a:t>
          </a:r>
        </a:p>
        <a:p>
          <a:r>
            <a:rPr kumimoji="1" lang="ja-JP" altLang="en-US" sz="1050">
              <a:latin typeface="ＭＳ Ｐゴシック"/>
              <a:ea typeface="ＭＳ Ｐゴシック"/>
            </a:rPr>
            <a:t>　分子である基準財政収入額では、自動車税減収補てん特例交付金の廃止による旧自動車税減収補てん特例交付金の皆減があるものの、一般所得分の増による市町村民税（所得割）の増（２億</a:t>
          </a:r>
          <a:r>
            <a:rPr kumimoji="1" lang="en-US" altLang="ja-JP" sz="1050">
              <a:latin typeface="ＭＳ Ｐゴシック"/>
              <a:ea typeface="ＭＳ Ｐゴシック"/>
            </a:rPr>
            <a:t>1,703</a:t>
          </a:r>
          <a:r>
            <a:rPr kumimoji="1" lang="ja-JP" altLang="en-US" sz="1050">
              <a:latin typeface="ＭＳ Ｐゴシック"/>
              <a:ea typeface="ＭＳ Ｐゴシック"/>
            </a:rPr>
            <a:t>万円（</a:t>
          </a:r>
          <a:r>
            <a:rPr kumimoji="1" lang="en-US" altLang="ja-JP" sz="1050">
              <a:latin typeface="ＭＳ Ｐゴシック"/>
              <a:ea typeface="ＭＳ Ｐゴシック"/>
            </a:rPr>
            <a:t>4.4</a:t>
          </a:r>
          <a:r>
            <a:rPr kumimoji="1" lang="ja-JP" altLang="en-US" sz="1050">
              <a:latin typeface="ＭＳ Ｐゴシック"/>
              <a:ea typeface="ＭＳ Ｐゴシック"/>
            </a:rPr>
            <a:t>％））などにより、全体で５億</a:t>
          </a:r>
          <a:r>
            <a:rPr kumimoji="1" lang="en-US" altLang="ja-JP" sz="1050">
              <a:latin typeface="ＭＳ Ｐゴシック"/>
              <a:ea typeface="ＭＳ Ｐゴシック"/>
            </a:rPr>
            <a:t>129</a:t>
          </a:r>
          <a:r>
            <a:rPr kumimoji="1" lang="ja-JP" altLang="en-US" sz="1050">
              <a:latin typeface="ＭＳ Ｐゴシック"/>
              <a:ea typeface="ＭＳ Ｐゴシック"/>
            </a:rPr>
            <a:t>万６千円（</a:t>
          </a:r>
          <a:r>
            <a:rPr kumimoji="1" lang="en-US" altLang="ja-JP" sz="1050">
              <a:latin typeface="ＭＳ Ｐゴシック"/>
              <a:ea typeface="ＭＳ Ｐゴシック"/>
            </a:rPr>
            <a:t>4.7</a:t>
          </a:r>
          <a:r>
            <a:rPr kumimoji="1" lang="ja-JP" altLang="en-US" sz="1050">
              <a:latin typeface="ＭＳ Ｐゴシック"/>
              <a:ea typeface="ＭＳ Ｐゴシック"/>
            </a:rPr>
            <a:t>％）の増となった。令和４年度の単年度財政力指数は令和３年度と同数の</a:t>
          </a:r>
          <a:r>
            <a:rPr kumimoji="1" lang="en-US" altLang="ja-JP" sz="1050">
              <a:latin typeface="ＭＳ Ｐゴシック"/>
              <a:ea typeface="ＭＳ Ｐゴシック"/>
            </a:rPr>
            <a:t>0.82</a:t>
          </a:r>
          <a:r>
            <a:rPr kumimoji="1" lang="ja-JP" altLang="en-US" sz="1050">
              <a:latin typeface="ＭＳ Ｐゴシック"/>
              <a:ea typeface="ＭＳ Ｐゴシック"/>
            </a:rPr>
            <a:t>となり、３か年平均値では</a:t>
          </a:r>
          <a:r>
            <a:rPr kumimoji="1" lang="en-US" altLang="ja-JP" sz="1050">
              <a:latin typeface="ＭＳ Ｐゴシック"/>
              <a:ea typeface="ＭＳ Ｐゴシック"/>
            </a:rPr>
            <a:t>0.84</a:t>
          </a:r>
          <a:r>
            <a:rPr kumimoji="1" lang="ja-JP" altLang="en-US" sz="1050">
              <a:latin typeface="ＭＳ Ｐゴシック"/>
              <a:ea typeface="ＭＳ Ｐゴシック"/>
            </a:rPr>
            <a:t>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14375" y="801243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781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74295</xdr:rowOff>
    </xdr:from>
    <xdr:to>
      <xdr:col>27</xdr:col>
      <xdr:colOff>184150</xdr:colOff>
      <xdr:row>45</xdr:row>
      <xdr:rowOff>74295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14375" y="76180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781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66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14375" y="722312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908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6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14375" y="683260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908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14375" y="643826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97155</xdr:rowOff>
    </xdr:from>
    <xdr:ext cx="762000" cy="25908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14375" y="60432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48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14375" y="565277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14375" y="5652770"/>
          <a:ext cx="46990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58420</xdr:rowOff>
    </xdr:from>
    <xdr:to>
      <xdr:col>23</xdr:col>
      <xdr:colOff>133350</xdr:colOff>
      <xdr:row>45</xdr:row>
      <xdr:rowOff>134620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87875" y="6261100"/>
          <a:ext cx="0" cy="14173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106680</xdr:rowOff>
    </xdr:from>
    <xdr:ext cx="760730" cy="25781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660900" y="765048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134620</xdr:rowOff>
    </xdr:from>
    <xdr:to>
      <xdr:col>24</xdr:col>
      <xdr:colOff>12700</xdr:colOff>
      <xdr:row>45</xdr:row>
      <xdr:rowOff>134620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98975" y="76784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144780</xdr:rowOff>
    </xdr:from>
    <xdr:ext cx="760730" cy="25781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660900" y="601218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58420</xdr:rowOff>
    </xdr:from>
    <xdr:to>
      <xdr:col>24</xdr:col>
      <xdr:colOff>12700</xdr:colOff>
      <xdr:row>37</xdr:row>
      <xdr:rowOff>58420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98975" y="626110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46990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813175" y="6711950"/>
          <a:ext cx="7747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57785</xdr:rowOff>
    </xdr:from>
    <xdr:ext cx="760730" cy="259080"/>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660900" y="6931025"/>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537075"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137795</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87675" y="6675755"/>
          <a:ext cx="8255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64770</xdr:rowOff>
    </xdr:from>
    <xdr:to>
      <xdr:col>19</xdr:col>
      <xdr:colOff>184150</xdr:colOff>
      <xdr:row>41</xdr:row>
      <xdr:rowOff>167005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62375" y="693801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151765</xdr:rowOff>
    </xdr:from>
    <xdr:ext cx="736600" cy="25908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63925" y="70250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39</xdr:row>
      <xdr:rowOff>137795</xdr:rowOff>
    </xdr:from>
    <xdr:to>
      <xdr:col>15</xdr:col>
      <xdr:colOff>82550</xdr:colOff>
      <xdr:row>39</xdr:row>
      <xdr:rowOff>137795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62175" y="6675755"/>
          <a:ext cx="825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104775</xdr:rowOff>
    </xdr:from>
    <xdr:to>
      <xdr:col>15</xdr:col>
      <xdr:colOff>133350</xdr:colOff>
      <xdr:row>44</xdr:row>
      <xdr:rowOff>34925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936875" y="7313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19685</xdr:rowOff>
    </xdr:from>
    <xdr:ext cx="760730" cy="25908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638425" y="739584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39</xdr:row>
      <xdr:rowOff>117475</xdr:rowOff>
    </xdr:from>
    <xdr:to>
      <xdr:col>11</xdr:col>
      <xdr:colOff>31750</xdr:colOff>
      <xdr:row>39</xdr:row>
      <xdr:rowOff>137795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52550" y="6655435"/>
          <a:ext cx="809625"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125095</xdr:rowOff>
    </xdr:from>
    <xdr:to>
      <xdr:col>11</xdr:col>
      <xdr:colOff>82550</xdr:colOff>
      <xdr:row>44</xdr:row>
      <xdr:rowOff>55245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127250" y="733361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40005</xdr:rowOff>
    </xdr:from>
    <xdr:ext cx="762000" cy="25908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812925" y="74161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144780</xdr:rowOff>
    </xdr:from>
    <xdr:to>
      <xdr:col>7</xdr:col>
      <xdr:colOff>31750</xdr:colOff>
      <xdr:row>44</xdr:row>
      <xdr:rowOff>74930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01750" y="735330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59690</xdr:rowOff>
    </xdr:from>
    <xdr:ext cx="762000" cy="25908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87425" y="7435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878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6131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0730"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8765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073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6215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5252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39</xdr:row>
      <xdr:rowOff>167005</xdr:rowOff>
    </xdr:from>
    <xdr:to>
      <xdr:col>23</xdr:col>
      <xdr:colOff>184150</xdr:colOff>
      <xdr:row>40</xdr:row>
      <xdr:rowOff>97155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537075" y="67049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12065</xdr:rowOff>
    </xdr:from>
    <xdr:ext cx="760730" cy="2584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660900" y="655002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62375" y="6664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67310</xdr:rowOff>
    </xdr:from>
    <xdr:ext cx="736600" cy="259080"/>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63925" y="64376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39</xdr:row>
      <xdr:rowOff>86995</xdr:rowOff>
    </xdr:from>
    <xdr:to>
      <xdr:col>15</xdr:col>
      <xdr:colOff>133350</xdr:colOff>
      <xdr:row>40</xdr:row>
      <xdr:rowOff>17145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936875" y="6624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27305</xdr:rowOff>
    </xdr:from>
    <xdr:ext cx="76073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638425" y="639762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39</xdr:row>
      <xdr:rowOff>86995</xdr:rowOff>
    </xdr:from>
    <xdr:to>
      <xdr:col>11</xdr:col>
      <xdr:colOff>82550</xdr:colOff>
      <xdr:row>40</xdr:row>
      <xdr:rowOff>17145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127250" y="662495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27305</xdr:rowOff>
    </xdr:from>
    <xdr:ext cx="762000" cy="2590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812925" y="6397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39</xdr:row>
      <xdr:rowOff>66675</xdr:rowOff>
    </xdr:from>
    <xdr:to>
      <xdr:col>7</xdr:col>
      <xdr:colOff>31750</xdr:colOff>
      <xdr:row>39</xdr:row>
      <xdr:rowOff>167640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01750" y="6604635"/>
          <a:ext cx="8572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6985</xdr:rowOff>
    </xdr:from>
    <xdr:ext cx="762000" cy="2590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87425" y="637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14375" y="863219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92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66545" y="898652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51000" cy="35877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021330" y="896112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[85.4%]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461000" y="8882380"/>
          <a:ext cx="141287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461000" y="9065260"/>
          <a:ext cx="141287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985000" y="888238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985000" y="906526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334375" y="888238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334375" y="906526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14375" y="9378950"/>
          <a:ext cx="469900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588000" y="9378950"/>
          <a:ext cx="557212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193675</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588000" y="9378950"/>
          <a:ext cx="351472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193675</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99125" y="9688830"/>
          <a:ext cx="5340350"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latin typeface="ＭＳ Ｐゴシック"/>
              <a:ea typeface="ＭＳ Ｐゴシック"/>
            </a:rPr>
            <a:t>　経常収支比率は</a:t>
          </a:r>
          <a:r>
            <a:rPr kumimoji="1" lang="en-US" altLang="ja-JP" sz="900">
              <a:latin typeface="ＭＳ Ｐゴシック"/>
              <a:ea typeface="ＭＳ Ｐゴシック"/>
            </a:rPr>
            <a:t>85.4</a:t>
          </a:r>
          <a:r>
            <a:rPr kumimoji="1" lang="ja-JP" altLang="en-US" sz="900">
              <a:latin typeface="ＭＳ Ｐゴシック"/>
              <a:ea typeface="ＭＳ Ｐゴシック"/>
            </a:rPr>
            <a:t>％と昨年度から</a:t>
          </a:r>
          <a:r>
            <a:rPr kumimoji="1" lang="en-US" altLang="ja-JP" sz="900">
              <a:latin typeface="ＭＳ Ｐゴシック"/>
              <a:ea typeface="ＭＳ Ｐゴシック"/>
            </a:rPr>
            <a:t>2.3</a:t>
          </a:r>
          <a:r>
            <a:rPr kumimoji="1" lang="ja-JP" altLang="en-US" sz="900">
              <a:latin typeface="ＭＳ Ｐゴシック"/>
              <a:ea typeface="ＭＳ Ｐゴシック"/>
            </a:rPr>
            <a:t>ポイント減となった。</a:t>
          </a:r>
        </a:p>
        <a:p>
          <a:r>
            <a:rPr kumimoji="1" lang="en-US" altLang="ja-JP" sz="900">
              <a:latin typeface="ＭＳ Ｐゴシック"/>
              <a:ea typeface="ＭＳ Ｐゴシック"/>
            </a:rPr>
            <a:t>【</a:t>
          </a:r>
          <a:r>
            <a:rPr kumimoji="1" lang="ja-JP" altLang="en-US" sz="900">
              <a:latin typeface="ＭＳ Ｐゴシック"/>
              <a:ea typeface="ＭＳ Ｐゴシック"/>
            </a:rPr>
            <a:t>分母</a:t>
          </a:r>
          <a:r>
            <a:rPr kumimoji="1" lang="en-US" altLang="ja-JP" sz="900">
              <a:latin typeface="ＭＳ Ｐゴシック"/>
              <a:ea typeface="ＭＳ Ｐゴシック"/>
            </a:rPr>
            <a:t>】</a:t>
          </a:r>
          <a:r>
            <a:rPr kumimoji="1" lang="ja-JP" altLang="en-US" sz="900">
              <a:latin typeface="ＭＳ Ｐゴシック"/>
              <a:ea typeface="ＭＳ Ｐゴシック"/>
            </a:rPr>
            <a:t>　経常一般財源総額は</a:t>
          </a:r>
          <a:r>
            <a:rPr kumimoji="1" lang="en-US" altLang="ja-JP" sz="900">
              <a:latin typeface="ＭＳ Ｐゴシック"/>
              <a:ea typeface="ＭＳ Ｐゴシック"/>
            </a:rPr>
            <a:t>176</a:t>
          </a:r>
          <a:r>
            <a:rPr kumimoji="1" lang="ja-JP" altLang="en-US" sz="900">
              <a:latin typeface="ＭＳ Ｐゴシック"/>
              <a:ea typeface="ＭＳ Ｐゴシック"/>
            </a:rPr>
            <a:t>億</a:t>
          </a:r>
          <a:r>
            <a:rPr kumimoji="1" lang="en-US" altLang="ja-JP" sz="900">
              <a:latin typeface="ＭＳ Ｐゴシック"/>
              <a:ea typeface="ＭＳ Ｐゴシック"/>
            </a:rPr>
            <a:t>7,639</a:t>
          </a:r>
          <a:r>
            <a:rPr kumimoji="1" lang="ja-JP" altLang="en-US" sz="900">
              <a:latin typeface="ＭＳ Ｐゴシック"/>
              <a:ea typeface="ＭＳ Ｐゴシック"/>
            </a:rPr>
            <a:t>万円となり、前年度比４億</a:t>
          </a:r>
          <a:r>
            <a:rPr kumimoji="1" lang="en-US" altLang="ja-JP" sz="900">
              <a:latin typeface="ＭＳ Ｐゴシック"/>
              <a:ea typeface="ＭＳ Ｐゴシック"/>
            </a:rPr>
            <a:t>1,005</a:t>
          </a:r>
          <a:r>
            <a:rPr kumimoji="1" lang="ja-JP" altLang="en-US" sz="900">
              <a:latin typeface="ＭＳ Ｐゴシック"/>
              <a:ea typeface="ＭＳ Ｐゴシック"/>
            </a:rPr>
            <a:t>万８千円、</a:t>
          </a:r>
          <a:r>
            <a:rPr kumimoji="1" lang="en-US" altLang="ja-JP" sz="900">
              <a:latin typeface="ＭＳ Ｐゴシック"/>
              <a:ea typeface="ＭＳ Ｐゴシック"/>
            </a:rPr>
            <a:t>2.4</a:t>
          </a:r>
          <a:r>
            <a:rPr kumimoji="1" lang="ja-JP" altLang="en-US" sz="900">
              <a:latin typeface="ＭＳ Ｐゴシック"/>
              <a:ea typeface="ＭＳ Ｐゴシック"/>
            </a:rPr>
            <a:t>％の増。地方税は、個人市民税及び固定資産税などの増により</a:t>
          </a:r>
          <a:r>
            <a:rPr kumimoji="1" lang="en-US" altLang="ja-JP" sz="900">
              <a:latin typeface="ＭＳ Ｐゴシック"/>
              <a:ea typeface="ＭＳ Ｐゴシック"/>
            </a:rPr>
            <a:t>121</a:t>
          </a:r>
          <a:r>
            <a:rPr kumimoji="1" lang="ja-JP" altLang="en-US" sz="900">
              <a:latin typeface="ＭＳ Ｐゴシック"/>
              <a:ea typeface="ＭＳ Ｐゴシック"/>
            </a:rPr>
            <a:t>億</a:t>
          </a:r>
          <a:r>
            <a:rPr kumimoji="1" lang="en-US" altLang="ja-JP" sz="900">
              <a:latin typeface="ＭＳ Ｐゴシック"/>
              <a:ea typeface="ＭＳ Ｐゴシック"/>
            </a:rPr>
            <a:t>9,277</a:t>
          </a:r>
          <a:r>
            <a:rPr kumimoji="1" lang="ja-JP" altLang="en-US" sz="900">
              <a:latin typeface="ＭＳ Ｐゴシック"/>
              <a:ea typeface="ＭＳ Ｐゴシック"/>
            </a:rPr>
            <a:t>万３千円、前年度比２億</a:t>
          </a:r>
          <a:r>
            <a:rPr kumimoji="1" lang="en-US" altLang="ja-JP" sz="900">
              <a:latin typeface="ＭＳ Ｐゴシック"/>
              <a:ea typeface="ＭＳ Ｐゴシック"/>
            </a:rPr>
            <a:t>9,900</a:t>
          </a:r>
          <a:r>
            <a:rPr kumimoji="1" lang="ja-JP" altLang="en-US" sz="900">
              <a:latin typeface="ＭＳ Ｐゴシック"/>
              <a:ea typeface="ＭＳ Ｐゴシック"/>
            </a:rPr>
            <a:t>万２千円、</a:t>
          </a:r>
          <a:r>
            <a:rPr kumimoji="1" lang="en-US" altLang="ja-JP" sz="900">
              <a:latin typeface="ＭＳ Ｐゴシック"/>
              <a:ea typeface="ＭＳ Ｐゴシック"/>
            </a:rPr>
            <a:t>2.5</a:t>
          </a:r>
          <a:r>
            <a:rPr kumimoji="1" lang="ja-JP" altLang="en-US" sz="900">
              <a:latin typeface="ＭＳ Ｐゴシック"/>
              <a:ea typeface="ＭＳ Ｐゴシック"/>
            </a:rPr>
            <a:t>％の増。普通交付税は、市町村民税（所得割）や地方消費税交付金の増により基準財政収入額が増となったものの、生活保護費や高齢者保健福祉費の増による基準財政需要額の増が大きかったため、</a:t>
          </a:r>
          <a:r>
            <a:rPr kumimoji="1" lang="en-US" altLang="ja-JP" sz="900">
              <a:latin typeface="ＭＳ Ｐゴシック"/>
              <a:ea typeface="ＭＳ Ｐゴシック"/>
            </a:rPr>
            <a:t>25</a:t>
          </a:r>
          <a:r>
            <a:rPr kumimoji="1" lang="ja-JP" altLang="en-US" sz="900">
              <a:latin typeface="ＭＳ Ｐゴシック"/>
              <a:ea typeface="ＭＳ Ｐゴシック"/>
            </a:rPr>
            <a:t>億</a:t>
          </a:r>
          <a:r>
            <a:rPr kumimoji="1" lang="en-US" altLang="ja-JP" sz="900">
              <a:latin typeface="ＭＳ Ｐゴシック"/>
              <a:ea typeface="ＭＳ Ｐゴシック"/>
            </a:rPr>
            <a:t>2,154</a:t>
          </a:r>
          <a:r>
            <a:rPr kumimoji="1" lang="ja-JP" altLang="en-US" sz="900">
              <a:latin typeface="ＭＳ Ｐゴシック"/>
              <a:ea typeface="ＭＳ Ｐゴシック"/>
            </a:rPr>
            <a:t>万円、前年度比１億</a:t>
          </a:r>
          <a:r>
            <a:rPr kumimoji="1" lang="en-US" altLang="ja-JP" sz="900">
              <a:latin typeface="ＭＳ Ｐゴシック"/>
              <a:ea typeface="ＭＳ Ｐゴシック"/>
            </a:rPr>
            <a:t>9,101</a:t>
          </a:r>
          <a:r>
            <a:rPr kumimoji="1" lang="ja-JP" altLang="en-US" sz="900">
              <a:latin typeface="ＭＳ Ｐゴシック"/>
              <a:ea typeface="ＭＳ Ｐゴシック"/>
            </a:rPr>
            <a:t>万７千円、</a:t>
          </a:r>
          <a:r>
            <a:rPr kumimoji="1" lang="en-US" altLang="ja-JP" sz="900">
              <a:latin typeface="ＭＳ Ｐゴシック"/>
              <a:ea typeface="ＭＳ Ｐゴシック"/>
            </a:rPr>
            <a:t>8.2</a:t>
          </a:r>
          <a:r>
            <a:rPr kumimoji="1" lang="ja-JP" altLang="en-US" sz="900">
              <a:latin typeface="ＭＳ Ｐゴシック"/>
              <a:ea typeface="ＭＳ Ｐゴシック"/>
            </a:rPr>
            <a:t>％の増。税連動交付金は、消費活動の回復による地方消費税交付金や法人事業税交付金の増により、</a:t>
          </a:r>
          <a:r>
            <a:rPr kumimoji="1" lang="en-US" altLang="ja-JP" sz="900">
              <a:latin typeface="ＭＳ Ｐゴシック"/>
              <a:ea typeface="ＭＳ Ｐゴシック"/>
            </a:rPr>
            <a:t>25</a:t>
          </a:r>
          <a:r>
            <a:rPr kumimoji="1" lang="ja-JP" altLang="en-US" sz="900">
              <a:latin typeface="ＭＳ Ｐゴシック"/>
              <a:ea typeface="ＭＳ Ｐゴシック"/>
            </a:rPr>
            <a:t>億</a:t>
          </a:r>
          <a:r>
            <a:rPr kumimoji="1" lang="en-US" altLang="ja-JP" sz="900">
              <a:latin typeface="ＭＳ Ｐゴシック"/>
              <a:ea typeface="ＭＳ Ｐゴシック"/>
            </a:rPr>
            <a:t>4,163</a:t>
          </a:r>
          <a:r>
            <a:rPr kumimoji="1" lang="ja-JP" altLang="en-US" sz="900">
              <a:latin typeface="ＭＳ Ｐゴシック"/>
              <a:ea typeface="ＭＳ Ｐゴシック"/>
            </a:rPr>
            <a:t>万３千円、前年度比１億</a:t>
          </a:r>
          <a:r>
            <a:rPr kumimoji="1" lang="en-US" altLang="ja-JP" sz="900">
              <a:latin typeface="ＭＳ Ｐゴシック"/>
              <a:ea typeface="ＭＳ Ｐゴシック"/>
            </a:rPr>
            <a:t>2,015</a:t>
          </a:r>
          <a:r>
            <a:rPr kumimoji="1" lang="ja-JP" altLang="en-US" sz="900">
              <a:latin typeface="ＭＳ Ｐゴシック"/>
              <a:ea typeface="ＭＳ Ｐゴシック"/>
            </a:rPr>
            <a:t>万７千円、</a:t>
          </a:r>
          <a:r>
            <a:rPr kumimoji="1" lang="en-US" altLang="ja-JP" sz="900">
              <a:latin typeface="ＭＳ Ｐゴシック"/>
              <a:ea typeface="ＭＳ Ｐゴシック"/>
            </a:rPr>
            <a:t>5.0</a:t>
          </a:r>
          <a:r>
            <a:rPr kumimoji="1" lang="ja-JP" altLang="en-US" sz="900">
              <a:latin typeface="ＭＳ Ｐゴシック"/>
              <a:ea typeface="ＭＳ Ｐゴシック"/>
            </a:rPr>
            <a:t>％の増となった。臨時財政対策債は発行額の抑制により、前年度比２億円、</a:t>
          </a:r>
          <a:r>
            <a:rPr kumimoji="1" lang="en-US" altLang="ja-JP" sz="900">
              <a:latin typeface="ＭＳ Ｐゴシック"/>
              <a:ea typeface="ＭＳ Ｐゴシック"/>
            </a:rPr>
            <a:t>40.0</a:t>
          </a:r>
          <a:r>
            <a:rPr kumimoji="1" lang="ja-JP" altLang="en-US" sz="900">
              <a:latin typeface="ＭＳ Ｐゴシック"/>
              <a:ea typeface="ＭＳ Ｐゴシック"/>
            </a:rPr>
            <a:t>％の減となったが、全体として増となった。</a:t>
          </a:r>
        </a:p>
        <a:p>
          <a:r>
            <a:rPr kumimoji="1" lang="en-US" altLang="ja-JP" sz="900">
              <a:latin typeface="ＭＳ Ｐゴシック"/>
              <a:ea typeface="ＭＳ Ｐゴシック"/>
            </a:rPr>
            <a:t>【</a:t>
          </a:r>
          <a:r>
            <a:rPr kumimoji="1" lang="ja-JP" altLang="en-US" sz="900">
              <a:latin typeface="ＭＳ Ｐゴシック"/>
              <a:ea typeface="ＭＳ Ｐゴシック"/>
            </a:rPr>
            <a:t>分子</a:t>
          </a:r>
          <a:r>
            <a:rPr kumimoji="1" lang="en-US" altLang="ja-JP" sz="900">
              <a:latin typeface="ＭＳ Ｐゴシック"/>
              <a:ea typeface="ＭＳ Ｐゴシック"/>
            </a:rPr>
            <a:t>】</a:t>
          </a:r>
          <a:r>
            <a:rPr kumimoji="1" lang="ja-JP" altLang="en-US" sz="900">
              <a:latin typeface="ＭＳ Ｐゴシック"/>
              <a:ea typeface="ＭＳ Ｐゴシック"/>
            </a:rPr>
            <a:t>　経常経費充当一般財源は</a:t>
          </a:r>
          <a:r>
            <a:rPr kumimoji="1" lang="en-US" altLang="ja-JP" sz="900">
              <a:latin typeface="ＭＳ Ｐゴシック"/>
              <a:ea typeface="ＭＳ Ｐゴシック"/>
            </a:rPr>
            <a:t>150</a:t>
          </a:r>
          <a:r>
            <a:rPr kumimoji="1" lang="ja-JP" altLang="en-US" sz="900">
              <a:latin typeface="ＭＳ Ｐゴシック"/>
              <a:ea typeface="ＭＳ Ｐゴシック"/>
            </a:rPr>
            <a:t>億</a:t>
          </a:r>
          <a:r>
            <a:rPr kumimoji="1" lang="en-US" altLang="ja-JP" sz="900">
              <a:latin typeface="ＭＳ Ｐゴシック"/>
              <a:ea typeface="ＭＳ Ｐゴシック"/>
            </a:rPr>
            <a:t>7,422</a:t>
          </a:r>
          <a:r>
            <a:rPr kumimoji="1" lang="ja-JP" altLang="en-US" sz="900">
              <a:latin typeface="ＭＳ Ｐゴシック"/>
              <a:ea typeface="ＭＳ Ｐゴシック"/>
            </a:rPr>
            <a:t>万３千円、前年度比</a:t>
          </a:r>
          <a:r>
            <a:rPr kumimoji="1" lang="en-US" altLang="ja-JP" sz="900">
              <a:latin typeface="ＭＳ Ｐゴシック"/>
              <a:ea typeface="ＭＳ Ｐゴシック"/>
            </a:rPr>
            <a:t>6,122</a:t>
          </a:r>
          <a:r>
            <a:rPr kumimoji="1" lang="ja-JP" altLang="en-US" sz="900">
              <a:latin typeface="ＭＳ Ｐゴシック"/>
              <a:ea typeface="ＭＳ Ｐゴシック"/>
            </a:rPr>
            <a:t>万５千円、</a:t>
          </a:r>
          <a:r>
            <a:rPr kumimoji="1" lang="en-US" altLang="ja-JP" sz="900">
              <a:latin typeface="ＭＳ Ｐゴシック"/>
              <a:ea typeface="ＭＳ Ｐゴシック"/>
            </a:rPr>
            <a:t>0.4</a:t>
          </a:r>
          <a:r>
            <a:rPr kumimoji="1" lang="ja-JP" altLang="en-US" sz="900">
              <a:latin typeface="ＭＳ Ｐゴシック"/>
              <a:ea typeface="ＭＳ Ｐゴシック"/>
            </a:rPr>
            <a:t>％の減。</a:t>
          </a:r>
        </a:p>
        <a:p>
          <a:r>
            <a:rPr kumimoji="1" lang="ja-JP" altLang="en-US" sz="900">
              <a:latin typeface="ＭＳ Ｐゴシック"/>
              <a:ea typeface="ＭＳ Ｐゴシック"/>
            </a:rPr>
            <a:t>個別の増減分析は次ページにて記載する。</a:t>
          </a:r>
        </a:p>
      </xdr:txBody>
    </xdr:sp>
    <xdr:clientData/>
  </xdr:twoCellAnchor>
  <xdr:oneCellAnchor>
    <xdr:from>
      <xdr:col>3</xdr:col>
      <xdr:colOff>95250</xdr:colOff>
      <xdr:row>54</xdr:row>
      <xdr:rowOff>140335</xdr:rowOff>
    </xdr:from>
    <xdr:ext cx="297180" cy="22415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76275" y="9192895"/>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14375" y="1173480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781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7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14375" y="1134427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781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84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14375" y="1094930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0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14375" y="1055878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14375" y="1016444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90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60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46990</xdr:rowOff>
    </xdr:from>
    <xdr:to>
      <xdr:col>27</xdr:col>
      <xdr:colOff>184150</xdr:colOff>
      <xdr:row>58</xdr:row>
      <xdr:rowOff>46990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14375" y="977011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908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14375" y="937895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7810"/>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14375" y="9378950"/>
          <a:ext cx="469900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19685</xdr:rowOff>
    </xdr:from>
    <xdr:to>
      <xdr:col>23</xdr:col>
      <xdr:colOff>133350</xdr:colOff>
      <xdr:row>67</xdr:row>
      <xdr:rowOff>64135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87875" y="9910445"/>
          <a:ext cx="0" cy="13855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36195</xdr:rowOff>
    </xdr:from>
    <xdr:ext cx="760730" cy="257810"/>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660900" y="1126807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99.4</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64135</xdr:rowOff>
    </xdr:from>
    <xdr:to>
      <xdr:col>24</xdr:col>
      <xdr:colOff>12700</xdr:colOff>
      <xdr:row>67</xdr:row>
      <xdr:rowOff>64135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98975" y="112960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106045</xdr:rowOff>
    </xdr:from>
    <xdr:ext cx="760730" cy="257810"/>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660900" y="966152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81.8</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19685</xdr:rowOff>
    </xdr:from>
    <xdr:to>
      <xdr:col>24</xdr:col>
      <xdr:colOff>12700</xdr:colOff>
      <xdr:row>59</xdr:row>
      <xdr:rowOff>19685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98975" y="99104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137795</xdr:rowOff>
    </xdr:from>
    <xdr:to>
      <xdr:col>23</xdr:col>
      <xdr:colOff>133350</xdr:colOff>
      <xdr:row>61</xdr:row>
      <xdr:rowOff>151765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813175" y="10196195"/>
          <a:ext cx="774700" cy="181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84455</xdr:rowOff>
    </xdr:from>
    <xdr:ext cx="760730" cy="257810"/>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660900" y="10645775"/>
          <a:ext cx="7607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537075"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151765</xdr:rowOff>
    </xdr:from>
    <xdr:to>
      <xdr:col>19</xdr:col>
      <xdr:colOff>133350</xdr:colOff>
      <xdr:row>62</xdr:row>
      <xdr:rowOff>140970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87675" y="10377805"/>
          <a:ext cx="825500" cy="156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62375" y="1039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80010</xdr:rowOff>
    </xdr:from>
    <xdr:ext cx="736600" cy="259080"/>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63925" y="104736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140970</xdr:rowOff>
    </xdr:from>
    <xdr:to>
      <xdr:col>15</xdr:col>
      <xdr:colOff>82550</xdr:colOff>
      <xdr:row>64</xdr:row>
      <xdr:rowOff>39370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62175" y="10534650"/>
          <a:ext cx="825500" cy="233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936875"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26670</xdr:rowOff>
    </xdr:from>
    <xdr:ext cx="760730" cy="25908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638425" y="1075563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63</xdr:row>
      <xdr:rowOff>98425</xdr:rowOff>
    </xdr:from>
    <xdr:to>
      <xdr:col>11</xdr:col>
      <xdr:colOff>31750</xdr:colOff>
      <xdr:row>64</xdr:row>
      <xdr:rowOff>39370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52550" y="10659745"/>
          <a:ext cx="809625"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167640</xdr:rowOff>
    </xdr:from>
    <xdr:to>
      <xdr:col>11</xdr:col>
      <xdr:colOff>82550</xdr:colOff>
      <xdr:row>64</xdr:row>
      <xdr:rowOff>98425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127250" y="10728960"/>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83185</xdr:rowOff>
    </xdr:from>
    <xdr:ext cx="762000" cy="2590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812925" y="108121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63</xdr:row>
      <xdr:rowOff>120015</xdr:rowOff>
    </xdr:from>
    <xdr:to>
      <xdr:col>7</xdr:col>
      <xdr:colOff>31750</xdr:colOff>
      <xdr:row>64</xdr:row>
      <xdr:rowOff>50165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01750" y="1068133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34925</xdr:rowOff>
    </xdr:from>
    <xdr:ext cx="762000" cy="25781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87425" y="1076388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167640</xdr:rowOff>
    </xdr:from>
    <xdr:ext cx="762000" cy="25908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8785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167640</xdr:rowOff>
    </xdr:from>
    <xdr:ext cx="762000" cy="25908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61315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167640</xdr:rowOff>
    </xdr:from>
    <xdr:ext cx="760730" cy="25908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87650"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167640</xdr:rowOff>
    </xdr:from>
    <xdr:ext cx="760730" cy="25908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62150"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167640</xdr:rowOff>
    </xdr:from>
    <xdr:ext cx="762000" cy="25908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52525"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60</xdr:row>
      <xdr:rowOff>86995</xdr:rowOff>
    </xdr:from>
    <xdr:to>
      <xdr:col>23</xdr:col>
      <xdr:colOff>184150</xdr:colOff>
      <xdr:row>61</xdr:row>
      <xdr:rowOff>17145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537075" y="10145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103505</xdr:rowOff>
    </xdr:from>
    <xdr:ext cx="760730" cy="257810"/>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660900" y="999426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61</xdr:row>
      <xdr:rowOff>100965</xdr:rowOff>
    </xdr:from>
    <xdr:to>
      <xdr:col>19</xdr:col>
      <xdr:colOff>184150</xdr:colOff>
      <xdr:row>62</xdr:row>
      <xdr:rowOff>31115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62375" y="10327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41275</xdr:rowOff>
    </xdr:from>
    <xdr:ext cx="736600" cy="25908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63925" y="100996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936875" y="1048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30480</xdr:rowOff>
    </xdr:from>
    <xdr:ext cx="760730" cy="25717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638425" y="10256520"/>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127250" y="10721340"/>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100330</xdr:rowOff>
    </xdr:from>
    <xdr:ext cx="762000" cy="25908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812925" y="10494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63</xdr:row>
      <xdr:rowOff>47625</xdr:rowOff>
    </xdr:from>
    <xdr:to>
      <xdr:col>7</xdr:col>
      <xdr:colOff>31750</xdr:colOff>
      <xdr:row>63</xdr:row>
      <xdr:rowOff>149225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01750" y="1060894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159385</xdr:rowOff>
    </xdr:from>
    <xdr:ext cx="762000" cy="25781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87425" y="1038542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14375" y="1235837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140335</xdr:rowOff>
    </xdr:from>
    <xdr:ext cx="3218815" cy="30797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56285" y="12713335"/>
          <a:ext cx="3218815" cy="3079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9730" cy="35877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847465" y="1268730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[131,318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461000" y="12604750"/>
          <a:ext cx="141287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461000" y="12791440"/>
          <a:ext cx="141287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985000" y="1260475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985000" y="1279144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160,081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334375" y="1260475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334375" y="1279144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153,114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14375" y="13101320"/>
          <a:ext cx="46990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588000" y="13101320"/>
          <a:ext cx="557212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193675</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588000" y="13101320"/>
          <a:ext cx="351472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193675</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99125" y="13411200"/>
          <a:ext cx="5340350"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人件費・物件費等決算額は</a:t>
          </a:r>
          <a:r>
            <a:rPr kumimoji="1" lang="en-US" altLang="ja-JP" sz="1100">
              <a:latin typeface="ＭＳ Ｐゴシック"/>
              <a:ea typeface="ＭＳ Ｐゴシック"/>
            </a:rPr>
            <a:t>108</a:t>
          </a:r>
          <a:r>
            <a:rPr kumimoji="1" lang="ja-JP" altLang="en-US" sz="1100">
              <a:latin typeface="ＭＳ Ｐゴシック"/>
              <a:ea typeface="ＭＳ Ｐゴシック"/>
            </a:rPr>
            <a:t>億</a:t>
          </a:r>
          <a:r>
            <a:rPr kumimoji="1" lang="en-US" altLang="ja-JP" sz="1100">
              <a:latin typeface="ＭＳ Ｐゴシック"/>
              <a:ea typeface="ＭＳ Ｐゴシック"/>
            </a:rPr>
            <a:t>6,640</a:t>
          </a:r>
          <a:r>
            <a:rPr kumimoji="1" lang="ja-JP" altLang="en-US" sz="1100">
              <a:latin typeface="ＭＳ Ｐゴシック"/>
              <a:ea typeface="ＭＳ Ｐゴシック"/>
            </a:rPr>
            <a:t>万２千円となり、人口一人当たり人件費・物件費等決算額は</a:t>
          </a:r>
          <a:r>
            <a:rPr kumimoji="1" lang="en-US" altLang="ja-JP" sz="1100">
              <a:latin typeface="ＭＳ Ｐゴシック"/>
              <a:ea typeface="ＭＳ Ｐゴシック"/>
            </a:rPr>
            <a:t>131,318</a:t>
          </a:r>
          <a:r>
            <a:rPr kumimoji="1" lang="ja-JP" altLang="en-US" sz="1100">
              <a:latin typeface="ＭＳ Ｐゴシック"/>
              <a:ea typeface="ＭＳ Ｐゴシック"/>
            </a:rPr>
            <a:t>円となった。</a:t>
          </a:r>
        </a:p>
        <a:p>
          <a:r>
            <a:rPr kumimoji="1" lang="ja-JP" altLang="en-US" sz="1100">
              <a:latin typeface="ＭＳ Ｐゴシック"/>
              <a:ea typeface="ＭＳ Ｐゴシック"/>
            </a:rPr>
            <a:t>　人件費は、待機児対策による放課後クラブ支援員や保育士不足などによる保育補助の増員などにより、事業費支弁人件費を含め、退職金を除いた人件費全体では</a:t>
          </a:r>
          <a:r>
            <a:rPr kumimoji="1" lang="en-US" altLang="ja-JP" sz="1100">
              <a:latin typeface="ＭＳ Ｐゴシック"/>
              <a:ea typeface="ＭＳ Ｐゴシック"/>
            </a:rPr>
            <a:t>8,822</a:t>
          </a:r>
          <a:r>
            <a:rPr kumimoji="1" lang="ja-JP" altLang="en-US" sz="1100">
              <a:latin typeface="ＭＳ Ｐゴシック"/>
              <a:ea typeface="ＭＳ Ｐゴシック"/>
            </a:rPr>
            <a:t>万１千円（</a:t>
          </a:r>
          <a:r>
            <a:rPr kumimoji="1" lang="en-US" altLang="ja-JP" sz="1100">
              <a:latin typeface="ＭＳ Ｐゴシック"/>
              <a:ea typeface="ＭＳ Ｐゴシック"/>
            </a:rPr>
            <a:t>2.0</a:t>
          </a:r>
          <a:r>
            <a:rPr kumimoji="1" lang="ja-JP" altLang="en-US" sz="1100">
              <a:latin typeface="ＭＳ Ｐゴシック"/>
              <a:ea typeface="ＭＳ Ｐゴシック"/>
            </a:rPr>
            <a:t>％）の増となった。</a:t>
          </a:r>
        </a:p>
        <a:p>
          <a:r>
            <a:rPr kumimoji="1" lang="ja-JP" altLang="en-US" sz="1100">
              <a:latin typeface="ＭＳ Ｐゴシック"/>
              <a:ea typeface="ＭＳ Ｐゴシック"/>
            </a:rPr>
            <a:t>　物件費は公共施設等の光熱費増や市民ホール改修に伴う備品運搬などの増により、５億</a:t>
          </a:r>
          <a:r>
            <a:rPr kumimoji="1" lang="en-US" altLang="ja-JP" sz="1100">
              <a:latin typeface="ＭＳ Ｐゴシック"/>
              <a:ea typeface="ＭＳ Ｐゴシック"/>
            </a:rPr>
            <a:t>8,923</a:t>
          </a:r>
          <a:r>
            <a:rPr kumimoji="1" lang="ja-JP" altLang="en-US" sz="1100">
              <a:latin typeface="ＭＳ Ｐゴシック"/>
              <a:ea typeface="ＭＳ Ｐゴシック"/>
            </a:rPr>
            <a:t>万８千円（</a:t>
          </a:r>
          <a:r>
            <a:rPr kumimoji="1" lang="en-US" altLang="ja-JP" sz="1100">
              <a:latin typeface="ＭＳ Ｐゴシック"/>
              <a:ea typeface="ＭＳ Ｐゴシック"/>
            </a:rPr>
            <a:t>10.4</a:t>
          </a:r>
          <a:r>
            <a:rPr kumimoji="1" lang="ja-JP" altLang="en-US" sz="1100">
              <a:latin typeface="ＭＳ Ｐゴシック"/>
              <a:ea typeface="ＭＳ Ｐゴシック"/>
            </a:rPr>
            <a:t>％）の増となった。</a:t>
          </a:r>
        </a:p>
        <a:p>
          <a:r>
            <a:rPr kumimoji="1" lang="ja-JP" altLang="en-US" sz="1100">
              <a:latin typeface="ＭＳ Ｐゴシック"/>
              <a:ea typeface="ＭＳ Ｐゴシック"/>
            </a:rPr>
            <a:t>　人件費・物件費等決算額全体では前年度比６億</a:t>
          </a:r>
          <a:r>
            <a:rPr kumimoji="1" lang="en-US" altLang="ja-JP" sz="1100">
              <a:latin typeface="ＭＳ Ｐゴシック"/>
              <a:ea typeface="ＭＳ Ｐゴシック"/>
            </a:rPr>
            <a:t>7,530</a:t>
          </a:r>
          <a:r>
            <a:rPr kumimoji="1" lang="ja-JP" altLang="en-US" sz="1100">
              <a:latin typeface="ＭＳ Ｐゴシック"/>
              <a:ea typeface="ＭＳ Ｐゴシック"/>
            </a:rPr>
            <a:t>万６千円（</a:t>
          </a:r>
          <a:r>
            <a:rPr kumimoji="1" lang="en-US" altLang="ja-JP" sz="1100">
              <a:latin typeface="ＭＳ Ｐゴシック"/>
              <a:ea typeface="ＭＳ Ｐゴシック"/>
            </a:rPr>
            <a:t>6.6</a:t>
          </a:r>
          <a:r>
            <a:rPr kumimoji="1" lang="ja-JP" altLang="en-US" sz="1100">
              <a:latin typeface="ＭＳ Ｐゴシック"/>
              <a:ea typeface="ＭＳ Ｐゴシック"/>
            </a:rPr>
            <a:t>％）の増となった。</a:t>
          </a:r>
        </a:p>
      </xdr:txBody>
    </xdr:sp>
    <xdr:clientData/>
  </xdr:twoCellAnchor>
  <xdr:oneCellAnchor>
    <xdr:from>
      <xdr:col>3</xdr:col>
      <xdr:colOff>95250</xdr:colOff>
      <xdr:row>77</xdr:row>
      <xdr:rowOff>6350</xdr:rowOff>
    </xdr:from>
    <xdr:ext cx="348615" cy="22542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76275" y="1291463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14375" y="1546098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36195</xdr:rowOff>
    </xdr:from>
    <xdr:to>
      <xdr:col>27</xdr:col>
      <xdr:colOff>184150</xdr:colOff>
      <xdr:row>90</xdr:row>
      <xdr:rowOff>36195</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14375" y="151237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64770</xdr:rowOff>
    </xdr:from>
    <xdr:ext cx="762000" cy="25908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8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34290</xdr:rowOff>
    </xdr:from>
    <xdr:to>
      <xdr:col>27</xdr:col>
      <xdr:colOff>184150</xdr:colOff>
      <xdr:row>88</xdr:row>
      <xdr:rowOff>34290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14375" y="1478661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63500</xdr:rowOff>
    </xdr:from>
    <xdr:ext cx="762000" cy="25908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48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32385</xdr:rowOff>
    </xdr:from>
    <xdr:to>
      <xdr:col>27</xdr:col>
      <xdr:colOff>184150</xdr:colOff>
      <xdr:row>86</xdr:row>
      <xdr:rowOff>32385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14375" y="1444942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61595</xdr:rowOff>
    </xdr:from>
    <xdr:ext cx="762000" cy="25908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10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31115</xdr:rowOff>
    </xdr:from>
    <xdr:to>
      <xdr:col>27</xdr:col>
      <xdr:colOff>184150</xdr:colOff>
      <xdr:row>84</xdr:row>
      <xdr:rowOff>31115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14375" y="1411287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60325</xdr:rowOff>
    </xdr:from>
    <xdr:ext cx="762000" cy="25908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4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29210</xdr:rowOff>
    </xdr:from>
    <xdr:to>
      <xdr:col>27</xdr:col>
      <xdr:colOff>184150</xdr:colOff>
      <xdr:row>82</xdr:row>
      <xdr:rowOff>29210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14375" y="1377569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58420</xdr:rowOff>
    </xdr:from>
    <xdr:ext cx="762000" cy="2590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3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27305</xdr:rowOff>
    </xdr:from>
    <xdr:to>
      <xdr:col>27</xdr:col>
      <xdr:colOff>184150</xdr:colOff>
      <xdr:row>80</xdr:row>
      <xdr:rowOff>27305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14375" y="1343850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56515</xdr:rowOff>
    </xdr:from>
    <xdr:ext cx="762000" cy="259080"/>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00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14375" y="1310132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7810"/>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89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14375" y="13101320"/>
          <a:ext cx="46990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147320</xdr:rowOff>
    </xdr:from>
    <xdr:to>
      <xdr:col>23</xdr:col>
      <xdr:colOff>133350</xdr:colOff>
      <xdr:row>90</xdr:row>
      <xdr:rowOff>106045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87875" y="13558520"/>
          <a:ext cx="0" cy="16351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78105</xdr:rowOff>
    </xdr:from>
    <xdr:ext cx="760730" cy="25908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660900" y="1516570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246,082</a:t>
          </a:r>
          <a:endParaRPr kumimoji="1" lang="ja-JP" altLang="en-US" sz="1000" b="1">
            <a:latin typeface="ＭＳ Ｐゴシック"/>
            <a:ea typeface="ＭＳ Ｐゴシック"/>
          </a:endParaRPr>
        </a:p>
      </xdr:txBody>
    </xdr:sp>
    <xdr:clientData/>
  </xdr:oneCellAnchor>
  <xdr:twoCellAnchor>
    <xdr:from>
      <xdr:col>23</xdr:col>
      <xdr:colOff>44450</xdr:colOff>
      <xdr:row>90</xdr:row>
      <xdr:rowOff>106045</xdr:rowOff>
    </xdr:from>
    <xdr:to>
      <xdr:col>24</xdr:col>
      <xdr:colOff>12700</xdr:colOff>
      <xdr:row>90</xdr:row>
      <xdr:rowOff>106045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98975" y="151936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62230</xdr:rowOff>
    </xdr:from>
    <xdr:ext cx="760730" cy="259080"/>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660900" y="133057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100,458</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147320</xdr:rowOff>
    </xdr:from>
    <xdr:to>
      <xdr:col>24</xdr:col>
      <xdr:colOff>12700</xdr:colOff>
      <xdr:row>80</xdr:row>
      <xdr:rowOff>147320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98975" y="1355852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60960</xdr:rowOff>
    </xdr:from>
    <xdr:to>
      <xdr:col>23</xdr:col>
      <xdr:colOff>133350</xdr:colOff>
      <xdr:row>82</xdr:row>
      <xdr:rowOff>159385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813175" y="13807440"/>
          <a:ext cx="7747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140970</xdr:rowOff>
    </xdr:from>
    <xdr:ext cx="760730" cy="257810"/>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660900" y="13887450"/>
          <a:ext cx="7607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167640</xdr:rowOff>
    </xdr:from>
    <xdr:to>
      <xdr:col>23</xdr:col>
      <xdr:colOff>184150</xdr:colOff>
      <xdr:row>83</xdr:row>
      <xdr:rowOff>99060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537075" y="139141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1905</xdr:rowOff>
    </xdr:from>
    <xdr:to>
      <xdr:col>19</xdr:col>
      <xdr:colOff>133350</xdr:colOff>
      <xdr:row>82</xdr:row>
      <xdr:rowOff>60960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87675" y="13748385"/>
          <a:ext cx="8255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123825</xdr:rowOff>
    </xdr:from>
    <xdr:to>
      <xdr:col>19</xdr:col>
      <xdr:colOff>184150</xdr:colOff>
      <xdr:row>83</xdr:row>
      <xdr:rowOff>53975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62375" y="138703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38735</xdr:rowOff>
    </xdr:from>
    <xdr:ext cx="736600" cy="25908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63925" y="139528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43815</xdr:rowOff>
    </xdr:from>
    <xdr:to>
      <xdr:col>15</xdr:col>
      <xdr:colOff>82550</xdr:colOff>
      <xdr:row>82</xdr:row>
      <xdr:rowOff>1905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62175" y="13622655"/>
          <a:ext cx="82550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48260</xdr:rowOff>
    </xdr:from>
    <xdr:to>
      <xdr:col>15</xdr:col>
      <xdr:colOff>133350</xdr:colOff>
      <xdr:row>84</xdr:row>
      <xdr:rowOff>149860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936875" y="1413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134620</xdr:rowOff>
    </xdr:from>
    <xdr:ext cx="760730" cy="25908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638425" y="142163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80</xdr:row>
      <xdr:rowOff>147955</xdr:rowOff>
    </xdr:from>
    <xdr:to>
      <xdr:col>11</xdr:col>
      <xdr:colOff>31750</xdr:colOff>
      <xdr:row>81</xdr:row>
      <xdr:rowOff>43815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52550" y="13559155"/>
          <a:ext cx="809625"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69215</xdr:rowOff>
    </xdr:from>
    <xdr:to>
      <xdr:col>11</xdr:col>
      <xdr:colOff>82550</xdr:colOff>
      <xdr:row>83</xdr:row>
      <xdr:rowOff>167640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127250" y="13983335"/>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155575</xdr:rowOff>
    </xdr:from>
    <xdr:ext cx="762000" cy="2590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812925" y="140696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142,853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83</xdr:row>
      <xdr:rowOff>20320</xdr:rowOff>
    </xdr:from>
    <xdr:to>
      <xdr:col>7</xdr:col>
      <xdr:colOff>31750</xdr:colOff>
      <xdr:row>83</xdr:row>
      <xdr:rowOff>121920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01750" y="1393444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106680</xdr:rowOff>
    </xdr:from>
    <xdr:ext cx="762000" cy="25781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87425" y="1402080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138,608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781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87850"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781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613150"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0730" cy="25781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8765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0730" cy="25781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6215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781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52525"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82</xdr:row>
      <xdr:rowOff>108585</xdr:rowOff>
    </xdr:from>
    <xdr:to>
      <xdr:col>23</xdr:col>
      <xdr:colOff>184150</xdr:colOff>
      <xdr:row>83</xdr:row>
      <xdr:rowOff>38735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537075" y="13855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125095</xdr:rowOff>
    </xdr:from>
    <xdr:ext cx="760730" cy="25781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660900" y="1370393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131,318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10160</xdr:rowOff>
    </xdr:from>
    <xdr:to>
      <xdr:col>19</xdr:col>
      <xdr:colOff>184150</xdr:colOff>
      <xdr:row>82</xdr:row>
      <xdr:rowOff>111760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62375" y="1375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121920</xdr:rowOff>
    </xdr:from>
    <xdr:ext cx="736600" cy="25781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63925" y="13533120"/>
          <a:ext cx="7366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122,752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122555</xdr:rowOff>
    </xdr:from>
    <xdr:to>
      <xdr:col>15</xdr:col>
      <xdr:colOff>133350</xdr:colOff>
      <xdr:row>82</xdr:row>
      <xdr:rowOff>52705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936875" y="13701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62865</xdr:rowOff>
    </xdr:from>
    <xdr:ext cx="760730" cy="25908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638425" y="1347406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117,628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80</xdr:row>
      <xdr:rowOff>164465</xdr:rowOff>
    </xdr:from>
    <xdr:to>
      <xdr:col>11</xdr:col>
      <xdr:colOff>82550</xdr:colOff>
      <xdr:row>81</xdr:row>
      <xdr:rowOff>94615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127250" y="1357566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104775</xdr:rowOff>
    </xdr:from>
    <xdr:ext cx="762000" cy="25908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812925" y="13348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106,360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97155</xdr:rowOff>
    </xdr:from>
    <xdr:to>
      <xdr:col>7</xdr:col>
      <xdr:colOff>31750</xdr:colOff>
      <xdr:row>81</xdr:row>
      <xdr:rowOff>27305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01750" y="13508355"/>
          <a:ext cx="8572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37465</xdr:rowOff>
    </xdr:from>
    <xdr:ext cx="762000" cy="25908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87425" y="13281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100,497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858625" y="1235837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140335</xdr:rowOff>
    </xdr:from>
    <xdr:ext cx="1653540" cy="30797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619355" y="12713335"/>
          <a:ext cx="1653540" cy="3079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9730"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272895" y="1268730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[98.8]</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621125" y="12604750"/>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621125" y="12791440"/>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145125" y="1260475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145125" y="1279144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494500" y="1260475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494500" y="1279144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858625" y="13101320"/>
          <a:ext cx="46990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732250" y="13101320"/>
          <a:ext cx="557212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732250" y="13101320"/>
          <a:ext cx="35242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193675</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849725" y="13411200"/>
          <a:ext cx="534352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給料月額が高い職員の職層変動及び採用・退職に伴う変動等によりラスパイレス指数が減少した。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858625" y="1546098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0730"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1160125" y="1532255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858625" y="151237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64770</xdr:rowOff>
    </xdr:from>
    <xdr:ext cx="760730" cy="25908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1160125" y="1498473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858625" y="1478661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0730" cy="25908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1160125" y="146481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858625" y="1444942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073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1160125" y="1431099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858625" y="1411287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073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1160125" y="1397444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858625" y="1377569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0730" cy="25908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1160125" y="136372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858625" y="1343850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0730" cy="25908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1160125" y="1330007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858625" y="1310132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0730" cy="257810"/>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1160125" y="1296289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858625" y="13101320"/>
          <a:ext cx="46990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28575</xdr:rowOff>
    </xdr:from>
    <xdr:to>
      <xdr:col>81</xdr:col>
      <xdr:colOff>44450</xdr:colOff>
      <xdr:row>89</xdr:row>
      <xdr:rowOff>120650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732125" y="13607415"/>
          <a:ext cx="0" cy="14331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93345</xdr:rowOff>
    </xdr:from>
    <xdr:ext cx="760730" cy="259080"/>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821025" y="1501330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120650</xdr:rowOff>
    </xdr:from>
    <xdr:to>
      <xdr:col>81</xdr:col>
      <xdr:colOff>133350</xdr:colOff>
      <xdr:row>89</xdr:row>
      <xdr:rowOff>120650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659100" y="1504061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114300</xdr:rowOff>
    </xdr:from>
    <xdr:ext cx="760730" cy="259080"/>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821025" y="13357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93.0</a:t>
          </a:r>
          <a:endParaRPr kumimoji="1" lang="ja-JP" altLang="en-US" sz="1000" b="1">
            <a:latin typeface="ＭＳ Ｐゴシック"/>
            <a:ea typeface="ＭＳ Ｐゴシック"/>
          </a:endParaRPr>
        </a:p>
      </xdr:txBody>
    </xdr:sp>
    <xdr:clientData/>
  </xdr:oneCellAnchor>
  <xdr:twoCellAnchor>
    <xdr:from>
      <xdr:col>80</xdr:col>
      <xdr:colOff>165100</xdr:colOff>
      <xdr:row>81</xdr:row>
      <xdr:rowOff>28575</xdr:rowOff>
    </xdr:from>
    <xdr:to>
      <xdr:col>81</xdr:col>
      <xdr:colOff>133350</xdr:colOff>
      <xdr:row>81</xdr:row>
      <xdr:rowOff>28575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659100" y="1360741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167640</xdr:rowOff>
    </xdr:from>
    <xdr:to>
      <xdr:col>81</xdr:col>
      <xdr:colOff>44450</xdr:colOff>
      <xdr:row>87</xdr:row>
      <xdr:rowOff>33655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957425" y="14584680"/>
          <a:ext cx="7747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50165</xdr:rowOff>
    </xdr:from>
    <xdr:ext cx="760730" cy="257810"/>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821025" y="14299565"/>
          <a:ext cx="7607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193675</xdr:colOff>
      <xdr:row>86</xdr:row>
      <xdr:rowOff>33655</xdr:rowOff>
    </xdr:from>
    <xdr:to>
      <xdr:col>81</xdr:col>
      <xdr:colOff>95250</xdr:colOff>
      <xdr:row>86</xdr:row>
      <xdr:rowOff>135255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687675" y="1445069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193675</xdr:colOff>
      <xdr:row>87</xdr:row>
      <xdr:rowOff>33655</xdr:rowOff>
    </xdr:from>
    <xdr:to>
      <xdr:col>77</xdr:col>
      <xdr:colOff>44450</xdr:colOff>
      <xdr:row>87</xdr:row>
      <xdr:rowOff>120015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138275" y="14618335"/>
          <a:ext cx="81915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193675</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912975" y="144678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162560</xdr:rowOff>
    </xdr:from>
    <xdr:ext cx="735330" cy="257810"/>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608175" y="1424432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120015</xdr:rowOff>
    </xdr:from>
    <xdr:to>
      <xdr:col>72</xdr:col>
      <xdr:colOff>193675</xdr:colOff>
      <xdr:row>88</xdr:row>
      <xdr:rowOff>103505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322300" y="14704695"/>
          <a:ext cx="815975"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167640</xdr:rowOff>
    </xdr:from>
    <xdr:to>
      <xdr:col>73</xdr:col>
      <xdr:colOff>44450</xdr:colOff>
      <xdr:row>86</xdr:row>
      <xdr:rowOff>100965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097000" y="14417040"/>
          <a:ext cx="8572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111125</xdr:rowOff>
    </xdr:from>
    <xdr:ext cx="762000" cy="257810"/>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82675" y="1419288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88</xdr:row>
      <xdr:rowOff>103505</xdr:rowOff>
    </xdr:from>
    <xdr:to>
      <xdr:col>68</xdr:col>
      <xdr:colOff>152400</xdr:colOff>
      <xdr:row>89</xdr:row>
      <xdr:rowOff>69850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2496800" y="14855825"/>
          <a:ext cx="8255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135890</xdr:rowOff>
    </xdr:from>
    <xdr:to>
      <xdr:col>68</xdr:col>
      <xdr:colOff>193675</xdr:colOff>
      <xdr:row>86</xdr:row>
      <xdr:rowOff>66040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271500" y="14385290"/>
          <a:ext cx="9207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76200</xdr:rowOff>
    </xdr:from>
    <xdr:ext cx="76073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973050" y="14157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135890</xdr:rowOff>
    </xdr:from>
    <xdr:to>
      <xdr:col>64</xdr:col>
      <xdr:colOff>152400</xdr:colOff>
      <xdr:row>86</xdr:row>
      <xdr:rowOff>66040</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446000" y="14385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76200</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147550" y="14157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0730" cy="25781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53210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0730" cy="25781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757400"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193675</xdr:colOff>
      <xdr:row>92</xdr:row>
      <xdr:rowOff>35560</xdr:rowOff>
    </xdr:from>
    <xdr:ext cx="762000" cy="25781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944600" y="1545844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0730" cy="257810"/>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122275"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0730" cy="25781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296775" y="154584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193675</xdr:colOff>
      <xdr:row>86</xdr:row>
      <xdr:rowOff>120015</xdr:rowOff>
    </xdr:from>
    <xdr:to>
      <xdr:col>81</xdr:col>
      <xdr:colOff>95250</xdr:colOff>
      <xdr:row>87</xdr:row>
      <xdr:rowOff>50165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687675" y="1453705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92075</xdr:rowOff>
    </xdr:from>
    <xdr:ext cx="760730" cy="257810"/>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821025" y="1450911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193675</xdr:colOff>
      <xdr:row>86</xdr:row>
      <xdr:rowOff>154305</xdr:rowOff>
    </xdr:from>
    <xdr:to>
      <xdr:col>77</xdr:col>
      <xdr:colOff>95250</xdr:colOff>
      <xdr:row>87</xdr:row>
      <xdr:rowOff>84455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912975" y="1457134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69215</xdr:rowOff>
    </xdr:from>
    <xdr:ext cx="735330" cy="25781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608175" y="1465389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69215</xdr:rowOff>
    </xdr:from>
    <xdr:to>
      <xdr:col>73</xdr:col>
      <xdr:colOff>44450</xdr:colOff>
      <xdr:row>87</xdr:row>
      <xdr:rowOff>167640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097000" y="14653895"/>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155575</xdr:rowOff>
    </xdr:from>
    <xdr:ext cx="762000" cy="25908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782675" y="14740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88</xdr:row>
      <xdr:rowOff>52705</xdr:rowOff>
    </xdr:from>
    <xdr:to>
      <xdr:col>68</xdr:col>
      <xdr:colOff>193675</xdr:colOff>
      <xdr:row>88</xdr:row>
      <xdr:rowOff>154305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271500" y="14805025"/>
          <a:ext cx="920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139065</xdr:rowOff>
    </xdr:from>
    <xdr:ext cx="76073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973050" y="1489138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446000" y="1493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105410</xdr:rowOff>
    </xdr:from>
    <xdr:ext cx="762000" cy="2584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147550" y="150253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858625" y="863219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92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346305" y="8986520"/>
          <a:ext cx="22631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9730" cy="35877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545945" y="896112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[4.88</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621125" y="8882380"/>
          <a:ext cx="13970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621125" y="9065260"/>
          <a:ext cx="13970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145125" y="888238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145125" y="906526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494500" y="888238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494500" y="9065260"/>
          <a:ext cx="11747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858625" y="9378950"/>
          <a:ext cx="469900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732250" y="9378950"/>
          <a:ext cx="5572125"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732250" y="9378950"/>
          <a:ext cx="35242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193675</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849725" y="9688830"/>
          <a:ext cx="534352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令和４年４月１日現在の職員数は</a:t>
          </a:r>
          <a:r>
            <a:rPr kumimoji="1" lang="en-US" altLang="ja-JP" sz="1100">
              <a:latin typeface="ＭＳ Ｐゴシック"/>
              <a:ea typeface="ＭＳ Ｐゴシック"/>
            </a:rPr>
            <a:t>404</a:t>
          </a:r>
          <a:r>
            <a:rPr kumimoji="1" lang="ja-JP" altLang="en-US" sz="1100">
              <a:latin typeface="ＭＳ Ｐゴシック"/>
              <a:ea typeface="ＭＳ Ｐゴシック"/>
            </a:rPr>
            <a:t>人となり、前年度の</a:t>
          </a:r>
          <a:r>
            <a:rPr kumimoji="1" lang="en-US" altLang="ja-JP" sz="1100">
              <a:latin typeface="ＭＳ Ｐゴシック"/>
              <a:ea typeface="ＭＳ Ｐゴシック"/>
            </a:rPr>
            <a:t>410</a:t>
          </a:r>
          <a:r>
            <a:rPr kumimoji="1" lang="ja-JP" altLang="en-US" sz="1100">
              <a:latin typeface="ＭＳ Ｐゴシック"/>
              <a:ea typeface="ＭＳ Ｐゴシック"/>
            </a:rPr>
            <a:t>人から６人の減となった。</a:t>
          </a:r>
        </a:p>
        <a:p>
          <a:r>
            <a:rPr kumimoji="1" lang="ja-JP" altLang="en-US" sz="1100">
              <a:latin typeface="ＭＳ Ｐゴシック"/>
              <a:ea typeface="ＭＳ Ｐゴシック"/>
            </a:rPr>
            <a:t>　令和５年１月１日現在の人口は</a:t>
          </a:r>
          <a:r>
            <a:rPr kumimoji="1" lang="en-US" altLang="ja-JP" sz="1100">
              <a:latin typeface="ＭＳ Ｐゴシック"/>
              <a:ea typeface="ＭＳ Ｐゴシック"/>
            </a:rPr>
            <a:t>82,749</a:t>
          </a:r>
          <a:r>
            <a:rPr kumimoji="1" lang="ja-JP" altLang="en-US" sz="1100">
              <a:latin typeface="ＭＳ Ｐゴシック"/>
              <a:ea typeface="ＭＳ Ｐゴシック"/>
            </a:rPr>
            <a:t>人となり、前年度の</a:t>
          </a:r>
          <a:r>
            <a:rPr kumimoji="1" lang="en-US" altLang="ja-JP" sz="1100">
              <a:latin typeface="ＭＳ Ｐゴシック"/>
              <a:ea typeface="ＭＳ Ｐゴシック"/>
            </a:rPr>
            <a:t>83,022</a:t>
          </a:r>
          <a:r>
            <a:rPr kumimoji="1" lang="ja-JP" altLang="en-US" sz="1100">
              <a:latin typeface="ＭＳ Ｐゴシック"/>
              <a:ea typeface="ＭＳ Ｐゴシック"/>
            </a:rPr>
            <a:t>人から</a:t>
          </a:r>
          <a:r>
            <a:rPr kumimoji="1" lang="en-US" altLang="ja-JP" sz="1100">
              <a:latin typeface="ＭＳ Ｐゴシック"/>
              <a:ea typeface="ＭＳ Ｐゴシック"/>
            </a:rPr>
            <a:t>273</a:t>
          </a:r>
          <a:r>
            <a:rPr kumimoji="1" lang="ja-JP" altLang="en-US" sz="1100">
              <a:latin typeface="ＭＳ Ｐゴシック"/>
              <a:ea typeface="ＭＳ Ｐゴシック"/>
            </a:rPr>
            <a:t>人の減となった。　</a:t>
          </a:r>
        </a:p>
        <a:p>
          <a:r>
            <a:rPr kumimoji="1" lang="ja-JP" altLang="en-US" sz="1100">
              <a:latin typeface="ＭＳ Ｐゴシック"/>
              <a:ea typeface="ＭＳ Ｐゴシック"/>
            </a:rPr>
            <a:t>　人口</a:t>
          </a:r>
          <a:r>
            <a:rPr kumimoji="1" lang="en-US" altLang="ja-JP" sz="1100">
              <a:latin typeface="ＭＳ Ｐゴシック"/>
              <a:ea typeface="ＭＳ Ｐゴシック"/>
            </a:rPr>
            <a:t>1,000</a:t>
          </a:r>
          <a:r>
            <a:rPr kumimoji="1" lang="ja-JP" altLang="en-US" sz="1100">
              <a:latin typeface="ＭＳ Ｐゴシック"/>
              <a:ea typeface="ＭＳ Ｐゴシック"/>
            </a:rPr>
            <a:t>人当たりの職員数については、職員減・人口減の結果、前年度の</a:t>
          </a:r>
          <a:r>
            <a:rPr kumimoji="1" lang="en-US" altLang="ja-JP" sz="1100">
              <a:latin typeface="ＭＳ Ｐゴシック"/>
              <a:ea typeface="ＭＳ Ｐゴシック"/>
            </a:rPr>
            <a:t>4.94</a:t>
          </a:r>
          <a:r>
            <a:rPr kumimoji="1" lang="ja-JP" altLang="en-US" sz="1100">
              <a:latin typeface="ＭＳ Ｐゴシック"/>
              <a:ea typeface="ＭＳ Ｐゴシック"/>
            </a:rPr>
            <a:t>人から</a:t>
          </a:r>
          <a:r>
            <a:rPr kumimoji="1" lang="en-US" altLang="ja-JP" sz="1100">
              <a:latin typeface="ＭＳ Ｐゴシック"/>
              <a:ea typeface="ＭＳ Ｐゴシック"/>
            </a:rPr>
            <a:t>4.88</a:t>
          </a:r>
          <a:r>
            <a:rPr kumimoji="1" lang="ja-JP" altLang="en-US" sz="1100">
              <a:latin typeface="ＭＳ Ｐゴシック"/>
              <a:ea typeface="ＭＳ Ｐゴシック"/>
            </a:rPr>
            <a:t>人に減となっている。</a:t>
          </a:r>
        </a:p>
      </xdr:txBody>
    </xdr:sp>
    <xdr:clientData/>
  </xdr:twoCellAnchor>
  <xdr:oneCellAnchor>
    <xdr:from>
      <xdr:col>61</xdr:col>
      <xdr:colOff>6350</xdr:colOff>
      <xdr:row>54</xdr:row>
      <xdr:rowOff>140335</xdr:rowOff>
    </xdr:from>
    <xdr:ext cx="349885" cy="22415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820525" y="9192895"/>
          <a:ext cx="34988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858625" y="1173480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0730" cy="25781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1160125" y="1159637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858625" y="1134427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0730" cy="25781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1160125" y="1120584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858625" y="1094930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073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1160125" y="1081087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858625" y="1055878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0730" cy="25908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1160125" y="1041654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858625" y="1016444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0730" cy="25908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1160125" y="1002601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46990</xdr:rowOff>
    </xdr:from>
    <xdr:to>
      <xdr:col>85</xdr:col>
      <xdr:colOff>95250</xdr:colOff>
      <xdr:row>58</xdr:row>
      <xdr:rowOff>46990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858625" y="977011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0730" cy="25908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1160125" y="963104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858625" y="937895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0730" cy="257810"/>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1160125" y="9236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858625" y="9378950"/>
          <a:ext cx="469900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28575</xdr:rowOff>
    </xdr:from>
    <xdr:to>
      <xdr:col>81</xdr:col>
      <xdr:colOff>44450</xdr:colOff>
      <xdr:row>67</xdr:row>
      <xdr:rowOff>37465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732125" y="9751695"/>
          <a:ext cx="0" cy="15176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10160</xdr:rowOff>
    </xdr:from>
    <xdr:ext cx="760730" cy="257810"/>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821025" y="1124204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11.63</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37465</xdr:rowOff>
    </xdr:from>
    <xdr:to>
      <xdr:col>81</xdr:col>
      <xdr:colOff>133350</xdr:colOff>
      <xdr:row>67</xdr:row>
      <xdr:rowOff>37465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659100" y="1126934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114935</xdr:rowOff>
    </xdr:from>
    <xdr:ext cx="760730" cy="259080"/>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821025" y="950277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3.91</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28575</xdr:rowOff>
    </xdr:from>
    <xdr:to>
      <xdr:col>81</xdr:col>
      <xdr:colOff>133350</xdr:colOff>
      <xdr:row>58</xdr:row>
      <xdr:rowOff>28575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659100" y="975169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52070</xdr:rowOff>
    </xdr:from>
    <xdr:to>
      <xdr:col>81</xdr:col>
      <xdr:colOff>44450</xdr:colOff>
      <xdr:row>59</xdr:row>
      <xdr:rowOff>64135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957425" y="9942830"/>
          <a:ext cx="7747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135890</xdr:rowOff>
    </xdr:from>
    <xdr:ext cx="760730" cy="259080"/>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821025" y="1019429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193675</xdr:colOff>
      <xdr:row>60</xdr:row>
      <xdr:rowOff>163830</xdr:rowOff>
    </xdr:from>
    <xdr:to>
      <xdr:col>81</xdr:col>
      <xdr:colOff>95250</xdr:colOff>
      <xdr:row>61</xdr:row>
      <xdr:rowOff>93980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687675" y="1022223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193675</xdr:colOff>
      <xdr:row>59</xdr:row>
      <xdr:rowOff>60325</xdr:rowOff>
    </xdr:from>
    <xdr:to>
      <xdr:col>77</xdr:col>
      <xdr:colOff>44450</xdr:colOff>
      <xdr:row>59</xdr:row>
      <xdr:rowOff>64135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138275" y="9951085"/>
          <a:ext cx="8191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193675</xdr:colOff>
      <xdr:row>60</xdr:row>
      <xdr:rowOff>157480</xdr:rowOff>
    </xdr:from>
    <xdr:to>
      <xdr:col>77</xdr:col>
      <xdr:colOff>95250</xdr:colOff>
      <xdr:row>61</xdr:row>
      <xdr:rowOff>87630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912975" y="1021588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72390</xdr:rowOff>
    </xdr:from>
    <xdr:ext cx="735330" cy="257810"/>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608175" y="1029843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60325</xdr:rowOff>
    </xdr:from>
    <xdr:to>
      <xdr:col>72</xdr:col>
      <xdr:colOff>193675</xdr:colOff>
      <xdr:row>59</xdr:row>
      <xdr:rowOff>70485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322300" y="9951085"/>
          <a:ext cx="81597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154305</xdr:rowOff>
    </xdr:from>
    <xdr:to>
      <xdr:col>73</xdr:col>
      <xdr:colOff>44450</xdr:colOff>
      <xdr:row>63</xdr:row>
      <xdr:rowOff>84455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097000" y="105479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69215</xdr:rowOff>
    </xdr:from>
    <xdr:ext cx="762000" cy="25781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782675" y="1063053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67945</xdr:rowOff>
    </xdr:from>
    <xdr:to>
      <xdr:col>68</xdr:col>
      <xdr:colOff>152400</xdr:colOff>
      <xdr:row>59</xdr:row>
      <xdr:rowOff>70485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2496800" y="9958705"/>
          <a:ext cx="8255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162560</xdr:rowOff>
    </xdr:from>
    <xdr:to>
      <xdr:col>68</xdr:col>
      <xdr:colOff>193675</xdr:colOff>
      <xdr:row>63</xdr:row>
      <xdr:rowOff>92710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271500" y="10556240"/>
          <a:ext cx="9207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77470</xdr:rowOff>
    </xdr:from>
    <xdr:ext cx="760730" cy="25908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973050" y="106387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154305</xdr:rowOff>
    </xdr:from>
    <xdr:to>
      <xdr:col>64</xdr:col>
      <xdr:colOff>152400</xdr:colOff>
      <xdr:row>63</xdr:row>
      <xdr:rowOff>84455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446000" y="10547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69215</xdr:rowOff>
    </xdr:from>
    <xdr:ext cx="762000" cy="25781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147550" y="1063053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167640</xdr:rowOff>
    </xdr:from>
    <xdr:ext cx="760730" cy="25908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532100"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167640</xdr:rowOff>
    </xdr:from>
    <xdr:ext cx="760730" cy="25908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757400"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193675</xdr:colOff>
      <xdr:row>69</xdr:row>
      <xdr:rowOff>167640</xdr:rowOff>
    </xdr:from>
    <xdr:ext cx="762000" cy="25908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94460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167640</xdr:rowOff>
    </xdr:from>
    <xdr:ext cx="760730" cy="25908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22275"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167640</xdr:rowOff>
    </xdr:from>
    <xdr:ext cx="760730" cy="25908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296775" y="117348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193675</xdr:colOff>
      <xdr:row>59</xdr:row>
      <xdr:rowOff>1270</xdr:rowOff>
    </xdr:from>
    <xdr:to>
      <xdr:col>81</xdr:col>
      <xdr:colOff>95250</xdr:colOff>
      <xdr:row>59</xdr:row>
      <xdr:rowOff>102870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687675" y="98920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17780</xdr:rowOff>
    </xdr:from>
    <xdr:ext cx="760730" cy="257810"/>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821025" y="974090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4.88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193675</xdr:colOff>
      <xdr:row>59</xdr:row>
      <xdr:rowOff>13335</xdr:rowOff>
    </xdr:from>
    <xdr:to>
      <xdr:col>77</xdr:col>
      <xdr:colOff>95250</xdr:colOff>
      <xdr:row>59</xdr:row>
      <xdr:rowOff>114935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912975" y="99040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125095</xdr:rowOff>
    </xdr:from>
    <xdr:ext cx="735330" cy="25781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608175" y="968057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8890</xdr:rowOff>
    </xdr:from>
    <xdr:to>
      <xdr:col>73</xdr:col>
      <xdr:colOff>44450</xdr:colOff>
      <xdr:row>59</xdr:row>
      <xdr:rowOff>111125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097000" y="9899650"/>
          <a:ext cx="8572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120650</xdr:rowOff>
    </xdr:from>
    <xdr:ext cx="762000" cy="25908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782675" y="9676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19685</xdr:rowOff>
    </xdr:from>
    <xdr:to>
      <xdr:col>68</xdr:col>
      <xdr:colOff>193675</xdr:colOff>
      <xdr:row>59</xdr:row>
      <xdr:rowOff>120650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271500" y="9910445"/>
          <a:ext cx="9207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131445</xdr:rowOff>
    </xdr:from>
    <xdr:ext cx="760730" cy="25908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973050" y="968692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17145</xdr:rowOff>
    </xdr:from>
    <xdr:to>
      <xdr:col>64</xdr:col>
      <xdr:colOff>152400</xdr:colOff>
      <xdr:row>59</xdr:row>
      <xdr:rowOff>118745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446000" y="99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128905</xdr:rowOff>
    </xdr:from>
    <xdr:ext cx="762000" cy="25781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147550" y="968438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858625" y="4906010"/>
          <a:ext cx="46990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4645" cy="3092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643485" y="5260340"/>
          <a:ext cx="160464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51000" cy="35877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248765" y="523494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621125" y="5156200"/>
          <a:ext cx="13970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621125" y="5342890"/>
          <a:ext cx="13970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145125" y="515620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145125" y="534289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494500" y="515620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494500" y="534289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858625" y="5652770"/>
          <a:ext cx="46990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732250" y="5652770"/>
          <a:ext cx="557212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732250" y="5652770"/>
          <a:ext cx="35242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193675</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849725" y="5962650"/>
          <a:ext cx="534352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実質公債費比率（３カ年平均）は</a:t>
          </a:r>
          <a:r>
            <a:rPr kumimoji="1" lang="en-US" altLang="ja-JP" sz="1100">
              <a:latin typeface="ＭＳ Ｐゴシック"/>
              <a:ea typeface="ＭＳ Ｐゴシック"/>
            </a:rPr>
            <a:t>0.3</a:t>
          </a:r>
          <a:r>
            <a:rPr kumimoji="1" lang="ja-JP" altLang="en-US" sz="1100">
              <a:latin typeface="ＭＳ Ｐゴシック"/>
              <a:ea typeface="ＭＳ Ｐゴシック"/>
            </a:rPr>
            <a:t>ポイント改善の</a:t>
          </a:r>
          <a:r>
            <a:rPr kumimoji="1" lang="en-US" altLang="ja-JP" sz="1100">
              <a:latin typeface="ＭＳ Ｐゴシック"/>
              <a:ea typeface="ＭＳ Ｐゴシック"/>
            </a:rPr>
            <a:t>1.1</a:t>
          </a:r>
          <a:r>
            <a:rPr kumimoji="1" lang="ja-JP" altLang="en-US" sz="1100">
              <a:latin typeface="ＭＳ Ｐゴシック"/>
              <a:ea typeface="ＭＳ Ｐゴシック"/>
            </a:rPr>
            <a:t>％となった。</a:t>
          </a:r>
        </a:p>
        <a:p>
          <a:r>
            <a:rPr kumimoji="1" lang="en-US" altLang="ja-JP" sz="1100">
              <a:latin typeface="ＭＳ Ｐゴシック"/>
              <a:ea typeface="ＭＳ Ｐゴシック"/>
            </a:rPr>
            <a:t>【</a:t>
          </a:r>
          <a:r>
            <a:rPr kumimoji="1" lang="ja-JP" altLang="en-US" sz="1100">
              <a:latin typeface="ＭＳ Ｐゴシック"/>
              <a:ea typeface="ＭＳ Ｐゴシック"/>
            </a:rPr>
            <a:t>分母（単年度）</a:t>
          </a:r>
          <a:r>
            <a:rPr kumimoji="1" lang="en-US" altLang="ja-JP" sz="1100">
              <a:latin typeface="ＭＳ Ｐゴシック"/>
              <a:ea typeface="ＭＳ Ｐゴシック"/>
            </a:rPr>
            <a:t>】</a:t>
          </a:r>
        </a:p>
        <a:p>
          <a:r>
            <a:rPr kumimoji="1" lang="ja-JP" altLang="en-US" sz="1100">
              <a:latin typeface="ＭＳ Ｐゴシック"/>
              <a:ea typeface="ＭＳ Ｐゴシック"/>
            </a:rPr>
            <a:t>　標準財政規模が２億</a:t>
          </a:r>
          <a:r>
            <a:rPr kumimoji="1" lang="en-US" altLang="ja-JP" sz="1100">
              <a:latin typeface="ＭＳ Ｐゴシック"/>
              <a:ea typeface="ＭＳ Ｐゴシック"/>
            </a:rPr>
            <a:t>4,059</a:t>
          </a:r>
          <a:r>
            <a:rPr kumimoji="1" lang="ja-JP" altLang="en-US" sz="1100">
              <a:latin typeface="ＭＳ Ｐゴシック"/>
              <a:ea typeface="ＭＳ Ｐゴシック"/>
            </a:rPr>
            <a:t>万４千円の減となり、</a:t>
          </a:r>
          <a:r>
            <a:rPr kumimoji="1" lang="en-US" altLang="ja-JP" sz="1100">
              <a:latin typeface="ＭＳ Ｐゴシック"/>
              <a:ea typeface="ＭＳ Ｐゴシック"/>
            </a:rPr>
            <a:t>172</a:t>
          </a:r>
          <a:r>
            <a:rPr kumimoji="1" lang="ja-JP" altLang="en-US" sz="1100">
              <a:latin typeface="ＭＳ Ｐゴシック"/>
              <a:ea typeface="ＭＳ Ｐゴシック"/>
            </a:rPr>
            <a:t>億</a:t>
          </a:r>
          <a:r>
            <a:rPr kumimoji="1" lang="en-US" altLang="ja-JP" sz="1100">
              <a:latin typeface="ＭＳ Ｐゴシック"/>
              <a:ea typeface="ＭＳ Ｐゴシック"/>
            </a:rPr>
            <a:t>9,524</a:t>
          </a:r>
          <a:r>
            <a:rPr kumimoji="1" lang="ja-JP" altLang="en-US" sz="1100">
              <a:latin typeface="ＭＳ Ｐゴシック"/>
              <a:ea typeface="ＭＳ Ｐゴシック"/>
            </a:rPr>
            <a:t>万２千円（</a:t>
          </a:r>
          <a:r>
            <a:rPr kumimoji="1" lang="en-US" altLang="ja-JP" sz="1100">
              <a:latin typeface="ＭＳ Ｐゴシック"/>
              <a:ea typeface="ＭＳ Ｐゴシック"/>
            </a:rPr>
            <a:t>1.4</a:t>
          </a:r>
          <a:r>
            <a:rPr kumimoji="1" lang="ja-JP" altLang="en-US" sz="1100">
              <a:latin typeface="ＭＳ Ｐゴシック"/>
              <a:ea typeface="ＭＳ Ｐゴシック"/>
            </a:rPr>
            <a:t>％）の減となった。</a:t>
          </a:r>
        </a:p>
        <a:p>
          <a:r>
            <a:rPr kumimoji="1" lang="en-US" altLang="ja-JP" sz="1100">
              <a:latin typeface="ＭＳ Ｐゴシック"/>
              <a:ea typeface="ＭＳ Ｐゴシック"/>
            </a:rPr>
            <a:t>【</a:t>
          </a:r>
          <a:r>
            <a:rPr kumimoji="1" lang="ja-JP" altLang="en-US" sz="1100">
              <a:latin typeface="ＭＳ Ｐゴシック"/>
              <a:ea typeface="ＭＳ Ｐゴシック"/>
            </a:rPr>
            <a:t>分子（単年度）</a:t>
          </a:r>
          <a:r>
            <a:rPr kumimoji="1" lang="en-US" altLang="ja-JP" sz="1100">
              <a:latin typeface="ＭＳ Ｐゴシック"/>
              <a:ea typeface="ＭＳ Ｐゴシック"/>
            </a:rPr>
            <a:t>】</a:t>
          </a:r>
        </a:p>
        <a:p>
          <a:r>
            <a:rPr kumimoji="1" lang="ja-JP" altLang="en-US" sz="1100">
              <a:latin typeface="ＭＳ Ｐゴシック"/>
              <a:ea typeface="ＭＳ Ｐゴシック"/>
            </a:rPr>
            <a:t>　起債の発行抑制のため元利償還金の額が減少、下水道事業が一部法適用となったことに伴い地方債の償還財源に充てられる繰入金が減少、公債費に準ずる債務負担行為に係るものが減少したことにより、</a:t>
          </a:r>
          <a:r>
            <a:rPr kumimoji="1" lang="en-US" altLang="ja-JP" sz="1100">
              <a:latin typeface="ＭＳ Ｐゴシック"/>
              <a:ea typeface="ＭＳ Ｐゴシック"/>
            </a:rPr>
            <a:t>6,053</a:t>
          </a:r>
          <a:r>
            <a:rPr kumimoji="1" lang="ja-JP" altLang="en-US" sz="1100">
              <a:latin typeface="ＭＳ Ｐゴシック"/>
              <a:ea typeface="ＭＳ Ｐゴシック"/>
            </a:rPr>
            <a:t>万２千円（</a:t>
          </a:r>
          <a:r>
            <a:rPr kumimoji="1" lang="en-US" altLang="ja-JP" sz="1100">
              <a:latin typeface="ＭＳ Ｐゴシック"/>
              <a:ea typeface="ＭＳ Ｐゴシック"/>
            </a:rPr>
            <a:t>29.5</a:t>
          </a:r>
          <a:r>
            <a:rPr kumimoji="1" lang="ja-JP" altLang="en-US" sz="1100">
              <a:latin typeface="ＭＳ Ｐゴシック"/>
              <a:ea typeface="ＭＳ Ｐゴシック"/>
            </a:rPr>
            <a:t>％）の減となった。</a:t>
          </a:r>
        </a:p>
      </xdr:txBody>
    </xdr:sp>
    <xdr:clientData/>
  </xdr:twoCellAnchor>
  <xdr:oneCellAnchor>
    <xdr:from>
      <xdr:col>61</xdr:col>
      <xdr:colOff>6350</xdr:colOff>
      <xdr:row>32</xdr:row>
      <xdr:rowOff>101600</xdr:rowOff>
    </xdr:from>
    <xdr:ext cx="298450" cy="22542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820525" y="546608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858625" y="801243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0730" cy="25781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1160125" y="787400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74295</xdr:rowOff>
    </xdr:from>
    <xdr:to>
      <xdr:col>85</xdr:col>
      <xdr:colOff>95250</xdr:colOff>
      <xdr:row>45</xdr:row>
      <xdr:rowOff>74295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858625" y="76180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0730" cy="25781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1160125" y="747966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858625" y="722312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0730" cy="25908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1160125" y="708469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858625" y="683260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0730" cy="259080"/>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1160125" y="669417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858625" y="643826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97155</xdr:rowOff>
    </xdr:from>
    <xdr:ext cx="760730" cy="25908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1160125" y="629983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858625" y="604329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858625" y="565277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858625" y="5652770"/>
          <a:ext cx="46990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732125" y="6216650"/>
          <a:ext cx="0" cy="13449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161290</xdr:rowOff>
    </xdr:from>
    <xdr:ext cx="760730" cy="2584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821025" y="7537450"/>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14.3</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659100" y="756158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100330</xdr:rowOff>
    </xdr:from>
    <xdr:ext cx="760730" cy="259080"/>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821025" y="596773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659100" y="621665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156210</xdr:rowOff>
    </xdr:from>
    <xdr:to>
      <xdr:col>81</xdr:col>
      <xdr:colOff>44450</xdr:colOff>
      <xdr:row>39</xdr:row>
      <xdr:rowOff>8890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957425" y="6526530"/>
          <a:ext cx="7747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112395</xdr:rowOff>
    </xdr:from>
    <xdr:ext cx="760730" cy="259080"/>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821025" y="6817995"/>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193675</xdr:colOff>
      <xdr:row>40</xdr:row>
      <xdr:rowOff>140335</xdr:rowOff>
    </xdr:from>
    <xdr:to>
      <xdr:col>81</xdr:col>
      <xdr:colOff>95250</xdr:colOff>
      <xdr:row>41</xdr:row>
      <xdr:rowOff>70485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687675" y="684593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193675</xdr:colOff>
      <xdr:row>39</xdr:row>
      <xdr:rowOff>8890</xdr:rowOff>
    </xdr:from>
    <xdr:to>
      <xdr:col>77</xdr:col>
      <xdr:colOff>44450</xdr:colOff>
      <xdr:row>39</xdr:row>
      <xdr:rowOff>33020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138275" y="6546850"/>
          <a:ext cx="8191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193675</xdr:colOff>
      <xdr:row>40</xdr:row>
      <xdr:rowOff>132715</xdr:rowOff>
    </xdr:from>
    <xdr:to>
      <xdr:col>77</xdr:col>
      <xdr:colOff>95250</xdr:colOff>
      <xdr:row>41</xdr:row>
      <xdr:rowOff>62865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912975" y="683831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47625</xdr:rowOff>
    </xdr:from>
    <xdr:ext cx="735330" cy="25781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608175" y="692086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33020</xdr:rowOff>
    </xdr:from>
    <xdr:to>
      <xdr:col>72</xdr:col>
      <xdr:colOff>193675</xdr:colOff>
      <xdr:row>39</xdr:row>
      <xdr:rowOff>48895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322300" y="6570980"/>
          <a:ext cx="8159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106045</xdr:rowOff>
    </xdr:from>
    <xdr:to>
      <xdr:col>73</xdr:col>
      <xdr:colOff>44450</xdr:colOff>
      <xdr:row>42</xdr:row>
      <xdr:rowOff>36195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097000" y="6979285"/>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20955</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782675" y="7061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48895</xdr:rowOff>
    </xdr:from>
    <xdr:to>
      <xdr:col>68</xdr:col>
      <xdr:colOff>152400</xdr:colOff>
      <xdr:row>39</xdr:row>
      <xdr:rowOff>57150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496800" y="6586855"/>
          <a:ext cx="8255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121920</xdr:rowOff>
    </xdr:from>
    <xdr:to>
      <xdr:col>68</xdr:col>
      <xdr:colOff>193675</xdr:colOff>
      <xdr:row>42</xdr:row>
      <xdr:rowOff>52070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271500" y="6995160"/>
          <a:ext cx="9207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36830</xdr:rowOff>
    </xdr:from>
    <xdr:ext cx="760730" cy="25781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973050" y="7077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130175</xdr:rowOff>
    </xdr:from>
    <xdr:to>
      <xdr:col>64</xdr:col>
      <xdr:colOff>152400</xdr:colOff>
      <xdr:row>42</xdr:row>
      <xdr:rowOff>60325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446000" y="7003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45085</xdr:rowOff>
    </xdr:from>
    <xdr:ext cx="762000" cy="2590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147550" y="7085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0730" cy="2590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53210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0730" cy="25908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757400"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193675</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94460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0730"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22275"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073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296775" y="80098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193675</xdr:colOff>
      <xdr:row>38</xdr:row>
      <xdr:rowOff>105410</xdr:rowOff>
    </xdr:from>
    <xdr:to>
      <xdr:col>81</xdr:col>
      <xdr:colOff>95250</xdr:colOff>
      <xdr:row>39</xdr:row>
      <xdr:rowOff>35560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687675" y="647573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121920</xdr:rowOff>
    </xdr:from>
    <xdr:ext cx="760730" cy="257810"/>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821025" y="632460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193675</xdr:colOff>
      <xdr:row>38</xdr:row>
      <xdr:rowOff>129540</xdr:rowOff>
    </xdr:from>
    <xdr:to>
      <xdr:col>77</xdr:col>
      <xdr:colOff>95250</xdr:colOff>
      <xdr:row>39</xdr:row>
      <xdr:rowOff>59690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912975" y="649986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69850</xdr:rowOff>
    </xdr:from>
    <xdr:ext cx="735330" cy="25781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608175" y="627253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153670</xdr:rowOff>
    </xdr:from>
    <xdr:to>
      <xdr:col>73</xdr:col>
      <xdr:colOff>44450</xdr:colOff>
      <xdr:row>39</xdr:row>
      <xdr:rowOff>84455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097000" y="6523990"/>
          <a:ext cx="8572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93980</xdr:rowOff>
    </xdr:from>
    <xdr:ext cx="7620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82675" y="629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38</xdr:row>
      <xdr:rowOff>167640</xdr:rowOff>
    </xdr:from>
    <xdr:to>
      <xdr:col>68</xdr:col>
      <xdr:colOff>193675</xdr:colOff>
      <xdr:row>39</xdr:row>
      <xdr:rowOff>99695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271500" y="6537960"/>
          <a:ext cx="9207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109855</xdr:rowOff>
    </xdr:from>
    <xdr:ext cx="760730" cy="25781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973050" y="631253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4460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118110</xdr:rowOff>
    </xdr:from>
    <xdr:ext cx="762000" cy="25908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147550" y="6320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858625" y="1179830"/>
          <a:ext cx="46990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726670" y="153416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9730" cy="35877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4165580" y="1508760"/>
          <a:ext cx="164973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621125" y="1430020"/>
          <a:ext cx="13970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621125" y="1616710"/>
          <a:ext cx="13970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145125" y="143002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145125" y="161671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494500" y="143002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494500" y="1616710"/>
          <a:ext cx="11747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858625" y="1926590"/>
          <a:ext cx="46990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732250" y="1926590"/>
          <a:ext cx="557212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732250" y="1926590"/>
          <a:ext cx="35242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193675</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849725" y="2236470"/>
          <a:ext cx="534352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将来負担比率は、9.2ポイント改善し－13.7％となった。マイナスは表記しないことから昨年度に引き続き0.0（-）％となった。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【分母】</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　標準財政規模が２億4,059万４千円の減となり、172億9,524万２千円（1.4％）の減となった。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【分子】</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　将来負担額は起債の発行抑制のため、地方債の現在高が減少したこと、下水道事業が一部法適用となったことに伴う公営企業債等繰入見込額が減少したこと、基金の積立により充当可能財源等が増となったことにより、14億4,839万３千円の減となった。</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endParaRPr>
        </a:p>
      </xdr:txBody>
    </xdr:sp>
    <xdr:clientData/>
  </xdr:twoCellAnchor>
  <xdr:oneCellAnchor>
    <xdr:from>
      <xdr:col>61</xdr:col>
      <xdr:colOff>6350</xdr:colOff>
      <xdr:row>10</xdr:row>
      <xdr:rowOff>63500</xdr:rowOff>
    </xdr:from>
    <xdr:ext cx="298450" cy="22479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820525" y="17399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858625" y="428625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0730" cy="25781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1160125" y="414782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858625" y="389191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64770</xdr:rowOff>
    </xdr:from>
    <xdr:ext cx="760730" cy="25908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1160125" y="375285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858625" y="350075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5715</xdr:rowOff>
    </xdr:from>
    <xdr:ext cx="760730" cy="25908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1160125" y="335851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858625" y="310642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0730"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1160125" y="29679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858625" y="271208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0730"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1160125" y="257365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858625" y="2320925"/>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167640</xdr:rowOff>
    </xdr:from>
    <xdr:ext cx="760730" cy="25908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1160125" y="217932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858625" y="1926590"/>
          <a:ext cx="4699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1858625" y="1926590"/>
          <a:ext cx="46990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23</xdr:row>
      <xdr:rowOff>95250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732125" y="2320925"/>
          <a:ext cx="0" cy="16300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67310</xdr:rowOff>
    </xdr:from>
    <xdr:ext cx="760730" cy="259080"/>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5821025" y="392303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124.4</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95250</xdr:rowOff>
    </xdr:from>
    <xdr:to>
      <xdr:col>81</xdr:col>
      <xdr:colOff>133350</xdr:colOff>
      <xdr:row>23</xdr:row>
      <xdr:rowOff>95250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659100" y="3950970"/>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0730" cy="259080"/>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5821025" y="2068195"/>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659100" y="2320925"/>
          <a:ext cx="16192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54610</xdr:rowOff>
    </xdr:from>
    <xdr:to>
      <xdr:col>72</xdr:col>
      <xdr:colOff>193675</xdr:colOff>
      <xdr:row>14</xdr:row>
      <xdr:rowOff>106045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322300" y="2401570"/>
          <a:ext cx="81597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124460</xdr:rowOff>
    </xdr:from>
    <xdr:ext cx="760730" cy="257810"/>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5821025" y="2303780"/>
          <a:ext cx="7607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193675</xdr:colOff>
      <xdr:row>13</xdr:row>
      <xdr:rowOff>152400</xdr:rowOff>
    </xdr:from>
    <xdr:to>
      <xdr:col>81</xdr:col>
      <xdr:colOff>95250</xdr:colOff>
      <xdr:row>14</xdr:row>
      <xdr:rowOff>82550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687675" y="233172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106045</xdr:rowOff>
    </xdr:from>
    <xdr:to>
      <xdr:col>68</xdr:col>
      <xdr:colOff>152400</xdr:colOff>
      <xdr:row>14</xdr:row>
      <xdr:rowOff>161925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2496800" y="2453005"/>
          <a:ext cx="8255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193675</xdr:colOff>
      <xdr:row>14</xdr:row>
      <xdr:rowOff>69850</xdr:rowOff>
    </xdr:from>
    <xdr:to>
      <xdr:col>77</xdr:col>
      <xdr:colOff>95250</xdr:colOff>
      <xdr:row>14</xdr:row>
      <xdr:rowOff>167640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912975" y="241681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10160</xdr:rowOff>
    </xdr:from>
    <xdr:ext cx="735330" cy="25781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608175" y="2189480"/>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15</xdr:row>
      <xdr:rowOff>123190</xdr:rowOff>
    </xdr:from>
    <xdr:to>
      <xdr:col>73</xdr:col>
      <xdr:colOff>44450</xdr:colOff>
      <xdr:row>16</xdr:row>
      <xdr:rowOff>53340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097000" y="2637790"/>
          <a:ext cx="857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38100</xdr:rowOff>
    </xdr:from>
    <xdr:ext cx="762000" cy="25908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782675" y="2720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28.0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15</xdr:row>
      <xdr:rowOff>56515</xdr:rowOff>
    </xdr:from>
    <xdr:to>
      <xdr:col>68</xdr:col>
      <xdr:colOff>193675</xdr:colOff>
      <xdr:row>15</xdr:row>
      <xdr:rowOff>158750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271500" y="2571115"/>
          <a:ext cx="9207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142875</xdr:rowOff>
    </xdr:from>
    <xdr:ext cx="760730" cy="25717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973050" y="2657475"/>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88900</xdr:rowOff>
    </xdr:from>
    <xdr:to>
      <xdr:col>64</xdr:col>
      <xdr:colOff>152400</xdr:colOff>
      <xdr:row>16</xdr:row>
      <xdr:rowOff>19050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446000" y="2603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3810</xdr:rowOff>
    </xdr:from>
    <xdr:ext cx="762000" cy="25908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147550" y="2686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0730" cy="25781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532100"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0730" cy="25781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757400"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193675</xdr:colOff>
      <xdr:row>25</xdr:row>
      <xdr:rowOff>92710</xdr:rowOff>
    </xdr:from>
    <xdr:ext cx="762000" cy="25781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944600" y="428371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0730" cy="25781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22275"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0730" cy="25781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296775" y="428371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72</xdr:col>
      <xdr:colOff>152400</xdr:colOff>
      <xdr:row>14</xdr:row>
      <xdr:rowOff>3810</xdr:rowOff>
    </xdr:from>
    <xdr:to>
      <xdr:col>73</xdr:col>
      <xdr:colOff>44450</xdr:colOff>
      <xdr:row>14</xdr:row>
      <xdr:rowOff>105410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097000" y="23507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115570</xdr:rowOff>
    </xdr:from>
    <xdr:ext cx="762000" cy="25908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782675" y="2127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14</xdr:row>
      <xdr:rowOff>55245</xdr:rowOff>
    </xdr:from>
    <xdr:to>
      <xdr:col>68</xdr:col>
      <xdr:colOff>193675</xdr:colOff>
      <xdr:row>14</xdr:row>
      <xdr:rowOff>156845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271500" y="2402205"/>
          <a:ext cx="9207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167005</xdr:rowOff>
    </xdr:from>
    <xdr:ext cx="760730" cy="25781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2973050" y="2178685"/>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14</xdr:row>
      <xdr:rowOff>111125</xdr:rowOff>
    </xdr:from>
    <xdr:to>
      <xdr:col>64</xdr:col>
      <xdr:colOff>152400</xdr:colOff>
      <xdr:row>15</xdr:row>
      <xdr:rowOff>41275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2446000" y="24580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51435</xdr:rowOff>
    </xdr:from>
    <xdr:ext cx="762000" cy="257810"/>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2147550" y="2230755"/>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130175</xdr:rowOff>
    </xdr:from>
    <xdr:to>
      <xdr:col>63</xdr:col>
      <xdr:colOff>98425</xdr:colOff>
      <xdr:row>3</xdr:row>
      <xdr:rowOff>124460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30175"/>
          <a:ext cx="11819890" cy="497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18415</xdr:rowOff>
    </xdr:from>
    <xdr:to>
      <xdr:col>115</xdr:col>
      <xdr:colOff>41275</xdr:colOff>
      <xdr:row>4</xdr:row>
      <xdr:rowOff>64135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786350" y="186055"/>
          <a:ext cx="3651250" cy="5486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45085</xdr:rowOff>
    </xdr:from>
    <xdr:to>
      <xdr:col>115</xdr:col>
      <xdr:colOff>22225</xdr:colOff>
      <xdr:row>4</xdr:row>
      <xdr:rowOff>39370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811750" y="212725"/>
          <a:ext cx="36068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72390</xdr:rowOff>
    </xdr:from>
    <xdr:to>
      <xdr:col>114</xdr:col>
      <xdr:colOff>180340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837150" y="240030"/>
          <a:ext cx="3553460" cy="43053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81</xdr:col>
      <xdr:colOff>117475</xdr:colOff>
      <xdr:row>1</xdr:row>
      <xdr:rowOff>18415</xdr:rowOff>
    </xdr:from>
    <xdr:to>
      <xdr:col>94</xdr:col>
      <xdr:colOff>177800</xdr:colOff>
      <xdr:row>4</xdr:row>
      <xdr:rowOff>64135</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5187930" y="186055"/>
          <a:ext cx="2479040" cy="54864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45085</xdr:rowOff>
    </xdr:from>
    <xdr:to>
      <xdr:col>94</xdr:col>
      <xdr:colOff>158750</xdr:colOff>
      <xdr:row>4</xdr:row>
      <xdr:rowOff>39370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5213330" y="212725"/>
          <a:ext cx="243459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72390</xdr:rowOff>
    </xdr:from>
    <xdr:to>
      <xdr:col>94</xdr:col>
      <xdr:colOff>127000</xdr:colOff>
      <xdr:row>4</xdr:row>
      <xdr:rowOff>13970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5238730" y="240030"/>
          <a:ext cx="2377440" cy="4445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33020</xdr:rowOff>
    </xdr:from>
    <xdr:to>
      <xdr:col>115</xdr:col>
      <xdr:colOff>47625</xdr:colOff>
      <xdr:row>87</xdr:row>
      <xdr:rowOff>153035</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71220"/>
          <a:ext cx="21443950" cy="13866495"/>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158750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20090" y="1499870"/>
          <a:ext cx="8967470" cy="171069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14605</xdr:rowOff>
    </xdr:from>
    <xdr:to>
      <xdr:col>11</xdr:col>
      <xdr:colOff>85725</xdr:colOff>
      <xdr:row>19</xdr:row>
      <xdr:rowOff>14605</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33120" y="1523365"/>
          <a:ext cx="129921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14605</xdr:rowOff>
    </xdr:from>
    <xdr:to>
      <xdr:col>17</xdr:col>
      <xdr:colOff>92075</xdr:colOff>
      <xdr:row>19</xdr:row>
      <xdr:rowOff>14605</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68830" y="1523365"/>
          <a:ext cx="118618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14605</xdr:rowOff>
    </xdr:from>
    <xdr:to>
      <xdr:col>25</xdr:col>
      <xdr:colOff>79375</xdr:colOff>
      <xdr:row>19</xdr:row>
      <xdr:rowOff>14605</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318510" y="1523365"/>
          <a:ext cx="14122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167640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730750" y="1515110"/>
          <a:ext cx="1892300"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180340</xdr:colOff>
      <xdr:row>14</xdr:row>
      <xdr:rowOff>167640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623050" y="1515110"/>
          <a:ext cx="1185545"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167640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858760" y="1515110"/>
          <a:ext cx="593090" cy="999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14605</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730750" y="2361565"/>
          <a:ext cx="1892300" cy="6813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14605</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686550" y="2361565"/>
          <a:ext cx="3177540" cy="6813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158750</xdr:rowOff>
    </xdr:from>
    <xdr:to>
      <xdr:col>60</xdr:col>
      <xdr:colOff>0</xdr:colOff>
      <xdr:row>15</xdr:row>
      <xdr:rowOff>99060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839960" y="1499870"/>
          <a:ext cx="1323340" cy="111379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46990</xdr:rowOff>
    </xdr:from>
    <xdr:to>
      <xdr:col>60</xdr:col>
      <xdr:colOff>95250</xdr:colOff>
      <xdr:row>10</xdr:row>
      <xdr:rowOff>132715</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072370" y="1555750"/>
          <a:ext cx="118618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147320</xdr:rowOff>
    </xdr:from>
    <xdr:to>
      <xdr:col>60</xdr:col>
      <xdr:colOff>95250</xdr:colOff>
      <xdr:row>12</xdr:row>
      <xdr:rowOff>52705</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072370" y="1823720"/>
          <a:ext cx="1186180" cy="240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132715</xdr:rowOff>
    </xdr:from>
    <xdr:to>
      <xdr:col>60</xdr:col>
      <xdr:colOff>95250</xdr:colOff>
      <xdr:row>16</xdr:row>
      <xdr:rowOff>80010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072370" y="2144395"/>
          <a:ext cx="118618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139065</xdr:rowOff>
    </xdr:from>
    <xdr:to>
      <xdr:col>54</xdr:col>
      <xdr:colOff>38100</xdr:colOff>
      <xdr:row>9</xdr:row>
      <xdr:rowOff>139065</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927590" y="1647825"/>
          <a:ext cx="1574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86995</xdr:rowOff>
    </xdr:from>
    <xdr:to>
      <xdr:col>54</xdr:col>
      <xdr:colOff>3175</xdr:colOff>
      <xdr:row>10</xdr:row>
      <xdr:rowOff>14605</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962515" y="1595755"/>
          <a:ext cx="8763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113665</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962515" y="1850390"/>
          <a:ext cx="8763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107315</xdr:rowOff>
    </xdr:from>
    <xdr:to>
      <xdr:col>53</xdr:col>
      <xdr:colOff>146050</xdr:colOff>
      <xdr:row>13</xdr:row>
      <xdr:rowOff>73660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006965" y="2118995"/>
          <a:ext cx="0" cy="13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107315</xdr:rowOff>
    </xdr:from>
    <xdr:to>
      <xdr:col>54</xdr:col>
      <xdr:colOff>38100</xdr:colOff>
      <xdr:row>12</xdr:row>
      <xdr:rowOff>107315</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927590" y="2118995"/>
          <a:ext cx="1574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167640</xdr:rowOff>
    </xdr:from>
    <xdr:to>
      <xdr:col>53</xdr:col>
      <xdr:colOff>146050</xdr:colOff>
      <xdr:row>14</xdr:row>
      <xdr:rowOff>143510</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006965" y="2346960"/>
          <a:ext cx="0" cy="14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147320</xdr:rowOff>
    </xdr:from>
    <xdr:to>
      <xdr:col>54</xdr:col>
      <xdr:colOff>38100</xdr:colOff>
      <xdr:row>14</xdr:row>
      <xdr:rowOff>147320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927590" y="2494280"/>
          <a:ext cx="1574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66040</xdr:rowOff>
    </xdr:from>
    <xdr:ext cx="8891905" cy="26797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56590" y="3418840"/>
          <a:ext cx="889190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153035</xdr:rowOff>
    </xdr:from>
    <xdr:ext cx="6042025" cy="27051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56590" y="3673475"/>
          <a:ext cx="60420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59055</xdr:rowOff>
    </xdr:from>
    <xdr:ext cx="8227060" cy="26860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56590" y="3914775"/>
          <a:ext cx="822706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147320</xdr:rowOff>
    </xdr:from>
    <xdr:ext cx="180340" cy="26860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56590" y="4170680"/>
          <a:ext cx="18034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73660</xdr:rowOff>
    </xdr:from>
    <xdr:to>
      <xdr:col>26</xdr:col>
      <xdr:colOff>180340</xdr:colOff>
      <xdr:row>29</xdr:row>
      <xdr:rowOff>46990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20090" y="4599940"/>
          <a:ext cx="429768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180340</xdr:colOff>
      <xdr:row>27</xdr:row>
      <xdr:rowOff>139065</xdr:rowOff>
    </xdr:from>
    <xdr:to>
      <xdr:col>34</xdr:col>
      <xdr:colOff>120650</xdr:colOff>
      <xdr:row>29</xdr:row>
      <xdr:rowOff>46990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017770" y="4665345"/>
          <a:ext cx="142875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28</xdr:row>
      <xdr:rowOff>158750</xdr:rowOff>
    </xdr:from>
    <xdr:to>
      <xdr:col>34</xdr:col>
      <xdr:colOff>120650</xdr:colOff>
      <xdr:row>30</xdr:row>
      <xdr:rowOff>66040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017770" y="4852670"/>
          <a:ext cx="142875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139065</xdr:rowOff>
    </xdr:from>
    <xdr:to>
      <xdr:col>42</xdr:col>
      <xdr:colOff>82550</xdr:colOff>
      <xdr:row>29</xdr:row>
      <xdr:rowOff>46990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597650" y="46653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158750</xdr:rowOff>
    </xdr:from>
    <xdr:to>
      <xdr:col>42</xdr:col>
      <xdr:colOff>82550</xdr:colOff>
      <xdr:row>30</xdr:row>
      <xdr:rowOff>66040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597650" y="48526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139065</xdr:rowOff>
    </xdr:from>
    <xdr:to>
      <xdr:col>51</xdr:col>
      <xdr:colOff>22225</xdr:colOff>
      <xdr:row>29</xdr:row>
      <xdr:rowOff>46990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098790" y="46653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158750</xdr:rowOff>
    </xdr:from>
    <xdr:to>
      <xdr:col>51</xdr:col>
      <xdr:colOff>22225</xdr:colOff>
      <xdr:row>30</xdr:row>
      <xdr:rowOff>66040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098790" y="48526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132715</xdr:rowOff>
    </xdr:from>
    <xdr:to>
      <xdr:col>26</xdr:col>
      <xdr:colOff>180340</xdr:colOff>
      <xdr:row>44</xdr:row>
      <xdr:rowOff>14605</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20090" y="5161915"/>
          <a:ext cx="429768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132715</xdr:rowOff>
    </xdr:from>
    <xdr:to>
      <xdr:col>55</xdr:col>
      <xdr:colOff>47625</xdr:colOff>
      <xdr:row>44</xdr:row>
      <xdr:rowOff>14605</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323840" y="5161915"/>
          <a:ext cx="495681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132715</xdr:rowOff>
    </xdr:from>
    <xdr:to>
      <xdr:col>47</xdr:col>
      <xdr:colOff>180340</xdr:colOff>
      <xdr:row>32</xdr:row>
      <xdr:rowOff>40005</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387340" y="5161915"/>
          <a:ext cx="353758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107315</xdr:rowOff>
    </xdr:from>
    <xdr:to>
      <xdr:col>54</xdr:col>
      <xdr:colOff>95250</xdr:colOff>
      <xdr:row>43</xdr:row>
      <xdr:rowOff>126365</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411470" y="54717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人件費の経常収支比率は0.1ポイント改善し、22.7％となった。</a:t>
          </a:r>
        </a:p>
        <a:p>
          <a:r>
            <a:rPr kumimoji="1" lang="ja-JP" altLang="en-US" sz="1100">
              <a:latin typeface="ＭＳ Ｐゴシック"/>
              <a:ea typeface="ＭＳ Ｐゴシック"/>
            </a:rPr>
            <a:t>　会計年度任用職員の報酬・期末手当や退職者数増による市町村職員退職手当組合負担金の増などにより39億9,492万５千円、前年度比5,107万８千円、1.3％の増となった。</a:t>
          </a:r>
        </a:p>
        <a:p>
          <a:r>
            <a:rPr kumimoji="1" lang="ja-JP" altLang="en-US" sz="1100">
              <a:latin typeface="ＭＳ Ｐゴシック"/>
              <a:ea typeface="ＭＳ Ｐゴシック"/>
            </a:rPr>
            <a:t>　今後とも、狛江市第６次行財政改革推進計画 （令和２年度～令和６年度）を推進し、人件費の抑制に努める。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113665</xdr:rowOff>
    </xdr:from>
    <xdr:ext cx="295275" cy="23558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81990" y="49752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14605</xdr:rowOff>
    </xdr:from>
    <xdr:to>
      <xdr:col>26</xdr:col>
      <xdr:colOff>180340</xdr:colOff>
      <xdr:row>44</xdr:row>
      <xdr:rowOff>14605</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20090" y="739076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43815</xdr:rowOff>
    </xdr:from>
    <xdr:ext cx="504825" cy="27178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40030" y="72523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153035</xdr:rowOff>
    </xdr:from>
    <xdr:to>
      <xdr:col>26</xdr:col>
      <xdr:colOff>180340</xdr:colOff>
      <xdr:row>41</xdr:row>
      <xdr:rowOff>153035</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20090" y="702627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4825" cy="2717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40030" y="6877050"/>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113665</xdr:rowOff>
    </xdr:from>
    <xdr:to>
      <xdr:col>26</xdr:col>
      <xdr:colOff>180340</xdr:colOff>
      <xdr:row>39</xdr:row>
      <xdr:rowOff>113665</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20090" y="665162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144145</xdr:rowOff>
    </xdr:from>
    <xdr:ext cx="504825" cy="26924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40030" y="651446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73660</xdr:rowOff>
    </xdr:from>
    <xdr:to>
      <xdr:col>26</xdr:col>
      <xdr:colOff>180340</xdr:colOff>
      <xdr:row>37</xdr:row>
      <xdr:rowOff>73660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20090" y="627634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103505</xdr:rowOff>
    </xdr:from>
    <xdr:ext cx="504825" cy="27051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40030" y="613854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33655</xdr:rowOff>
    </xdr:from>
    <xdr:to>
      <xdr:col>26</xdr:col>
      <xdr:colOff>180340</xdr:colOff>
      <xdr:row>35</xdr:row>
      <xdr:rowOff>33655</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20090" y="590105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62865</xdr:rowOff>
    </xdr:from>
    <xdr:ext cx="504825" cy="26924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40030" y="576262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167640</xdr:rowOff>
    </xdr:from>
    <xdr:to>
      <xdr:col>26</xdr:col>
      <xdr:colOff>180340</xdr:colOff>
      <xdr:row>32</xdr:row>
      <xdr:rowOff>167640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20090" y="553212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4825" cy="26924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40030" y="5387340"/>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132715</xdr:rowOff>
    </xdr:from>
    <xdr:to>
      <xdr:col>26</xdr:col>
      <xdr:colOff>180340</xdr:colOff>
      <xdr:row>30</xdr:row>
      <xdr:rowOff>132715</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20090" y="516191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163830</xdr:rowOff>
    </xdr:from>
    <xdr:ext cx="504825" cy="26606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40030" y="50253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132715</xdr:rowOff>
    </xdr:from>
    <xdr:to>
      <xdr:col>26</xdr:col>
      <xdr:colOff>180340</xdr:colOff>
      <xdr:row>44</xdr:row>
      <xdr:rowOff>14605</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20090" y="5161915"/>
          <a:ext cx="429768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128905</xdr:rowOff>
    </xdr:from>
    <xdr:to>
      <xdr:col>24</xdr:col>
      <xdr:colOff>25400</xdr:colOff>
      <xdr:row>41</xdr:row>
      <xdr:rowOff>160020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490720" y="5661025"/>
          <a:ext cx="0" cy="1372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131445</xdr:rowOff>
    </xdr:from>
    <xdr:ext cx="757555" cy="26733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579620" y="7004685"/>
          <a:ext cx="75755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160020</xdr:rowOff>
    </xdr:from>
    <xdr:to>
      <xdr:col>24</xdr:col>
      <xdr:colOff>114300</xdr:colOff>
      <xdr:row>41</xdr:row>
      <xdr:rowOff>160020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415790" y="703326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40005</xdr:rowOff>
    </xdr:from>
    <xdr:ext cx="757555" cy="2711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579620" y="5404485"/>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128905</xdr:rowOff>
    </xdr:from>
    <xdr:to>
      <xdr:col>24</xdr:col>
      <xdr:colOff>114300</xdr:colOff>
      <xdr:row>33</xdr:row>
      <xdr:rowOff>128905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415790" y="566102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36</xdr:row>
      <xdr:rowOff>69850</xdr:rowOff>
    </xdr:from>
    <xdr:to>
      <xdr:col>24</xdr:col>
      <xdr:colOff>25400</xdr:colOff>
      <xdr:row>36</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715385" y="6104890"/>
          <a:ext cx="77533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97790</xdr:rowOff>
    </xdr:from>
    <xdr:ext cx="757555" cy="26860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579620" y="6132830"/>
          <a:ext cx="757555" cy="2686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127635</xdr:rowOff>
    </xdr:from>
    <xdr:to>
      <xdr:col>24</xdr:col>
      <xdr:colOff>76200</xdr:colOff>
      <xdr:row>37</xdr:row>
      <xdr:rowOff>53975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453890" y="6162675"/>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77470</xdr:rowOff>
    </xdr:from>
    <xdr:to>
      <xdr:col>19</xdr:col>
      <xdr:colOff>180340</xdr:colOff>
      <xdr:row>37</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2889250" y="6112510"/>
          <a:ext cx="826135"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80010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671570" y="6115050"/>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167640</xdr:rowOff>
    </xdr:from>
    <xdr:ext cx="733425" cy="26924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355340" y="6202680"/>
          <a:ext cx="7334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1270</xdr:rowOff>
    </xdr:from>
    <xdr:to>
      <xdr:col>15</xdr:col>
      <xdr:colOff>98425</xdr:colOff>
      <xdr:row>37</xdr:row>
      <xdr:rowOff>33655</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056130" y="6203950"/>
          <a:ext cx="8331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133985</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838450" y="6229350"/>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118110</xdr:rowOff>
    </xdr:from>
    <xdr:ext cx="758825" cy="2711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536190" y="6320790"/>
          <a:ext cx="75882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33655</xdr:rowOff>
    </xdr:from>
    <xdr:to>
      <xdr:col>11</xdr:col>
      <xdr:colOff>9525</xdr:colOff>
      <xdr:row>37</xdr:row>
      <xdr:rowOff>41275</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236980" y="6236335"/>
          <a:ext cx="8191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62865</xdr:rowOff>
    </xdr:from>
    <xdr:to>
      <xdr:col>11</xdr:col>
      <xdr:colOff>60325</xdr:colOff>
      <xdr:row>36</xdr:row>
      <xdr:rowOff>167640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019300" y="6097905"/>
          <a:ext cx="8763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1270</xdr:rowOff>
    </xdr:from>
    <xdr:ext cx="757555" cy="2711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703070" y="586867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72390</xdr:rowOff>
    </xdr:from>
    <xdr:to>
      <xdr:col>6</xdr:col>
      <xdr:colOff>171450</xdr:colOff>
      <xdr:row>36</xdr:row>
      <xdr:rowOff>167640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186180" y="6107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8890</xdr:rowOff>
    </xdr:from>
    <xdr:ext cx="757555" cy="27241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883920" y="5876290"/>
          <a:ext cx="75755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12065</xdr:rowOff>
    </xdr:from>
    <xdr:ext cx="757555" cy="26860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288790" y="73882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12065</xdr:rowOff>
    </xdr:from>
    <xdr:ext cx="762000" cy="26860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520440" y="73882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12065</xdr:rowOff>
    </xdr:from>
    <xdr:ext cx="758825" cy="26860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687320" y="73882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180340</xdr:colOff>
      <xdr:row>44</xdr:row>
      <xdr:rowOff>12065</xdr:rowOff>
    </xdr:from>
    <xdr:ext cx="762000" cy="26860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854835" y="73882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12065</xdr:rowOff>
    </xdr:from>
    <xdr:ext cx="757555" cy="26860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035050" y="73882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17145</xdr:rowOff>
    </xdr:from>
    <xdr:to>
      <xdr:col>24</xdr:col>
      <xdr:colOff>76200</xdr:colOff>
      <xdr:row>36</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453890" y="6052185"/>
          <a:ext cx="8763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33655</xdr:rowOff>
    </xdr:from>
    <xdr:ext cx="757555" cy="26670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579620" y="5901055"/>
          <a:ext cx="75755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22860</xdr:rowOff>
    </xdr:from>
    <xdr:to>
      <xdr:col>20</xdr:col>
      <xdr:colOff>38100</xdr:colOff>
      <xdr:row>36</xdr:row>
      <xdr:rowOff>130175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671570" y="6057900"/>
          <a:ext cx="8763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140970</xdr:rowOff>
    </xdr:from>
    <xdr:ext cx="733425" cy="26987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355340" y="5840730"/>
          <a:ext cx="73342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127635</xdr:rowOff>
    </xdr:from>
    <xdr:to>
      <xdr:col>15</xdr:col>
      <xdr:colOff>149225</xdr:colOff>
      <xdr:row>37</xdr:row>
      <xdr:rowOff>53975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838450" y="616267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64135</xdr:rowOff>
    </xdr:from>
    <xdr:ext cx="758825" cy="26924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536190" y="5931535"/>
          <a:ext cx="758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158750</xdr:rowOff>
    </xdr:from>
    <xdr:to>
      <xdr:col>11</xdr:col>
      <xdr:colOff>60325</xdr:colOff>
      <xdr:row>37</xdr:row>
      <xdr:rowOff>86995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019300" y="6193790"/>
          <a:ext cx="8763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71120</xdr:rowOff>
    </xdr:from>
    <xdr:ext cx="757555" cy="26860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703070" y="6273800"/>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36</xdr:row>
      <xdr:rowOff>167640</xdr:rowOff>
    </xdr:from>
    <xdr:to>
      <xdr:col>6</xdr:col>
      <xdr:colOff>171450</xdr:colOff>
      <xdr:row>37</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186180" y="620268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78740</xdr:rowOff>
    </xdr:from>
    <xdr:ext cx="757555" cy="2711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883920" y="628142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73660</xdr:rowOff>
    </xdr:from>
    <xdr:to>
      <xdr:col>85</xdr:col>
      <xdr:colOff>66675</xdr:colOff>
      <xdr:row>9</xdr:row>
      <xdr:rowOff>46990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1579860" y="1247140"/>
          <a:ext cx="430149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139065</xdr:rowOff>
    </xdr:from>
    <xdr:to>
      <xdr:col>93</xdr:col>
      <xdr:colOff>3175</xdr:colOff>
      <xdr:row>9</xdr:row>
      <xdr:rowOff>46990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5894050" y="13125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158750</xdr:rowOff>
    </xdr:from>
    <xdr:to>
      <xdr:col>93</xdr:col>
      <xdr:colOff>3175</xdr:colOff>
      <xdr:row>10</xdr:row>
      <xdr:rowOff>66040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5894050" y="14998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139065</xdr:rowOff>
    </xdr:from>
    <xdr:to>
      <xdr:col>100</xdr:col>
      <xdr:colOff>165100</xdr:colOff>
      <xdr:row>9</xdr:row>
      <xdr:rowOff>46990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471390" y="13125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158750</xdr:rowOff>
    </xdr:from>
    <xdr:to>
      <xdr:col>100</xdr:col>
      <xdr:colOff>165100</xdr:colOff>
      <xdr:row>10</xdr:row>
      <xdr:rowOff>66040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471390" y="14998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7</xdr:row>
      <xdr:rowOff>139065</xdr:rowOff>
    </xdr:from>
    <xdr:to>
      <xdr:col>109</xdr:col>
      <xdr:colOff>104775</xdr:colOff>
      <xdr:row>9</xdr:row>
      <xdr:rowOff>46990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971895" y="1312545"/>
          <a:ext cx="1412875"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8</xdr:row>
      <xdr:rowOff>158750</xdr:rowOff>
    </xdr:from>
    <xdr:to>
      <xdr:col>109</xdr:col>
      <xdr:colOff>104775</xdr:colOff>
      <xdr:row>10</xdr:row>
      <xdr:rowOff>66040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971895" y="1499870"/>
          <a:ext cx="141287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132715</xdr:rowOff>
    </xdr:from>
    <xdr:to>
      <xdr:col>85</xdr:col>
      <xdr:colOff>66675</xdr:colOff>
      <xdr:row>24</xdr:row>
      <xdr:rowOff>14605</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1579860" y="1809115"/>
          <a:ext cx="430149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10</xdr:row>
      <xdr:rowOff>132715</xdr:rowOff>
    </xdr:from>
    <xdr:to>
      <xdr:col>113</xdr:col>
      <xdr:colOff>130175</xdr:colOff>
      <xdr:row>24</xdr:row>
      <xdr:rowOff>14605</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6181070" y="1809115"/>
          <a:ext cx="497332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132715</xdr:rowOff>
    </xdr:from>
    <xdr:to>
      <xdr:col>106</xdr:col>
      <xdr:colOff>69850</xdr:colOff>
      <xdr:row>12</xdr:row>
      <xdr:rowOff>40005</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6247110" y="1809115"/>
          <a:ext cx="354457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107315</xdr:rowOff>
    </xdr:from>
    <xdr:to>
      <xdr:col>112</xdr:col>
      <xdr:colOff>177800</xdr:colOff>
      <xdr:row>23</xdr:row>
      <xdr:rowOff>126365</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6285210" y="21189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物件費の経常収支比率は0.6ポイント増の17.0％となった。</a:t>
          </a:r>
        </a:p>
        <a:p>
          <a:r>
            <a:rPr kumimoji="1" lang="ja-JP" altLang="en-US" sz="1100">
              <a:latin typeface="ＭＳ Ｐゴシック"/>
              <a:ea typeface="ＭＳ Ｐゴシック"/>
            </a:rPr>
            <a:t>　公共施設等の光熱費の増などにより、29億9,153万４千円、前年度比１億5,747万４千円、5.6％の増となった。</a:t>
          </a:r>
          <a:endParaRPr kumimoji="1" lang="ja-JP" altLang="en-US" sz="1300">
            <a:latin typeface="ＭＳ Ｐゴシック"/>
            <a:ea typeface="ＭＳ Ｐゴシック"/>
          </a:endParaRPr>
        </a:p>
      </xdr:txBody>
    </xdr:sp>
    <xdr:clientData/>
  </xdr:twoCellAnchor>
  <xdr:oneCellAnchor>
    <xdr:from>
      <xdr:col>62</xdr:col>
      <xdr:colOff>6350</xdr:colOff>
      <xdr:row>9</xdr:row>
      <xdr:rowOff>113665</xdr:rowOff>
    </xdr:from>
    <xdr:ext cx="295275" cy="23558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541760" y="16224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14605</xdr:rowOff>
    </xdr:from>
    <xdr:to>
      <xdr:col>85</xdr:col>
      <xdr:colOff>66675</xdr:colOff>
      <xdr:row>24</xdr:row>
      <xdr:rowOff>14605</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579860" y="403796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43815</xdr:rowOff>
    </xdr:from>
    <xdr:ext cx="504825" cy="27178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113770" y="38995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73660</xdr:rowOff>
    </xdr:from>
    <xdr:to>
      <xdr:col>85</xdr:col>
      <xdr:colOff>66675</xdr:colOff>
      <xdr:row>21</xdr:row>
      <xdr:rowOff>73660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579860" y="359410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103505</xdr:rowOff>
    </xdr:from>
    <xdr:ext cx="504825" cy="27051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113770" y="345630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132715</xdr:rowOff>
    </xdr:from>
    <xdr:to>
      <xdr:col>85</xdr:col>
      <xdr:colOff>66675</xdr:colOff>
      <xdr:row>18</xdr:row>
      <xdr:rowOff>132715</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579860" y="315023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163830</xdr:rowOff>
    </xdr:from>
    <xdr:ext cx="504825" cy="26606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113770" y="301371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14605</xdr:rowOff>
    </xdr:from>
    <xdr:to>
      <xdr:col>85</xdr:col>
      <xdr:colOff>66675</xdr:colOff>
      <xdr:row>16</xdr:row>
      <xdr:rowOff>14605</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579860" y="269684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43815</xdr:rowOff>
    </xdr:from>
    <xdr:ext cx="504825" cy="27178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113770" y="255841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73660</xdr:rowOff>
    </xdr:from>
    <xdr:to>
      <xdr:col>85</xdr:col>
      <xdr:colOff>66675</xdr:colOff>
      <xdr:row>13</xdr:row>
      <xdr:rowOff>73660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579860" y="225298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103505</xdr:rowOff>
    </xdr:from>
    <xdr:ext cx="504825" cy="27051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113770" y="211518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132715</xdr:rowOff>
    </xdr:from>
    <xdr:to>
      <xdr:col>85</xdr:col>
      <xdr:colOff>66675</xdr:colOff>
      <xdr:row>10</xdr:row>
      <xdr:rowOff>132715</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579860" y="180911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163830</xdr:rowOff>
    </xdr:from>
    <xdr:ext cx="504825" cy="26606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113770" y="16725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132715</xdr:rowOff>
    </xdr:from>
    <xdr:to>
      <xdr:col>85</xdr:col>
      <xdr:colOff>66675</xdr:colOff>
      <xdr:row>24</xdr:row>
      <xdr:rowOff>14605</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1579860" y="1809115"/>
          <a:ext cx="430149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148590</xdr:rowOff>
    </xdr:from>
    <xdr:to>
      <xdr:col>82</xdr:col>
      <xdr:colOff>107950</xdr:colOff>
      <xdr:row>21</xdr:row>
      <xdr:rowOff>73660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5364460" y="2160270"/>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21</xdr:row>
      <xdr:rowOff>43815</xdr:rowOff>
    </xdr:from>
    <xdr:ext cx="762000" cy="271780"/>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5436850" y="3564255"/>
          <a:ext cx="762000"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73660</xdr:rowOff>
    </xdr:from>
    <xdr:to>
      <xdr:col>82</xdr:col>
      <xdr:colOff>180340</xdr:colOff>
      <xdr:row>21</xdr:row>
      <xdr:rowOff>73660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275560" y="359410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11</xdr:row>
      <xdr:rowOff>57785</xdr:rowOff>
    </xdr:from>
    <xdr:ext cx="762000" cy="269240"/>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5436850" y="1901825"/>
          <a:ext cx="7620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148590</xdr:rowOff>
    </xdr:from>
    <xdr:to>
      <xdr:col>82</xdr:col>
      <xdr:colOff>180340</xdr:colOff>
      <xdr:row>12</xdr:row>
      <xdr:rowOff>148590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275560" y="216027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148590</xdr:rowOff>
    </xdr:from>
    <xdr:to>
      <xdr:col>82</xdr:col>
      <xdr:colOff>107950</xdr:colOff>
      <xdr:row>17</xdr:row>
      <xdr:rowOff>24130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582140" y="2830830"/>
          <a:ext cx="78232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15</xdr:row>
      <xdr:rowOff>112395</xdr:rowOff>
    </xdr:from>
    <xdr:ext cx="762000" cy="270510"/>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5436850" y="2626995"/>
          <a:ext cx="762000" cy="2705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93980</xdr:rowOff>
    </xdr:from>
    <xdr:to>
      <xdr:col>82</xdr:col>
      <xdr:colOff>158750</xdr:colOff>
      <xdr:row>17</xdr:row>
      <xdr:rowOff>20320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313660" y="277622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16</xdr:row>
      <xdr:rowOff>148590</xdr:rowOff>
    </xdr:from>
    <xdr:to>
      <xdr:col>78</xdr:col>
      <xdr:colOff>69850</xdr:colOff>
      <xdr:row>16</xdr:row>
      <xdr:rowOff>167640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762355" y="2830830"/>
          <a:ext cx="81978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157480</xdr:rowOff>
    </xdr:from>
    <xdr:to>
      <xdr:col>78</xdr:col>
      <xdr:colOff>120650</xdr:colOff>
      <xdr:row>16</xdr:row>
      <xdr:rowOff>85725</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531340" y="267208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95885</xdr:rowOff>
    </xdr:from>
    <xdr:ext cx="733425" cy="26860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229080" y="2442845"/>
          <a:ext cx="7334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71120</xdr:rowOff>
    </xdr:from>
    <xdr:to>
      <xdr:col>73</xdr:col>
      <xdr:colOff>180340</xdr:colOff>
      <xdr:row>16</xdr:row>
      <xdr:rowOff>167640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2929870" y="2753360"/>
          <a:ext cx="832485"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5080</xdr:rowOff>
    </xdr:from>
    <xdr:to>
      <xdr:col>74</xdr:col>
      <xdr:colOff>31750</xdr:colOff>
      <xdr:row>15</xdr:row>
      <xdr:rowOff>112395</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712190" y="2519680"/>
          <a:ext cx="8763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120650</xdr:rowOff>
    </xdr:from>
    <xdr:ext cx="762000" cy="270510"/>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395960" y="2299970"/>
          <a:ext cx="76200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3810</xdr:rowOff>
    </xdr:from>
    <xdr:to>
      <xdr:col>69</xdr:col>
      <xdr:colOff>92075</xdr:colOff>
      <xdr:row>16</xdr:row>
      <xdr:rowOff>71120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2096750" y="2686050"/>
          <a:ext cx="83312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119380</xdr:rowOff>
    </xdr:from>
    <xdr:to>
      <xdr:col>69</xdr:col>
      <xdr:colOff>142875</xdr:colOff>
      <xdr:row>16</xdr:row>
      <xdr:rowOff>48260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879070" y="263398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57150</xdr:rowOff>
    </xdr:from>
    <xdr:ext cx="757555" cy="26987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576810" y="2404110"/>
          <a:ext cx="75755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91440</xdr:rowOff>
    </xdr:from>
    <xdr:to>
      <xdr:col>65</xdr:col>
      <xdr:colOff>53975</xdr:colOff>
      <xdr:row>16</xdr:row>
      <xdr:rowOff>17780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059920" y="2606040"/>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29845</xdr:rowOff>
    </xdr:from>
    <xdr:ext cx="757555" cy="26606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1743690" y="2376805"/>
          <a:ext cx="75755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12065</xdr:rowOff>
    </xdr:from>
    <xdr:ext cx="757555" cy="26860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162530" y="40354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12065</xdr:rowOff>
    </xdr:from>
    <xdr:ext cx="758825" cy="26860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380210" y="40354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12065</xdr:rowOff>
    </xdr:from>
    <xdr:ext cx="762000" cy="26860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561060" y="40354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12065</xdr:rowOff>
    </xdr:from>
    <xdr:ext cx="758825" cy="26860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27940" y="40354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180340</xdr:colOff>
      <xdr:row>24</xdr:row>
      <xdr:rowOff>12065</xdr:rowOff>
    </xdr:from>
    <xdr:ext cx="762000" cy="26860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1901805" y="40354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16</xdr:row>
      <xdr:rowOff>151765</xdr:rowOff>
    </xdr:from>
    <xdr:to>
      <xdr:col>82</xdr:col>
      <xdr:colOff>158750</xdr:colOff>
      <xdr:row>17</xdr:row>
      <xdr:rowOff>78740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313660" y="283400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16</xdr:row>
      <xdr:rowOff>120650</xdr:rowOff>
    </xdr:from>
    <xdr:ext cx="762000" cy="270510"/>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5436850" y="2802890"/>
          <a:ext cx="76200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93980</xdr:rowOff>
    </xdr:from>
    <xdr:to>
      <xdr:col>78</xdr:col>
      <xdr:colOff>120650</xdr:colOff>
      <xdr:row>17</xdr:row>
      <xdr:rowOff>20320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531340" y="277622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5080</xdr:rowOff>
    </xdr:from>
    <xdr:ext cx="733425" cy="2717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229080" y="2854960"/>
          <a:ext cx="7334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121920</xdr:rowOff>
    </xdr:from>
    <xdr:to>
      <xdr:col>74</xdr:col>
      <xdr:colOff>31750</xdr:colOff>
      <xdr:row>17</xdr:row>
      <xdr:rowOff>50800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712190" y="2804160"/>
          <a:ext cx="8763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34290</xdr:rowOff>
    </xdr:from>
    <xdr:ext cx="762000" cy="26733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395960" y="2884170"/>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17145</xdr:rowOff>
    </xdr:from>
    <xdr:to>
      <xdr:col>69</xdr:col>
      <xdr:colOff>142875</xdr:colOff>
      <xdr:row>16</xdr:row>
      <xdr:rowOff>122555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879070" y="269938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108585</xdr:rowOff>
    </xdr:from>
    <xdr:ext cx="757555" cy="26860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576810" y="27908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15</xdr:row>
      <xdr:rowOff>130175</xdr:rowOff>
    </xdr:from>
    <xdr:to>
      <xdr:col>65</xdr:col>
      <xdr:colOff>53975</xdr:colOff>
      <xdr:row>16</xdr:row>
      <xdr:rowOff>56515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059920" y="2644775"/>
          <a:ext cx="8763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41275</xdr:rowOff>
    </xdr:from>
    <xdr:ext cx="757555" cy="2717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1743690" y="2723515"/>
          <a:ext cx="75755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73660</xdr:rowOff>
    </xdr:from>
    <xdr:to>
      <xdr:col>26</xdr:col>
      <xdr:colOff>180340</xdr:colOff>
      <xdr:row>49</xdr:row>
      <xdr:rowOff>46990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20090" y="7952740"/>
          <a:ext cx="429768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180340</xdr:colOff>
      <xdr:row>47</xdr:row>
      <xdr:rowOff>139065</xdr:rowOff>
    </xdr:from>
    <xdr:to>
      <xdr:col>34</xdr:col>
      <xdr:colOff>120650</xdr:colOff>
      <xdr:row>49</xdr:row>
      <xdr:rowOff>46990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017770" y="8018145"/>
          <a:ext cx="142875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48</xdr:row>
      <xdr:rowOff>158750</xdr:rowOff>
    </xdr:from>
    <xdr:to>
      <xdr:col>34</xdr:col>
      <xdr:colOff>120650</xdr:colOff>
      <xdr:row>50</xdr:row>
      <xdr:rowOff>66040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017770" y="8205470"/>
          <a:ext cx="142875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139065</xdr:rowOff>
    </xdr:from>
    <xdr:to>
      <xdr:col>42</xdr:col>
      <xdr:colOff>82550</xdr:colOff>
      <xdr:row>49</xdr:row>
      <xdr:rowOff>46990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6597650" y="80181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158750</xdr:rowOff>
    </xdr:from>
    <xdr:to>
      <xdr:col>42</xdr:col>
      <xdr:colOff>82550</xdr:colOff>
      <xdr:row>50</xdr:row>
      <xdr:rowOff>66040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6597650" y="82054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139065</xdr:rowOff>
    </xdr:from>
    <xdr:to>
      <xdr:col>51</xdr:col>
      <xdr:colOff>22225</xdr:colOff>
      <xdr:row>49</xdr:row>
      <xdr:rowOff>46990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098790" y="80181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158750</xdr:rowOff>
    </xdr:from>
    <xdr:to>
      <xdr:col>51</xdr:col>
      <xdr:colOff>22225</xdr:colOff>
      <xdr:row>50</xdr:row>
      <xdr:rowOff>66040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098790" y="82054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132715</xdr:rowOff>
    </xdr:from>
    <xdr:to>
      <xdr:col>26</xdr:col>
      <xdr:colOff>180340</xdr:colOff>
      <xdr:row>64</xdr:row>
      <xdr:rowOff>14605</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20090" y="8514715"/>
          <a:ext cx="429768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132715</xdr:rowOff>
    </xdr:from>
    <xdr:to>
      <xdr:col>55</xdr:col>
      <xdr:colOff>47625</xdr:colOff>
      <xdr:row>64</xdr:row>
      <xdr:rowOff>14605</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23840" y="8514715"/>
          <a:ext cx="495681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132715</xdr:rowOff>
    </xdr:from>
    <xdr:to>
      <xdr:col>47</xdr:col>
      <xdr:colOff>180340</xdr:colOff>
      <xdr:row>52</xdr:row>
      <xdr:rowOff>40005</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87340" y="8514715"/>
          <a:ext cx="353758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107315</xdr:rowOff>
    </xdr:from>
    <xdr:to>
      <xdr:col>54</xdr:col>
      <xdr:colOff>95250</xdr:colOff>
      <xdr:row>63</xdr:row>
      <xdr:rowOff>126365</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411470" y="88245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扶助費の経常収支比率は1.7ポイント減の12.6％となった。</a:t>
          </a:r>
        </a:p>
        <a:p>
          <a:r>
            <a:rPr kumimoji="1" lang="ja-JP" altLang="en-US" sz="1100">
              <a:latin typeface="ＭＳ Ｐゴシック"/>
              <a:ea typeface="ＭＳ Ｐゴシック"/>
            </a:rPr>
            <a:t>　児童手当や生活保護費の医療扶助の減などにより、22億3,208万１千円、前年度比２億3,575万７千円、9.6％の減となった。</a:t>
          </a:r>
        </a:p>
        <a:p>
          <a:r>
            <a:rPr kumimoji="1" lang="ja-JP" altLang="en-US" sz="1100">
              <a:latin typeface="ＭＳ Ｐゴシック"/>
              <a:ea typeface="ＭＳ Ｐゴシック"/>
            </a:rPr>
            <a:t>　扶助費は増加傾向となる見込みであるものの、あいとぴあレインボープランや第２期 こまえ子ども・若者応援プラン（令和２年度～令和６年度）に基づき、過度な財政負担とならないよう、適切な事業実施に努める。</a:t>
          </a:r>
          <a:endParaRPr kumimoji="1" lang="ja-JP" altLang="en-US" sz="1300">
            <a:latin typeface="ＭＳ Ｐゴシック"/>
            <a:ea typeface="ＭＳ Ｐゴシック"/>
          </a:endParaRPr>
        </a:p>
      </xdr:txBody>
    </xdr:sp>
    <xdr:clientData/>
  </xdr:twoCellAnchor>
  <xdr:oneCellAnchor>
    <xdr:from>
      <xdr:col>3</xdr:col>
      <xdr:colOff>123825</xdr:colOff>
      <xdr:row>49</xdr:row>
      <xdr:rowOff>113665</xdr:rowOff>
    </xdr:from>
    <xdr:ext cx="295275" cy="23558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681990" y="83280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14605</xdr:rowOff>
    </xdr:from>
    <xdr:to>
      <xdr:col>26</xdr:col>
      <xdr:colOff>180340</xdr:colOff>
      <xdr:row>64</xdr:row>
      <xdr:rowOff>14605</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20090" y="1074356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43815</xdr:rowOff>
    </xdr:from>
    <xdr:ext cx="504825" cy="271780"/>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40030" y="106051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153035</xdr:rowOff>
    </xdr:from>
    <xdr:to>
      <xdr:col>26</xdr:col>
      <xdr:colOff>180340</xdr:colOff>
      <xdr:row>61</xdr:row>
      <xdr:rowOff>153035</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20090" y="1037907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4825" cy="27178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40030" y="10229850"/>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113665</xdr:rowOff>
    </xdr:from>
    <xdr:to>
      <xdr:col>26</xdr:col>
      <xdr:colOff>180340</xdr:colOff>
      <xdr:row>59</xdr:row>
      <xdr:rowOff>113665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20090" y="1000442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144145</xdr:rowOff>
    </xdr:from>
    <xdr:ext cx="504825" cy="26924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40030" y="986726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73660</xdr:rowOff>
    </xdr:from>
    <xdr:to>
      <xdr:col>26</xdr:col>
      <xdr:colOff>180340</xdr:colOff>
      <xdr:row>57</xdr:row>
      <xdr:rowOff>73660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20090" y="962914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103505</xdr:rowOff>
    </xdr:from>
    <xdr:ext cx="504825" cy="27051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40030" y="949134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33655</xdr:rowOff>
    </xdr:from>
    <xdr:to>
      <xdr:col>26</xdr:col>
      <xdr:colOff>180340</xdr:colOff>
      <xdr:row>55</xdr:row>
      <xdr:rowOff>33655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20090" y="925385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62865</xdr:rowOff>
    </xdr:from>
    <xdr:ext cx="504825" cy="26924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40030" y="911542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167640</xdr:rowOff>
    </xdr:from>
    <xdr:to>
      <xdr:col>26</xdr:col>
      <xdr:colOff>180340</xdr:colOff>
      <xdr:row>52</xdr:row>
      <xdr:rowOff>167640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20090" y="888492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4825" cy="26924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40030" y="8740140"/>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132715</xdr:rowOff>
    </xdr:from>
    <xdr:to>
      <xdr:col>26</xdr:col>
      <xdr:colOff>180340</xdr:colOff>
      <xdr:row>50</xdr:row>
      <xdr:rowOff>132715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20090" y="851471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163830</xdr:rowOff>
    </xdr:from>
    <xdr:ext cx="504825" cy="26606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40030" y="83781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132715</xdr:rowOff>
    </xdr:from>
    <xdr:to>
      <xdr:col>26</xdr:col>
      <xdr:colOff>180340</xdr:colOff>
      <xdr:row>64</xdr:row>
      <xdr:rowOff>14605</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20090" y="8514715"/>
          <a:ext cx="429768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73660</xdr:rowOff>
    </xdr:from>
    <xdr:to>
      <xdr:col>24</xdr:col>
      <xdr:colOff>25400</xdr:colOff>
      <xdr:row>60</xdr:row>
      <xdr:rowOff>37465</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490720" y="8958580"/>
          <a:ext cx="0" cy="1137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7620</xdr:rowOff>
    </xdr:from>
    <xdr:ext cx="757555" cy="27241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579620" y="10066020"/>
          <a:ext cx="75755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21.3</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37465</xdr:rowOff>
    </xdr:from>
    <xdr:to>
      <xdr:col>24</xdr:col>
      <xdr:colOff>114300</xdr:colOff>
      <xdr:row>60</xdr:row>
      <xdr:rowOff>37465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415790" y="1009586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163830</xdr:rowOff>
    </xdr:from>
    <xdr:ext cx="757555" cy="26606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579620" y="8713470"/>
          <a:ext cx="75755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73660</xdr:rowOff>
    </xdr:from>
    <xdr:to>
      <xdr:col>24</xdr:col>
      <xdr:colOff>114300</xdr:colOff>
      <xdr:row>53</xdr:row>
      <xdr:rowOff>73660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415790" y="895858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56</xdr:row>
      <xdr:rowOff>60325</xdr:rowOff>
    </xdr:from>
    <xdr:to>
      <xdr:col>24</xdr:col>
      <xdr:colOff>25400</xdr:colOff>
      <xdr:row>57</xdr:row>
      <xdr:rowOff>17145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715385" y="9448165"/>
          <a:ext cx="775335"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8890</xdr:rowOff>
    </xdr:from>
    <xdr:ext cx="757555" cy="27241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579620" y="9229090"/>
          <a:ext cx="757555" cy="2724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55</xdr:row>
      <xdr:rowOff>167640</xdr:rowOff>
    </xdr:from>
    <xdr:to>
      <xdr:col>24</xdr:col>
      <xdr:colOff>76200</xdr:colOff>
      <xdr:row>56</xdr:row>
      <xdr:rowOff>97790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453890" y="9387840"/>
          <a:ext cx="8763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109855</xdr:rowOff>
    </xdr:from>
    <xdr:to>
      <xdr:col>19</xdr:col>
      <xdr:colOff>180340</xdr:colOff>
      <xdr:row>57</xdr:row>
      <xdr:rowOff>17145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2889250" y="9497695"/>
          <a:ext cx="826135"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131445</xdr:rowOff>
    </xdr:from>
    <xdr:to>
      <xdr:col>20</xdr:col>
      <xdr:colOff>38100</xdr:colOff>
      <xdr:row>56</xdr:row>
      <xdr:rowOff>57785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671570" y="9351645"/>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69850</xdr:rowOff>
    </xdr:from>
    <xdr:ext cx="733425" cy="26860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355340" y="9122410"/>
          <a:ext cx="7334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109855</xdr:rowOff>
    </xdr:from>
    <xdr:to>
      <xdr:col>15</xdr:col>
      <xdr:colOff>98425</xdr:colOff>
      <xdr:row>57</xdr:row>
      <xdr:rowOff>88900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056130" y="9497695"/>
          <a:ext cx="833120"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167640</xdr:rowOff>
    </xdr:from>
    <xdr:to>
      <xdr:col>15</xdr:col>
      <xdr:colOff>149225</xdr:colOff>
      <xdr:row>55</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83845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113665</xdr:rowOff>
    </xdr:from>
    <xdr:ext cx="758825" cy="2711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536190" y="8998585"/>
          <a:ext cx="75882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57</xdr:row>
      <xdr:rowOff>33655</xdr:rowOff>
    </xdr:from>
    <xdr:to>
      <xdr:col>11</xdr:col>
      <xdr:colOff>9525</xdr:colOff>
      <xdr:row>57</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236980" y="9589135"/>
          <a:ext cx="81915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68580</xdr:rowOff>
    </xdr:from>
    <xdr:to>
      <xdr:col>11</xdr:col>
      <xdr:colOff>60325</xdr:colOff>
      <xdr:row>55</xdr:row>
      <xdr:rowOff>167640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019300" y="9288780"/>
          <a:ext cx="8763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5080</xdr:rowOff>
    </xdr:from>
    <xdr:ext cx="757555" cy="271780"/>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703070" y="9057640"/>
          <a:ext cx="75755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26670</xdr:rowOff>
    </xdr:from>
    <xdr:to>
      <xdr:col>6</xdr:col>
      <xdr:colOff>171450</xdr:colOff>
      <xdr:row>55</xdr:row>
      <xdr:rowOff>133985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186180" y="9246870"/>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146050</xdr:rowOff>
    </xdr:from>
    <xdr:ext cx="757555" cy="26860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883920" y="9030970"/>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12065</xdr:rowOff>
    </xdr:from>
    <xdr:ext cx="757555" cy="26860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288790" y="107410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12065</xdr:rowOff>
    </xdr:from>
    <xdr:ext cx="762000" cy="26860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520440" y="107410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12065</xdr:rowOff>
    </xdr:from>
    <xdr:ext cx="758825" cy="26860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687320" y="107410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180340</xdr:colOff>
      <xdr:row>64</xdr:row>
      <xdr:rowOff>12065</xdr:rowOff>
    </xdr:from>
    <xdr:ext cx="762000" cy="26860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54835" y="107410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12065</xdr:rowOff>
    </xdr:from>
    <xdr:ext cx="757555" cy="26860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035050" y="107410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7620</xdr:rowOff>
    </xdr:from>
    <xdr:to>
      <xdr:col>24</xdr:col>
      <xdr:colOff>76200</xdr:colOff>
      <xdr:row>56</xdr:row>
      <xdr:rowOff>114935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453890" y="9395460"/>
          <a:ext cx="8763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156845</xdr:rowOff>
    </xdr:from>
    <xdr:ext cx="757555" cy="26987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579620" y="9377045"/>
          <a:ext cx="75755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144145</xdr:rowOff>
    </xdr:from>
    <xdr:to>
      <xdr:col>20</xdr:col>
      <xdr:colOff>38100</xdr:colOff>
      <xdr:row>57</xdr:row>
      <xdr:rowOff>71120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671570" y="9531985"/>
          <a:ext cx="8763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53975</xdr:rowOff>
    </xdr:from>
    <xdr:ext cx="733425" cy="26670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355340" y="9609455"/>
          <a:ext cx="73342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55245</xdr:rowOff>
    </xdr:from>
    <xdr:to>
      <xdr:col>15</xdr:col>
      <xdr:colOff>149225</xdr:colOff>
      <xdr:row>56</xdr:row>
      <xdr:rowOff>161925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838450" y="9443085"/>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147320</xdr:rowOff>
    </xdr:from>
    <xdr:ext cx="758825" cy="26860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536190" y="9535160"/>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57</xdr:row>
      <xdr:rowOff>36195</xdr:rowOff>
    </xdr:from>
    <xdr:to>
      <xdr:col>11</xdr:col>
      <xdr:colOff>60325</xdr:colOff>
      <xdr:row>57</xdr:row>
      <xdr:rowOff>142875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019300" y="9591675"/>
          <a:ext cx="8763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126365</xdr:rowOff>
    </xdr:from>
    <xdr:ext cx="757555" cy="26670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703070" y="9681845"/>
          <a:ext cx="75755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158750</xdr:rowOff>
    </xdr:from>
    <xdr:to>
      <xdr:col>6</xdr:col>
      <xdr:colOff>171450</xdr:colOff>
      <xdr:row>57</xdr:row>
      <xdr:rowOff>86995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186180" y="954659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71120</xdr:rowOff>
    </xdr:from>
    <xdr:ext cx="757555" cy="26860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883920" y="9626600"/>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73660</xdr:rowOff>
    </xdr:from>
    <xdr:to>
      <xdr:col>85</xdr:col>
      <xdr:colOff>66675</xdr:colOff>
      <xdr:row>49</xdr:row>
      <xdr:rowOff>46990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1579860" y="7952740"/>
          <a:ext cx="430149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139065</xdr:rowOff>
    </xdr:from>
    <xdr:to>
      <xdr:col>93</xdr:col>
      <xdr:colOff>3175</xdr:colOff>
      <xdr:row>49</xdr:row>
      <xdr:rowOff>46990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5894050" y="80181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158750</xdr:rowOff>
    </xdr:from>
    <xdr:to>
      <xdr:col>93</xdr:col>
      <xdr:colOff>3175</xdr:colOff>
      <xdr:row>50</xdr:row>
      <xdr:rowOff>66040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5894050" y="82054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139065</xdr:rowOff>
    </xdr:from>
    <xdr:to>
      <xdr:col>100</xdr:col>
      <xdr:colOff>165100</xdr:colOff>
      <xdr:row>49</xdr:row>
      <xdr:rowOff>46990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71390" y="80181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158750</xdr:rowOff>
    </xdr:from>
    <xdr:to>
      <xdr:col>100</xdr:col>
      <xdr:colOff>165100</xdr:colOff>
      <xdr:row>50</xdr:row>
      <xdr:rowOff>66040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471390" y="82054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47</xdr:row>
      <xdr:rowOff>139065</xdr:rowOff>
    </xdr:from>
    <xdr:to>
      <xdr:col>109</xdr:col>
      <xdr:colOff>104775</xdr:colOff>
      <xdr:row>49</xdr:row>
      <xdr:rowOff>46990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971895" y="8018145"/>
          <a:ext cx="1412875"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48</xdr:row>
      <xdr:rowOff>158750</xdr:rowOff>
    </xdr:from>
    <xdr:to>
      <xdr:col>109</xdr:col>
      <xdr:colOff>104775</xdr:colOff>
      <xdr:row>50</xdr:row>
      <xdr:rowOff>66040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971895" y="8205470"/>
          <a:ext cx="141287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132715</xdr:rowOff>
    </xdr:from>
    <xdr:to>
      <xdr:col>85</xdr:col>
      <xdr:colOff>66675</xdr:colOff>
      <xdr:row>64</xdr:row>
      <xdr:rowOff>14605</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1579860" y="8514715"/>
          <a:ext cx="430149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50</xdr:row>
      <xdr:rowOff>132715</xdr:rowOff>
    </xdr:from>
    <xdr:to>
      <xdr:col>113</xdr:col>
      <xdr:colOff>130175</xdr:colOff>
      <xdr:row>64</xdr:row>
      <xdr:rowOff>14605</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6181070" y="8514715"/>
          <a:ext cx="497332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132715</xdr:rowOff>
    </xdr:from>
    <xdr:to>
      <xdr:col>106</xdr:col>
      <xdr:colOff>69850</xdr:colOff>
      <xdr:row>52</xdr:row>
      <xdr:rowOff>40005</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6247110" y="8514715"/>
          <a:ext cx="354457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107315</xdr:rowOff>
    </xdr:from>
    <xdr:to>
      <xdr:col>112</xdr:col>
      <xdr:colOff>177800</xdr:colOff>
      <xdr:row>63</xdr:row>
      <xdr:rowOff>126365</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6285210" y="88245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その他の経常収支比率は、0.1ポイント増の</a:t>
          </a:r>
          <a:r>
            <a:rPr kumimoji="1" lang="en-US" altLang="ja-JP" sz="1100">
              <a:latin typeface="ＭＳ Ｐゴシック"/>
              <a:ea typeface="ＭＳ Ｐゴシック"/>
            </a:rPr>
            <a:t>12.2</a:t>
          </a:r>
          <a:r>
            <a:rPr kumimoji="1" lang="ja-JP" altLang="en-US" sz="1100">
              <a:latin typeface="ＭＳ Ｐゴシック"/>
              <a:ea typeface="ＭＳ Ｐゴシック"/>
            </a:rPr>
            <a:t>％となった。　</a:t>
          </a:r>
        </a:p>
        <a:p>
          <a:r>
            <a:rPr kumimoji="1" lang="ja-JP" altLang="en-US" sz="1100">
              <a:latin typeface="ＭＳ Ｐゴシック"/>
              <a:ea typeface="ＭＳ Ｐゴシック"/>
            </a:rPr>
            <a:t>　高齢化に伴う後期高齢者医療特別会計繰出金や介護保険特別会計繰出金の増などにより、21億1,058万６千円、前年度比8,668万１千円、4.3％の増となった。</a:t>
          </a:r>
        </a:p>
        <a:p>
          <a:endParaRPr kumimoji="1" lang="ja-JP" altLang="en-US" sz="1100">
            <a:latin typeface="ＭＳ Ｐゴシック"/>
            <a:ea typeface="ＭＳ Ｐゴシック"/>
          </a:endParaRPr>
        </a:p>
      </xdr:txBody>
    </xdr:sp>
    <xdr:clientData/>
  </xdr:twoCellAnchor>
  <xdr:oneCellAnchor>
    <xdr:from>
      <xdr:col>62</xdr:col>
      <xdr:colOff>6350</xdr:colOff>
      <xdr:row>49</xdr:row>
      <xdr:rowOff>113665</xdr:rowOff>
    </xdr:from>
    <xdr:ext cx="295275" cy="23558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541760" y="83280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14605</xdr:rowOff>
    </xdr:from>
    <xdr:to>
      <xdr:col>85</xdr:col>
      <xdr:colOff>66675</xdr:colOff>
      <xdr:row>64</xdr:row>
      <xdr:rowOff>14605</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1579860" y="1074356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43815</xdr:rowOff>
    </xdr:from>
    <xdr:ext cx="504825" cy="271780"/>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113770" y="106051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153035</xdr:rowOff>
    </xdr:from>
    <xdr:to>
      <xdr:col>85</xdr:col>
      <xdr:colOff>66675</xdr:colOff>
      <xdr:row>61</xdr:row>
      <xdr:rowOff>153035</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579860" y="1037907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4825" cy="27178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113770" y="10229850"/>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113665</xdr:rowOff>
    </xdr:from>
    <xdr:to>
      <xdr:col>85</xdr:col>
      <xdr:colOff>66675</xdr:colOff>
      <xdr:row>59</xdr:row>
      <xdr:rowOff>113665</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579860" y="1000442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144145</xdr:rowOff>
    </xdr:from>
    <xdr:ext cx="504825" cy="26924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113770" y="986726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73660</xdr:rowOff>
    </xdr:from>
    <xdr:to>
      <xdr:col>85</xdr:col>
      <xdr:colOff>66675</xdr:colOff>
      <xdr:row>57</xdr:row>
      <xdr:rowOff>73660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579860" y="962914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103505</xdr:rowOff>
    </xdr:from>
    <xdr:ext cx="504825" cy="27051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113770" y="949134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33655</xdr:rowOff>
    </xdr:from>
    <xdr:to>
      <xdr:col>85</xdr:col>
      <xdr:colOff>66675</xdr:colOff>
      <xdr:row>55</xdr:row>
      <xdr:rowOff>33655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579860" y="925385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62865</xdr:rowOff>
    </xdr:from>
    <xdr:ext cx="504825" cy="26924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113770" y="9115425"/>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167640</xdr:rowOff>
    </xdr:from>
    <xdr:to>
      <xdr:col>85</xdr:col>
      <xdr:colOff>66675</xdr:colOff>
      <xdr:row>52</xdr:row>
      <xdr:rowOff>167640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579860" y="888492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4825" cy="26924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113770" y="8740140"/>
          <a:ext cx="504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132715</xdr:rowOff>
    </xdr:from>
    <xdr:to>
      <xdr:col>85</xdr:col>
      <xdr:colOff>66675</xdr:colOff>
      <xdr:row>50</xdr:row>
      <xdr:rowOff>132715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579860" y="851471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163830</xdr:rowOff>
    </xdr:from>
    <xdr:ext cx="504825" cy="26606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113770" y="83781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132715</xdr:rowOff>
    </xdr:from>
    <xdr:to>
      <xdr:col>85</xdr:col>
      <xdr:colOff>66675</xdr:colOff>
      <xdr:row>64</xdr:row>
      <xdr:rowOff>14605</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1579860" y="8514715"/>
          <a:ext cx="430149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66040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364460" y="8891270"/>
          <a:ext cx="0" cy="1568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62</xdr:row>
      <xdr:rowOff>37465</xdr:rowOff>
    </xdr:from>
    <xdr:ext cx="762000" cy="270510"/>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5436850" y="10431145"/>
          <a:ext cx="76200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dr:col>82</xdr:col>
      <xdr:colOff>19050</xdr:colOff>
      <xdr:row>62</xdr:row>
      <xdr:rowOff>66040</xdr:rowOff>
    </xdr:from>
    <xdr:to>
      <xdr:col>82</xdr:col>
      <xdr:colOff>180340</xdr:colOff>
      <xdr:row>62</xdr:row>
      <xdr:rowOff>66040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275560" y="1045972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51</xdr:row>
      <xdr:rowOff>96520</xdr:rowOff>
    </xdr:from>
    <xdr:ext cx="762000" cy="26860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5436850" y="864616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6.1</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6350</xdr:rowOff>
    </xdr:from>
    <xdr:to>
      <xdr:col>82</xdr:col>
      <xdr:colOff>180340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275560" y="889127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86995</xdr:rowOff>
    </xdr:from>
    <xdr:to>
      <xdr:col>82</xdr:col>
      <xdr:colOff>107950</xdr:colOff>
      <xdr:row>57</xdr:row>
      <xdr:rowOff>99060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582140" y="9642475"/>
          <a:ext cx="78232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57</xdr:row>
      <xdr:rowOff>71120</xdr:rowOff>
    </xdr:from>
    <xdr:ext cx="762000" cy="26860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5436850" y="9626600"/>
          <a:ext cx="762000" cy="2686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99060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313660" y="965454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57</xdr:row>
      <xdr:rowOff>86995</xdr:rowOff>
    </xdr:from>
    <xdr:to>
      <xdr:col>78</xdr:col>
      <xdr:colOff>69850</xdr:colOff>
      <xdr:row>57</xdr:row>
      <xdr:rowOff>139065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762355" y="9642475"/>
          <a:ext cx="819785"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113665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531340" y="9561830"/>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122555</xdr:rowOff>
    </xdr:from>
    <xdr:ext cx="733425" cy="26860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229080" y="9342755"/>
          <a:ext cx="7334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139065</xdr:rowOff>
    </xdr:from>
    <xdr:to>
      <xdr:col>73</xdr:col>
      <xdr:colOff>180340</xdr:colOff>
      <xdr:row>60</xdr:row>
      <xdr:rowOff>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2929870" y="9694545"/>
          <a:ext cx="832485" cy="363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166370</xdr:rowOff>
    </xdr:from>
    <xdr:to>
      <xdr:col>74</xdr:col>
      <xdr:colOff>31750</xdr:colOff>
      <xdr:row>58</xdr:row>
      <xdr:rowOff>92710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712190" y="9721850"/>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77470</xdr:rowOff>
    </xdr:from>
    <xdr:ext cx="762000" cy="2711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395960" y="9800590"/>
          <a:ext cx="762000"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59</xdr:row>
      <xdr:rowOff>113665</xdr:rowOff>
    </xdr:from>
    <xdr:to>
      <xdr:col>69</xdr:col>
      <xdr:colOff>92075</xdr:colOff>
      <xdr:row>60</xdr:row>
      <xdr:rowOff>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2096750" y="10004425"/>
          <a:ext cx="83312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46990</xdr:rowOff>
    </xdr:from>
    <xdr:to>
      <xdr:col>69</xdr:col>
      <xdr:colOff>142875</xdr:colOff>
      <xdr:row>59</xdr:row>
      <xdr:rowOff>153035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879070" y="993775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163830</xdr:rowOff>
    </xdr:from>
    <xdr:ext cx="757555" cy="26606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576810" y="9719310"/>
          <a:ext cx="75755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59</xdr:row>
      <xdr:rowOff>99060</xdr:rowOff>
    </xdr:from>
    <xdr:to>
      <xdr:col>65</xdr:col>
      <xdr:colOff>53975</xdr:colOff>
      <xdr:row>60</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059920" y="9989820"/>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12065</xdr:rowOff>
    </xdr:from>
    <xdr:ext cx="757555" cy="26860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1743690" y="1007046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12065</xdr:rowOff>
    </xdr:from>
    <xdr:ext cx="757555" cy="26860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162530" y="107410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12065</xdr:rowOff>
    </xdr:from>
    <xdr:ext cx="758825" cy="26860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380210" y="107410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12065</xdr:rowOff>
    </xdr:from>
    <xdr:ext cx="762000" cy="26860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561060" y="107410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12065</xdr:rowOff>
    </xdr:from>
    <xdr:ext cx="758825" cy="26860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27940" y="107410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180340</xdr:colOff>
      <xdr:row>64</xdr:row>
      <xdr:rowOff>12065</xdr:rowOff>
    </xdr:from>
    <xdr:ext cx="762000" cy="26860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1901805" y="107410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57</xdr:row>
      <xdr:rowOff>46990</xdr:rowOff>
    </xdr:from>
    <xdr:to>
      <xdr:col>82</xdr:col>
      <xdr:colOff>158750</xdr:colOff>
      <xdr:row>57</xdr:row>
      <xdr:rowOff>153035</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313660" y="9602470"/>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56</xdr:row>
      <xdr:rowOff>62865</xdr:rowOff>
    </xdr:from>
    <xdr:ext cx="762000" cy="269240"/>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5436850" y="9450705"/>
          <a:ext cx="7620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33655</xdr:rowOff>
    </xdr:from>
    <xdr:to>
      <xdr:col>78</xdr:col>
      <xdr:colOff>120650</xdr:colOff>
      <xdr:row>57</xdr:row>
      <xdr:rowOff>139065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531340" y="9589135"/>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122555</xdr:rowOff>
    </xdr:from>
    <xdr:ext cx="733425" cy="26860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229080" y="9678035"/>
          <a:ext cx="7334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57</xdr:row>
      <xdr:rowOff>86995</xdr:rowOff>
    </xdr:from>
    <xdr:to>
      <xdr:col>74</xdr:col>
      <xdr:colOff>31750</xdr:colOff>
      <xdr:row>58</xdr:row>
      <xdr:rowOff>14605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712190" y="9642475"/>
          <a:ext cx="8763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22860</xdr:rowOff>
    </xdr:from>
    <xdr:ext cx="762000" cy="26924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395960" y="9410700"/>
          <a:ext cx="7620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126365</xdr:rowOff>
    </xdr:from>
    <xdr:to>
      <xdr:col>69</xdr:col>
      <xdr:colOff>142875</xdr:colOff>
      <xdr:row>60</xdr:row>
      <xdr:rowOff>52705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879070" y="1001712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37465</xdr:rowOff>
    </xdr:from>
    <xdr:ext cx="757555" cy="27051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576810" y="10095865"/>
          <a:ext cx="75755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59</xdr:row>
      <xdr:rowOff>59055</xdr:rowOff>
    </xdr:from>
    <xdr:to>
      <xdr:col>65</xdr:col>
      <xdr:colOff>53975</xdr:colOff>
      <xdr:row>59</xdr:row>
      <xdr:rowOff>166370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059920" y="9949815"/>
          <a:ext cx="8763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167640</xdr:rowOff>
    </xdr:from>
    <xdr:ext cx="757555" cy="2711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1743690" y="972312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73660</xdr:rowOff>
    </xdr:from>
    <xdr:to>
      <xdr:col>85</xdr:col>
      <xdr:colOff>66675</xdr:colOff>
      <xdr:row>29</xdr:row>
      <xdr:rowOff>46990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1579860" y="4599940"/>
          <a:ext cx="430149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139065</xdr:rowOff>
    </xdr:from>
    <xdr:to>
      <xdr:col>93</xdr:col>
      <xdr:colOff>3175</xdr:colOff>
      <xdr:row>29</xdr:row>
      <xdr:rowOff>46990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5894050" y="46653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158750</xdr:rowOff>
    </xdr:from>
    <xdr:to>
      <xdr:col>93</xdr:col>
      <xdr:colOff>3175</xdr:colOff>
      <xdr:row>30</xdr:row>
      <xdr:rowOff>66040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5894050" y="48526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139065</xdr:rowOff>
    </xdr:from>
    <xdr:to>
      <xdr:col>100</xdr:col>
      <xdr:colOff>165100</xdr:colOff>
      <xdr:row>29</xdr:row>
      <xdr:rowOff>46990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71390" y="46653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158750</xdr:rowOff>
    </xdr:from>
    <xdr:to>
      <xdr:col>100</xdr:col>
      <xdr:colOff>165100</xdr:colOff>
      <xdr:row>30</xdr:row>
      <xdr:rowOff>66040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71390" y="48526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27</xdr:row>
      <xdr:rowOff>139065</xdr:rowOff>
    </xdr:from>
    <xdr:to>
      <xdr:col>109</xdr:col>
      <xdr:colOff>104775</xdr:colOff>
      <xdr:row>29</xdr:row>
      <xdr:rowOff>46990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971895" y="4665345"/>
          <a:ext cx="1412875"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28</xdr:row>
      <xdr:rowOff>158750</xdr:rowOff>
    </xdr:from>
    <xdr:to>
      <xdr:col>109</xdr:col>
      <xdr:colOff>104775</xdr:colOff>
      <xdr:row>30</xdr:row>
      <xdr:rowOff>66040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971895" y="4852670"/>
          <a:ext cx="141287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132715</xdr:rowOff>
    </xdr:from>
    <xdr:to>
      <xdr:col>85</xdr:col>
      <xdr:colOff>66675</xdr:colOff>
      <xdr:row>44</xdr:row>
      <xdr:rowOff>14605</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1579860" y="5161915"/>
          <a:ext cx="430149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30</xdr:row>
      <xdr:rowOff>132715</xdr:rowOff>
    </xdr:from>
    <xdr:to>
      <xdr:col>113</xdr:col>
      <xdr:colOff>130175</xdr:colOff>
      <xdr:row>44</xdr:row>
      <xdr:rowOff>14605</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6181070" y="5161915"/>
          <a:ext cx="497332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132715</xdr:rowOff>
    </xdr:from>
    <xdr:to>
      <xdr:col>106</xdr:col>
      <xdr:colOff>69850</xdr:colOff>
      <xdr:row>32</xdr:row>
      <xdr:rowOff>40005</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6247110" y="5161915"/>
          <a:ext cx="354457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107315</xdr:rowOff>
    </xdr:from>
    <xdr:to>
      <xdr:col>112</xdr:col>
      <xdr:colOff>177800</xdr:colOff>
      <xdr:row>43</xdr:row>
      <xdr:rowOff>126365</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6285210" y="54717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補助費等の経常収支比率は0.7ポイント減の11.6％となった。</a:t>
          </a:r>
        </a:p>
        <a:p>
          <a:r>
            <a:rPr kumimoji="1" lang="ja-JP" altLang="en-US" sz="1100">
              <a:latin typeface="ＭＳ Ｐゴシック"/>
              <a:ea typeface="ＭＳ Ｐゴシック"/>
            </a:rPr>
            <a:t>　多摩川衛生組合負担金や常備消防事務委託負担金の減などにより、20億4,668万４千円、前年度比7,707万９千円、3.6％の減となった。</a:t>
          </a:r>
          <a:endParaRPr kumimoji="1" lang="ja-JP" altLang="en-US" sz="1300">
            <a:latin typeface="ＭＳ Ｐゴシック"/>
            <a:ea typeface="ＭＳ Ｐゴシック"/>
          </a:endParaRPr>
        </a:p>
      </xdr:txBody>
    </xdr:sp>
    <xdr:clientData/>
  </xdr:twoCellAnchor>
  <xdr:oneCellAnchor>
    <xdr:from>
      <xdr:col>62</xdr:col>
      <xdr:colOff>6350</xdr:colOff>
      <xdr:row>29</xdr:row>
      <xdr:rowOff>113665</xdr:rowOff>
    </xdr:from>
    <xdr:ext cx="295275" cy="23558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541760" y="49752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14605</xdr:rowOff>
    </xdr:from>
    <xdr:to>
      <xdr:col>85</xdr:col>
      <xdr:colOff>66675</xdr:colOff>
      <xdr:row>44</xdr:row>
      <xdr:rowOff>14605</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1579860" y="739076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43815</xdr:rowOff>
    </xdr:from>
    <xdr:ext cx="504825" cy="271780"/>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113770" y="72523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73660</xdr:rowOff>
    </xdr:from>
    <xdr:to>
      <xdr:col>85</xdr:col>
      <xdr:colOff>66675</xdr:colOff>
      <xdr:row>41</xdr:row>
      <xdr:rowOff>73660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1579860" y="694690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103505</xdr:rowOff>
    </xdr:from>
    <xdr:ext cx="504825" cy="270510"/>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113770" y="680910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132715</xdr:rowOff>
    </xdr:from>
    <xdr:to>
      <xdr:col>85</xdr:col>
      <xdr:colOff>66675</xdr:colOff>
      <xdr:row>38</xdr:row>
      <xdr:rowOff>132715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579860" y="650303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163830</xdr:rowOff>
    </xdr:from>
    <xdr:ext cx="504825" cy="26606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113770" y="636651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14605</xdr:rowOff>
    </xdr:from>
    <xdr:to>
      <xdr:col>85</xdr:col>
      <xdr:colOff>66675</xdr:colOff>
      <xdr:row>36</xdr:row>
      <xdr:rowOff>14605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579860" y="604964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43815</xdr:rowOff>
    </xdr:from>
    <xdr:ext cx="504825" cy="27178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113770" y="591121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73660</xdr:rowOff>
    </xdr:from>
    <xdr:to>
      <xdr:col>85</xdr:col>
      <xdr:colOff>66675</xdr:colOff>
      <xdr:row>33</xdr:row>
      <xdr:rowOff>73660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579860" y="560578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103505</xdr:rowOff>
    </xdr:from>
    <xdr:ext cx="504825" cy="27051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113770" y="546798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132715</xdr:rowOff>
    </xdr:from>
    <xdr:to>
      <xdr:col>85</xdr:col>
      <xdr:colOff>66675</xdr:colOff>
      <xdr:row>30</xdr:row>
      <xdr:rowOff>132715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579860" y="516191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132715</xdr:rowOff>
    </xdr:from>
    <xdr:to>
      <xdr:col>85</xdr:col>
      <xdr:colOff>66675</xdr:colOff>
      <xdr:row>44</xdr:row>
      <xdr:rowOff>14605</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1579860" y="5161915"/>
          <a:ext cx="430149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52070</xdr:rowOff>
    </xdr:from>
    <xdr:to>
      <xdr:col>82</xdr:col>
      <xdr:colOff>107950</xdr:colOff>
      <xdr:row>39</xdr:row>
      <xdr:rowOff>125730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364460" y="5751830"/>
          <a:ext cx="0" cy="911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39</xdr:row>
      <xdr:rowOff>95885</xdr:rowOff>
    </xdr:from>
    <xdr:ext cx="762000" cy="26860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5436850" y="663384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23.6</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125730</xdr:rowOff>
    </xdr:from>
    <xdr:to>
      <xdr:col>82</xdr:col>
      <xdr:colOff>180340</xdr:colOff>
      <xdr:row>39</xdr:row>
      <xdr:rowOff>125730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275560" y="666369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32</xdr:row>
      <xdr:rowOff>142875</xdr:rowOff>
    </xdr:from>
    <xdr:ext cx="762000" cy="269240"/>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5436850" y="5507355"/>
          <a:ext cx="7620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52070</xdr:rowOff>
    </xdr:from>
    <xdr:to>
      <xdr:col>82</xdr:col>
      <xdr:colOff>180340</xdr:colOff>
      <xdr:row>34</xdr:row>
      <xdr:rowOff>52070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275560" y="575183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89535</xdr:rowOff>
    </xdr:from>
    <xdr:to>
      <xdr:col>82</xdr:col>
      <xdr:colOff>107950</xdr:colOff>
      <xdr:row>36</xdr:row>
      <xdr:rowOff>122555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582140" y="6124575"/>
          <a:ext cx="78232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36</xdr:row>
      <xdr:rowOff>41275</xdr:rowOff>
    </xdr:from>
    <xdr:ext cx="762000" cy="271780"/>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5436850" y="6076315"/>
          <a:ext cx="762000" cy="2717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71120</xdr:rowOff>
    </xdr:from>
    <xdr:to>
      <xdr:col>82</xdr:col>
      <xdr:colOff>158750</xdr:colOff>
      <xdr:row>36</xdr:row>
      <xdr:rowOff>167640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313660" y="610616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36</xdr:row>
      <xdr:rowOff>122555</xdr:rowOff>
    </xdr:from>
    <xdr:to>
      <xdr:col>78</xdr:col>
      <xdr:colOff>69850</xdr:colOff>
      <xdr:row>36</xdr:row>
      <xdr:rowOff>142875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762355" y="6157595"/>
          <a:ext cx="819785"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59690</xdr:rowOff>
    </xdr:from>
    <xdr:to>
      <xdr:col>78</xdr:col>
      <xdr:colOff>120650</xdr:colOff>
      <xdr:row>36</xdr:row>
      <xdr:rowOff>167005</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531340" y="6094730"/>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167640</xdr:rowOff>
    </xdr:from>
    <xdr:ext cx="733425" cy="2711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229080" y="5867400"/>
          <a:ext cx="73342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37465</xdr:rowOff>
    </xdr:from>
    <xdr:to>
      <xdr:col>73</xdr:col>
      <xdr:colOff>180340</xdr:colOff>
      <xdr:row>36</xdr:row>
      <xdr:rowOff>142875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2929870" y="6072505"/>
          <a:ext cx="832485"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51435</xdr:rowOff>
    </xdr:from>
    <xdr:to>
      <xdr:col>74</xdr:col>
      <xdr:colOff>31750</xdr:colOff>
      <xdr:row>36</xdr:row>
      <xdr:rowOff>156210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712190" y="6086475"/>
          <a:ext cx="8763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167640</xdr:rowOff>
    </xdr:from>
    <xdr:ext cx="762000" cy="267970"/>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395960" y="5867400"/>
          <a:ext cx="762000"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17145</xdr:rowOff>
    </xdr:from>
    <xdr:to>
      <xdr:col>69</xdr:col>
      <xdr:colOff>92075</xdr:colOff>
      <xdr:row>36</xdr:row>
      <xdr:rowOff>37465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2096750" y="6052185"/>
          <a:ext cx="83312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163830</xdr:rowOff>
    </xdr:from>
    <xdr:to>
      <xdr:col>69</xdr:col>
      <xdr:colOff>142875</xdr:colOff>
      <xdr:row>36</xdr:row>
      <xdr:rowOff>90170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879070" y="603123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100330</xdr:rowOff>
    </xdr:from>
    <xdr:ext cx="757555" cy="26987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576810" y="5800090"/>
          <a:ext cx="75755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145415</xdr:rowOff>
    </xdr:from>
    <xdr:to>
      <xdr:col>65</xdr:col>
      <xdr:colOff>53975</xdr:colOff>
      <xdr:row>36</xdr:row>
      <xdr:rowOff>71755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059920" y="6012815"/>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81915</xdr:rowOff>
    </xdr:from>
    <xdr:ext cx="757555" cy="2711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1743690" y="5781675"/>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12065</xdr:rowOff>
    </xdr:from>
    <xdr:ext cx="757555" cy="26860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162530" y="73882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12065</xdr:rowOff>
    </xdr:from>
    <xdr:ext cx="758825" cy="26860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380210" y="73882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12065</xdr:rowOff>
    </xdr:from>
    <xdr:ext cx="762000" cy="26860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61060" y="73882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12065</xdr:rowOff>
    </xdr:from>
    <xdr:ext cx="758825" cy="26860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27940" y="73882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180340</xdr:colOff>
      <xdr:row>44</xdr:row>
      <xdr:rowOff>12065</xdr:rowOff>
    </xdr:from>
    <xdr:ext cx="762000" cy="26860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1901805" y="73882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36</xdr:row>
      <xdr:rowOff>36830</xdr:rowOff>
    </xdr:from>
    <xdr:to>
      <xdr:col>82</xdr:col>
      <xdr:colOff>158750</xdr:colOff>
      <xdr:row>36</xdr:row>
      <xdr:rowOff>143510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313660" y="6071870"/>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35</xdr:row>
      <xdr:rowOff>53340</xdr:rowOff>
    </xdr:from>
    <xdr:ext cx="762000" cy="26733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5436850" y="5920740"/>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36</xdr:row>
      <xdr:rowOff>71120</xdr:rowOff>
    </xdr:from>
    <xdr:to>
      <xdr:col>78</xdr:col>
      <xdr:colOff>120650</xdr:colOff>
      <xdr:row>36</xdr:row>
      <xdr:rowOff>167640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531340" y="610616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160020</xdr:rowOff>
    </xdr:from>
    <xdr:ext cx="733425" cy="26797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229080" y="6195060"/>
          <a:ext cx="7334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36</xdr:row>
      <xdr:rowOff>88900</xdr:rowOff>
    </xdr:from>
    <xdr:to>
      <xdr:col>74</xdr:col>
      <xdr:colOff>31750</xdr:colOff>
      <xdr:row>37</xdr:row>
      <xdr:rowOff>17145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712190" y="6123940"/>
          <a:ext cx="8763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0</xdr:rowOff>
    </xdr:from>
    <xdr:ext cx="762000" cy="2711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395960" y="6202680"/>
          <a:ext cx="762000"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163830</xdr:rowOff>
    </xdr:from>
    <xdr:to>
      <xdr:col>69</xdr:col>
      <xdr:colOff>142875</xdr:colOff>
      <xdr:row>36</xdr:row>
      <xdr:rowOff>90170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879070" y="603123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74930</xdr:rowOff>
    </xdr:from>
    <xdr:ext cx="757555" cy="27051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576810" y="6109970"/>
          <a:ext cx="75755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35</xdr:row>
      <xdr:rowOff>145415</xdr:rowOff>
    </xdr:from>
    <xdr:to>
      <xdr:col>65</xdr:col>
      <xdr:colOff>53975</xdr:colOff>
      <xdr:row>36</xdr:row>
      <xdr:rowOff>71755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059920" y="6012815"/>
          <a:ext cx="8763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54610</xdr:rowOff>
    </xdr:from>
    <xdr:ext cx="757555" cy="26670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1743690" y="6089650"/>
          <a:ext cx="75755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73660</xdr:rowOff>
    </xdr:from>
    <xdr:to>
      <xdr:col>26</xdr:col>
      <xdr:colOff>180340</xdr:colOff>
      <xdr:row>69</xdr:row>
      <xdr:rowOff>46990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20090" y="11305540"/>
          <a:ext cx="429768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180340</xdr:colOff>
      <xdr:row>67</xdr:row>
      <xdr:rowOff>139065</xdr:rowOff>
    </xdr:from>
    <xdr:to>
      <xdr:col>34</xdr:col>
      <xdr:colOff>120650</xdr:colOff>
      <xdr:row>69</xdr:row>
      <xdr:rowOff>46990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017770" y="11370945"/>
          <a:ext cx="142875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180340</xdr:colOff>
      <xdr:row>68</xdr:row>
      <xdr:rowOff>158750</xdr:rowOff>
    </xdr:from>
    <xdr:to>
      <xdr:col>34</xdr:col>
      <xdr:colOff>120650</xdr:colOff>
      <xdr:row>70</xdr:row>
      <xdr:rowOff>66040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017770" y="11558270"/>
          <a:ext cx="142875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139065</xdr:rowOff>
    </xdr:from>
    <xdr:to>
      <xdr:col>42</xdr:col>
      <xdr:colOff>82550</xdr:colOff>
      <xdr:row>69</xdr:row>
      <xdr:rowOff>46990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6597650" y="113709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158750</xdr:rowOff>
    </xdr:from>
    <xdr:to>
      <xdr:col>42</xdr:col>
      <xdr:colOff>82550</xdr:colOff>
      <xdr:row>70</xdr:row>
      <xdr:rowOff>66040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6597650" y="115582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139065</xdr:rowOff>
    </xdr:from>
    <xdr:to>
      <xdr:col>51</xdr:col>
      <xdr:colOff>22225</xdr:colOff>
      <xdr:row>69</xdr:row>
      <xdr:rowOff>46990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098790" y="113709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158750</xdr:rowOff>
    </xdr:from>
    <xdr:to>
      <xdr:col>51</xdr:col>
      <xdr:colOff>22225</xdr:colOff>
      <xdr:row>70</xdr:row>
      <xdr:rowOff>66040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098790" y="115582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132715</xdr:rowOff>
    </xdr:from>
    <xdr:to>
      <xdr:col>26</xdr:col>
      <xdr:colOff>180340</xdr:colOff>
      <xdr:row>84</xdr:row>
      <xdr:rowOff>14605</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20090" y="11867515"/>
          <a:ext cx="429768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132715</xdr:rowOff>
    </xdr:from>
    <xdr:to>
      <xdr:col>55</xdr:col>
      <xdr:colOff>47625</xdr:colOff>
      <xdr:row>84</xdr:row>
      <xdr:rowOff>14605</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23840" y="11867515"/>
          <a:ext cx="495681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132715</xdr:rowOff>
    </xdr:from>
    <xdr:to>
      <xdr:col>47</xdr:col>
      <xdr:colOff>180340</xdr:colOff>
      <xdr:row>72</xdr:row>
      <xdr:rowOff>40005</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87340" y="11867515"/>
          <a:ext cx="353758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107315</xdr:rowOff>
    </xdr:from>
    <xdr:to>
      <xdr:col>54</xdr:col>
      <xdr:colOff>95250</xdr:colOff>
      <xdr:row>83</xdr:row>
      <xdr:rowOff>126365</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411470" y="121773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公債費の経常収支比率は0.5ポイント改善し、9.3％となった。</a:t>
          </a:r>
        </a:p>
        <a:p>
          <a:r>
            <a:rPr kumimoji="1" lang="ja-JP" altLang="en-US" sz="1100">
              <a:latin typeface="ＭＳ Ｐゴシック"/>
              <a:ea typeface="ＭＳ Ｐゴシック"/>
            </a:rPr>
            <a:t>　継続的な発行抑制に努めていることにより16億4,898万円、前年度比4,176万６千円、2.5％の減となった。</a:t>
          </a:r>
        </a:p>
        <a:p>
          <a:r>
            <a:rPr kumimoji="1" lang="ja-JP" altLang="en-US" sz="1100">
              <a:latin typeface="ＭＳ Ｐゴシック"/>
              <a:ea typeface="ＭＳ Ｐゴシック"/>
            </a:rPr>
            <a:t>　過去の都市整備事業債の償還はピークを過ぎたものの、大規模事業が続き、一時的な借入額の増が見込まれる。引き続き、中期財政計画に基づく財政規律の遵守に努める。</a:t>
          </a:r>
          <a:endParaRPr kumimoji="1" lang="ja-JP" altLang="en-US" sz="1300">
            <a:latin typeface="ＭＳ Ｐゴシック"/>
            <a:ea typeface="ＭＳ Ｐゴシック"/>
          </a:endParaRPr>
        </a:p>
      </xdr:txBody>
    </xdr:sp>
    <xdr:clientData/>
  </xdr:twoCellAnchor>
  <xdr:oneCellAnchor>
    <xdr:from>
      <xdr:col>3</xdr:col>
      <xdr:colOff>123825</xdr:colOff>
      <xdr:row>69</xdr:row>
      <xdr:rowOff>113665</xdr:rowOff>
    </xdr:from>
    <xdr:ext cx="295275" cy="23558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681990" y="116808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14605</xdr:rowOff>
    </xdr:from>
    <xdr:to>
      <xdr:col>26</xdr:col>
      <xdr:colOff>180340</xdr:colOff>
      <xdr:row>84</xdr:row>
      <xdr:rowOff>14605</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20090" y="1409636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43815</xdr:rowOff>
    </xdr:from>
    <xdr:ext cx="504825" cy="271780"/>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40030" y="139579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73660</xdr:rowOff>
    </xdr:from>
    <xdr:to>
      <xdr:col>26</xdr:col>
      <xdr:colOff>180340</xdr:colOff>
      <xdr:row>81</xdr:row>
      <xdr:rowOff>73660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20090" y="1365250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103505</xdr:rowOff>
    </xdr:from>
    <xdr:ext cx="504825" cy="270510"/>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40030" y="1351470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132715</xdr:rowOff>
    </xdr:from>
    <xdr:to>
      <xdr:col>26</xdr:col>
      <xdr:colOff>180340</xdr:colOff>
      <xdr:row>78</xdr:row>
      <xdr:rowOff>132715</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20090" y="1320863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163830</xdr:rowOff>
    </xdr:from>
    <xdr:ext cx="504825" cy="26606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40030" y="1307211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14605</xdr:rowOff>
    </xdr:from>
    <xdr:to>
      <xdr:col>26</xdr:col>
      <xdr:colOff>180340</xdr:colOff>
      <xdr:row>76</xdr:row>
      <xdr:rowOff>14605</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20090" y="1275524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43815</xdr:rowOff>
    </xdr:from>
    <xdr:ext cx="504825" cy="271780"/>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40030" y="1261681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73660</xdr:rowOff>
    </xdr:from>
    <xdr:to>
      <xdr:col>26</xdr:col>
      <xdr:colOff>180340</xdr:colOff>
      <xdr:row>73</xdr:row>
      <xdr:rowOff>73660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20090" y="12311380"/>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103505</xdr:rowOff>
    </xdr:from>
    <xdr:ext cx="504825" cy="27051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40030" y="1217358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132715</xdr:rowOff>
    </xdr:from>
    <xdr:to>
      <xdr:col>26</xdr:col>
      <xdr:colOff>180340</xdr:colOff>
      <xdr:row>70</xdr:row>
      <xdr:rowOff>132715</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20090" y="11867515"/>
          <a:ext cx="42976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132715</xdr:rowOff>
    </xdr:from>
    <xdr:to>
      <xdr:col>26</xdr:col>
      <xdr:colOff>180340</xdr:colOff>
      <xdr:row>84</xdr:row>
      <xdr:rowOff>14605</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20090" y="11867515"/>
          <a:ext cx="429768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132715</xdr:rowOff>
    </xdr:from>
    <xdr:to>
      <xdr:col>24</xdr:col>
      <xdr:colOff>25400</xdr:colOff>
      <xdr:row>80</xdr:row>
      <xdr:rowOff>26670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490720" y="12538075"/>
          <a:ext cx="0" cy="899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167640</xdr:rowOff>
    </xdr:from>
    <xdr:ext cx="757555" cy="2711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579620" y="1341120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25.3</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26670</xdr:rowOff>
    </xdr:from>
    <xdr:to>
      <xdr:col>24</xdr:col>
      <xdr:colOff>114300</xdr:colOff>
      <xdr:row>80</xdr:row>
      <xdr:rowOff>26670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415790" y="1343787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43815</xdr:rowOff>
    </xdr:from>
    <xdr:ext cx="757555" cy="271780"/>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579620" y="12281535"/>
          <a:ext cx="75755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132715</xdr:rowOff>
    </xdr:from>
    <xdr:to>
      <xdr:col>24</xdr:col>
      <xdr:colOff>114300</xdr:colOff>
      <xdr:row>74</xdr:row>
      <xdr:rowOff>132715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415790" y="1253807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180340</xdr:colOff>
      <xdr:row>75</xdr:row>
      <xdr:rowOff>158750</xdr:rowOff>
    </xdr:from>
    <xdr:to>
      <xdr:col>24</xdr:col>
      <xdr:colOff>25400</xdr:colOff>
      <xdr:row>76</xdr:row>
      <xdr:rowOff>3810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715385" y="12731750"/>
          <a:ext cx="775335"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136525</xdr:rowOff>
    </xdr:from>
    <xdr:ext cx="757555" cy="26987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579620" y="12877165"/>
          <a:ext cx="757555" cy="2698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166370</xdr:rowOff>
    </xdr:from>
    <xdr:to>
      <xdr:col>24</xdr:col>
      <xdr:colOff>76200</xdr:colOff>
      <xdr:row>77</xdr:row>
      <xdr:rowOff>92710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453890" y="12907010"/>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3810</xdr:rowOff>
    </xdr:from>
    <xdr:to>
      <xdr:col>19</xdr:col>
      <xdr:colOff>180340</xdr:colOff>
      <xdr:row>76</xdr:row>
      <xdr:rowOff>37465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889250" y="12744450"/>
          <a:ext cx="82613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147955</xdr:rowOff>
    </xdr:from>
    <xdr:to>
      <xdr:col>20</xdr:col>
      <xdr:colOff>38100</xdr:colOff>
      <xdr:row>77</xdr:row>
      <xdr:rowOff>74295</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671570" y="12888595"/>
          <a:ext cx="8763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57150</xdr:rowOff>
    </xdr:from>
    <xdr:ext cx="733425" cy="26987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355340" y="12965430"/>
          <a:ext cx="73342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76</xdr:row>
      <xdr:rowOff>37465</xdr:rowOff>
    </xdr:from>
    <xdr:to>
      <xdr:col>15</xdr:col>
      <xdr:colOff>98425</xdr:colOff>
      <xdr:row>76</xdr:row>
      <xdr:rowOff>80645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056130" y="12778105"/>
          <a:ext cx="83312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167640</xdr:rowOff>
    </xdr:from>
    <xdr:to>
      <xdr:col>15</xdr:col>
      <xdr:colOff>149225</xdr:colOff>
      <xdr:row>78</xdr:row>
      <xdr:rowOff>99060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838450" y="13075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84455</xdr:rowOff>
    </xdr:from>
    <xdr:ext cx="758825" cy="269240"/>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536190" y="13160375"/>
          <a:ext cx="75882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76</xdr:row>
      <xdr:rowOff>80645</xdr:rowOff>
    </xdr:from>
    <xdr:to>
      <xdr:col>11</xdr:col>
      <xdr:colOff>9525</xdr:colOff>
      <xdr:row>76</xdr:row>
      <xdr:rowOff>118110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236980" y="12821285"/>
          <a:ext cx="8191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167640</xdr:rowOff>
    </xdr:from>
    <xdr:to>
      <xdr:col>11</xdr:col>
      <xdr:colOff>60325</xdr:colOff>
      <xdr:row>78</xdr:row>
      <xdr:rowOff>99060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019300" y="13075920"/>
          <a:ext cx="8763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84455</xdr:rowOff>
    </xdr:from>
    <xdr:ext cx="757555" cy="269240"/>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703070" y="13160375"/>
          <a:ext cx="75755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167640</xdr:rowOff>
    </xdr:from>
    <xdr:to>
      <xdr:col>6</xdr:col>
      <xdr:colOff>171450</xdr:colOff>
      <xdr:row>78</xdr:row>
      <xdr:rowOff>105410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186180" y="1307592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88900</xdr:rowOff>
    </xdr:from>
    <xdr:ext cx="757555" cy="26670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883920" y="13164820"/>
          <a:ext cx="75755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12065</xdr:rowOff>
    </xdr:from>
    <xdr:ext cx="757555" cy="26860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288790" y="140938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12065</xdr:rowOff>
    </xdr:from>
    <xdr:ext cx="762000" cy="26860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520440" y="140938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12065</xdr:rowOff>
    </xdr:from>
    <xdr:ext cx="758825" cy="26860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687320" y="140938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180340</xdr:colOff>
      <xdr:row>84</xdr:row>
      <xdr:rowOff>12065</xdr:rowOff>
    </xdr:from>
    <xdr:ext cx="762000" cy="26860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54835" y="140938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12065</xdr:rowOff>
    </xdr:from>
    <xdr:ext cx="757555" cy="26860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035050" y="140938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107315</xdr:rowOff>
    </xdr:from>
    <xdr:to>
      <xdr:col>24</xdr:col>
      <xdr:colOff>76200</xdr:colOff>
      <xdr:row>76</xdr:row>
      <xdr:rowOff>33655</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453890" y="12680315"/>
          <a:ext cx="8763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122555</xdr:rowOff>
    </xdr:from>
    <xdr:ext cx="757555" cy="26860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579620" y="1252791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130175</xdr:rowOff>
    </xdr:from>
    <xdr:to>
      <xdr:col>20</xdr:col>
      <xdr:colOff>38100</xdr:colOff>
      <xdr:row>76</xdr:row>
      <xdr:rowOff>56515</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671570" y="12703175"/>
          <a:ext cx="8763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68580</xdr:rowOff>
    </xdr:from>
    <xdr:ext cx="733425" cy="26733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355340" y="12473940"/>
          <a:ext cx="73342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163830</xdr:rowOff>
    </xdr:from>
    <xdr:to>
      <xdr:col>15</xdr:col>
      <xdr:colOff>149225</xdr:colOff>
      <xdr:row>76</xdr:row>
      <xdr:rowOff>90170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838450" y="1273683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100330</xdr:rowOff>
    </xdr:from>
    <xdr:ext cx="758825" cy="26987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536190" y="12505690"/>
          <a:ext cx="75882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26035</xdr:rowOff>
    </xdr:from>
    <xdr:to>
      <xdr:col>11</xdr:col>
      <xdr:colOff>60325</xdr:colOff>
      <xdr:row>76</xdr:row>
      <xdr:rowOff>133350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019300" y="12766675"/>
          <a:ext cx="8763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145415</xdr:rowOff>
    </xdr:from>
    <xdr:ext cx="757555" cy="26860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03070" y="1255077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76</xdr:row>
      <xdr:rowOff>64135</xdr:rowOff>
    </xdr:from>
    <xdr:to>
      <xdr:col>6</xdr:col>
      <xdr:colOff>171450</xdr:colOff>
      <xdr:row>76</xdr:row>
      <xdr:rowOff>167640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186180" y="128047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2540</xdr:rowOff>
    </xdr:from>
    <xdr:ext cx="757555" cy="2711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883920" y="1257554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73660</xdr:rowOff>
    </xdr:from>
    <xdr:to>
      <xdr:col>85</xdr:col>
      <xdr:colOff>66675</xdr:colOff>
      <xdr:row>69</xdr:row>
      <xdr:rowOff>46990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1579860" y="11305540"/>
          <a:ext cx="4301490" cy="3086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139065</xdr:rowOff>
    </xdr:from>
    <xdr:to>
      <xdr:col>93</xdr:col>
      <xdr:colOff>3175</xdr:colOff>
      <xdr:row>69</xdr:row>
      <xdr:rowOff>46990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5894050" y="11370945"/>
          <a:ext cx="141224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158750</xdr:rowOff>
    </xdr:from>
    <xdr:to>
      <xdr:col>93</xdr:col>
      <xdr:colOff>3175</xdr:colOff>
      <xdr:row>70</xdr:row>
      <xdr:rowOff>66040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5894050" y="11558270"/>
          <a:ext cx="141224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139065</xdr:rowOff>
    </xdr:from>
    <xdr:to>
      <xdr:col>100</xdr:col>
      <xdr:colOff>165100</xdr:colOff>
      <xdr:row>69</xdr:row>
      <xdr:rowOff>46990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471390" y="11370945"/>
          <a:ext cx="1299210"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158750</xdr:rowOff>
    </xdr:from>
    <xdr:to>
      <xdr:col>100</xdr:col>
      <xdr:colOff>165100</xdr:colOff>
      <xdr:row>70</xdr:row>
      <xdr:rowOff>66040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71390" y="11558270"/>
          <a:ext cx="129921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180340</xdr:colOff>
      <xdr:row>67</xdr:row>
      <xdr:rowOff>139065</xdr:rowOff>
    </xdr:from>
    <xdr:to>
      <xdr:col>109</xdr:col>
      <xdr:colOff>104775</xdr:colOff>
      <xdr:row>69</xdr:row>
      <xdr:rowOff>46990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971895" y="11370945"/>
          <a:ext cx="1412875" cy="243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180340</xdr:colOff>
      <xdr:row>68</xdr:row>
      <xdr:rowOff>158750</xdr:rowOff>
    </xdr:from>
    <xdr:to>
      <xdr:col>109</xdr:col>
      <xdr:colOff>104775</xdr:colOff>
      <xdr:row>70</xdr:row>
      <xdr:rowOff>66040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971895" y="11558270"/>
          <a:ext cx="1412875"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132715</xdr:rowOff>
    </xdr:from>
    <xdr:to>
      <xdr:col>85</xdr:col>
      <xdr:colOff>66675</xdr:colOff>
      <xdr:row>84</xdr:row>
      <xdr:rowOff>14605</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1579860" y="11867515"/>
          <a:ext cx="4301490" cy="22288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180340</xdr:colOff>
      <xdr:row>70</xdr:row>
      <xdr:rowOff>132715</xdr:rowOff>
    </xdr:from>
    <xdr:to>
      <xdr:col>113</xdr:col>
      <xdr:colOff>130175</xdr:colOff>
      <xdr:row>84</xdr:row>
      <xdr:rowOff>14605</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6181070" y="11867515"/>
          <a:ext cx="4973320" cy="2228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132715</xdr:rowOff>
    </xdr:from>
    <xdr:to>
      <xdr:col>106</xdr:col>
      <xdr:colOff>69850</xdr:colOff>
      <xdr:row>72</xdr:row>
      <xdr:rowOff>40005</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6247110" y="11867515"/>
          <a:ext cx="3544570" cy="242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107315</xdr:rowOff>
    </xdr:from>
    <xdr:to>
      <xdr:col>112</xdr:col>
      <xdr:colOff>177800</xdr:colOff>
      <xdr:row>83</xdr:row>
      <xdr:rowOff>126365</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6285210" y="12177395"/>
          <a:ext cx="4730750"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公債費以外の経常収支比率は1.8ポイント減の76.1％となった。</a:t>
          </a:r>
        </a:p>
        <a:p>
          <a:r>
            <a:rPr kumimoji="1" lang="ja-JP" altLang="en-US" sz="1100">
              <a:latin typeface="ＭＳ Ｐゴシック"/>
              <a:ea typeface="ＭＳ Ｐゴシック"/>
            </a:rPr>
            <a:t>　狛江市の特徴としては類似団体や東京都平均と比較し、扶助費の割合が高かったが、令和４年度は改善し、全国平均とほぼ同水準となった。</a:t>
          </a:r>
        </a:p>
        <a:p>
          <a:r>
            <a:rPr kumimoji="1" lang="ja-JP" altLang="en-US" sz="1100">
              <a:latin typeface="ＭＳ Ｐゴシック"/>
              <a:ea typeface="ＭＳ Ｐゴシック"/>
            </a:rPr>
            <a:t>　</a:t>
          </a:r>
        </a:p>
      </xdr:txBody>
    </xdr:sp>
    <xdr:clientData/>
  </xdr:twoCellAnchor>
  <xdr:oneCellAnchor>
    <xdr:from>
      <xdr:col>62</xdr:col>
      <xdr:colOff>6350</xdr:colOff>
      <xdr:row>69</xdr:row>
      <xdr:rowOff>113665</xdr:rowOff>
    </xdr:from>
    <xdr:ext cx="295275" cy="23558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541760" y="11680825"/>
          <a:ext cx="29527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14605</xdr:rowOff>
    </xdr:from>
    <xdr:to>
      <xdr:col>85</xdr:col>
      <xdr:colOff>66675</xdr:colOff>
      <xdr:row>84</xdr:row>
      <xdr:rowOff>14605</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1579860" y="1409636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43815</xdr:rowOff>
    </xdr:from>
    <xdr:ext cx="504825" cy="271780"/>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113770" y="139579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132715</xdr:rowOff>
    </xdr:from>
    <xdr:to>
      <xdr:col>85</xdr:col>
      <xdr:colOff>66675</xdr:colOff>
      <xdr:row>80</xdr:row>
      <xdr:rowOff>132715</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1579860" y="1354391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163830</xdr:rowOff>
    </xdr:from>
    <xdr:ext cx="504825" cy="26606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113770" y="134073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73660</xdr:rowOff>
    </xdr:from>
    <xdr:to>
      <xdr:col>85</xdr:col>
      <xdr:colOff>66675</xdr:colOff>
      <xdr:row>77</xdr:row>
      <xdr:rowOff>73660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1579860" y="12981940"/>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103505</xdr:rowOff>
    </xdr:from>
    <xdr:ext cx="504825" cy="270510"/>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113770" y="12844145"/>
          <a:ext cx="504825"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14605</xdr:rowOff>
    </xdr:from>
    <xdr:to>
      <xdr:col>85</xdr:col>
      <xdr:colOff>66675</xdr:colOff>
      <xdr:row>74</xdr:row>
      <xdr:rowOff>14605</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1579860" y="1241996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43815</xdr:rowOff>
    </xdr:from>
    <xdr:ext cx="504825" cy="271780"/>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113770" y="12281535"/>
          <a:ext cx="504825"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132715</xdr:rowOff>
    </xdr:from>
    <xdr:to>
      <xdr:col>85</xdr:col>
      <xdr:colOff>66675</xdr:colOff>
      <xdr:row>70</xdr:row>
      <xdr:rowOff>132715</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579860" y="11867515"/>
          <a:ext cx="430149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163830</xdr:rowOff>
    </xdr:from>
    <xdr:ext cx="504825" cy="26606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113770" y="11730990"/>
          <a:ext cx="5048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132715</xdr:rowOff>
    </xdr:from>
    <xdr:to>
      <xdr:col>85</xdr:col>
      <xdr:colOff>66675</xdr:colOff>
      <xdr:row>84</xdr:row>
      <xdr:rowOff>14605</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1579860" y="11867515"/>
          <a:ext cx="4301490" cy="2228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43180</xdr:rowOff>
    </xdr:from>
    <xdr:to>
      <xdr:col>82</xdr:col>
      <xdr:colOff>107950</xdr:colOff>
      <xdr:row>80</xdr:row>
      <xdr:rowOff>67310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5364460" y="12280900"/>
          <a:ext cx="0" cy="1197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80</xdr:row>
      <xdr:rowOff>38100</xdr:rowOff>
    </xdr:from>
    <xdr:ext cx="762000" cy="2711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5436850" y="13449300"/>
          <a:ext cx="762000"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88.9</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67310</xdr:rowOff>
    </xdr:from>
    <xdr:to>
      <xdr:col>82</xdr:col>
      <xdr:colOff>180340</xdr:colOff>
      <xdr:row>80</xdr:row>
      <xdr:rowOff>67310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275560" y="1347851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71</xdr:row>
      <xdr:rowOff>133350</xdr:rowOff>
    </xdr:from>
    <xdr:ext cx="762000" cy="26860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5436850" y="12035790"/>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67.5</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43180</xdr:rowOff>
    </xdr:from>
    <xdr:to>
      <xdr:col>82</xdr:col>
      <xdr:colOff>180340</xdr:colOff>
      <xdr:row>73</xdr:row>
      <xdr:rowOff>43180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5275560" y="1228090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18415</xdr:rowOff>
    </xdr:from>
    <xdr:to>
      <xdr:col>82</xdr:col>
      <xdr:colOff>107950</xdr:colOff>
      <xdr:row>76</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4582140" y="12759055"/>
          <a:ext cx="78232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180340</xdr:colOff>
      <xdr:row>76</xdr:row>
      <xdr:rowOff>38735</xdr:rowOff>
    </xdr:from>
    <xdr:ext cx="762000" cy="2711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5436850" y="12779375"/>
          <a:ext cx="762000" cy="2711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68580</xdr:rowOff>
    </xdr:from>
    <xdr:to>
      <xdr:col>82</xdr:col>
      <xdr:colOff>158750</xdr:colOff>
      <xdr:row>76</xdr:row>
      <xdr:rowOff>167640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313660" y="128092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180340</xdr:colOff>
      <xdr:row>76</xdr:row>
      <xdr:rowOff>127000</xdr:rowOff>
    </xdr:from>
    <xdr:to>
      <xdr:col>78</xdr:col>
      <xdr:colOff>69850</xdr:colOff>
      <xdr:row>77</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762355" y="12867640"/>
          <a:ext cx="819785"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55245</xdr:rowOff>
    </xdr:from>
    <xdr:to>
      <xdr:col>78</xdr:col>
      <xdr:colOff>120650</xdr:colOff>
      <xdr:row>75</xdr:row>
      <xdr:rowOff>161925</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531340" y="12628245"/>
          <a:ext cx="10160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167640</xdr:rowOff>
    </xdr:from>
    <xdr:ext cx="733425" cy="2711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229080" y="12405360"/>
          <a:ext cx="73342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24130</xdr:rowOff>
    </xdr:from>
    <xdr:to>
      <xdr:col>73</xdr:col>
      <xdr:colOff>180340</xdr:colOff>
      <xdr:row>77</xdr:row>
      <xdr:rowOff>151130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2929870" y="12932410"/>
          <a:ext cx="832485"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15240</xdr:rowOff>
    </xdr:from>
    <xdr:to>
      <xdr:col>74</xdr:col>
      <xdr:colOff>31750</xdr:colOff>
      <xdr:row>75</xdr:row>
      <xdr:rowOff>119380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712190" y="12588240"/>
          <a:ext cx="8763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130810</xdr:rowOff>
    </xdr:from>
    <xdr:ext cx="762000" cy="26733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395960" y="12368530"/>
          <a:ext cx="76200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18415</xdr:rowOff>
    </xdr:from>
    <xdr:to>
      <xdr:col>69</xdr:col>
      <xdr:colOff>92075</xdr:colOff>
      <xdr:row>77</xdr:row>
      <xdr:rowOff>151130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096750" y="12926695"/>
          <a:ext cx="833120" cy="132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55245</xdr:rowOff>
    </xdr:from>
    <xdr:to>
      <xdr:col>69</xdr:col>
      <xdr:colOff>142875</xdr:colOff>
      <xdr:row>75</xdr:row>
      <xdr:rowOff>161925</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879070" y="12628245"/>
          <a:ext cx="10160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167640</xdr:rowOff>
    </xdr:from>
    <xdr:ext cx="757555" cy="2711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576810" y="12405360"/>
          <a:ext cx="757555"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15240</xdr:rowOff>
    </xdr:from>
    <xdr:to>
      <xdr:col>65</xdr:col>
      <xdr:colOff>53975</xdr:colOff>
      <xdr:row>75</xdr:row>
      <xdr:rowOff>119380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059920" y="12588240"/>
          <a:ext cx="8763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130810</xdr:rowOff>
    </xdr:from>
    <xdr:ext cx="757555" cy="26733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743690" y="12368530"/>
          <a:ext cx="75755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12065</xdr:rowOff>
    </xdr:from>
    <xdr:ext cx="757555" cy="26860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162530" y="14093825"/>
          <a:ext cx="75755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12065</xdr:rowOff>
    </xdr:from>
    <xdr:ext cx="758825" cy="26860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380210" y="140938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12065</xdr:rowOff>
    </xdr:from>
    <xdr:ext cx="762000" cy="26860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61060" y="140938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12065</xdr:rowOff>
    </xdr:from>
    <xdr:ext cx="758825" cy="26860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27940" y="14093825"/>
          <a:ext cx="758825"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180340</xdr:colOff>
      <xdr:row>84</xdr:row>
      <xdr:rowOff>12065</xdr:rowOff>
    </xdr:from>
    <xdr:ext cx="762000" cy="26860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1901805" y="14093825"/>
          <a:ext cx="762000" cy="2686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75</xdr:row>
      <xdr:rowOff>146685</xdr:rowOff>
    </xdr:from>
    <xdr:to>
      <xdr:col>82</xdr:col>
      <xdr:colOff>158750</xdr:colOff>
      <xdr:row>76</xdr:row>
      <xdr:rowOff>73025</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313660" y="1271968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180340</xdr:colOff>
      <xdr:row>74</xdr:row>
      <xdr:rowOff>162560</xdr:rowOff>
    </xdr:from>
    <xdr:ext cx="762000" cy="266700"/>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5436850" y="12567920"/>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76.1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76</xdr:row>
      <xdr:rowOff>74295</xdr:rowOff>
    </xdr:from>
    <xdr:to>
      <xdr:col>78</xdr:col>
      <xdr:colOff>120650</xdr:colOff>
      <xdr:row>77</xdr:row>
      <xdr:rowOff>635</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531340" y="1281493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164465</xdr:rowOff>
    </xdr:from>
    <xdr:ext cx="733425" cy="26606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229080" y="12905105"/>
          <a:ext cx="73342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151765</xdr:rowOff>
    </xdr:from>
    <xdr:to>
      <xdr:col>74</xdr:col>
      <xdr:colOff>31750</xdr:colOff>
      <xdr:row>77</xdr:row>
      <xdr:rowOff>78740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712190" y="12892405"/>
          <a:ext cx="8763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61595</xdr:rowOff>
    </xdr:from>
    <xdr:ext cx="762000" cy="26924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395960" y="12969875"/>
          <a:ext cx="7620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77</xdr:row>
      <xdr:rowOff>97155</xdr:rowOff>
    </xdr:from>
    <xdr:to>
      <xdr:col>69</xdr:col>
      <xdr:colOff>142875</xdr:colOff>
      <xdr:row>78</xdr:row>
      <xdr:rowOff>23495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879070" y="1300543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8255</xdr:rowOff>
    </xdr:from>
    <xdr:ext cx="757555" cy="27241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576810" y="13084175"/>
          <a:ext cx="75755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76</xdr:row>
      <xdr:rowOff>146685</xdr:rowOff>
    </xdr:from>
    <xdr:to>
      <xdr:col>65</xdr:col>
      <xdr:colOff>53975</xdr:colOff>
      <xdr:row>77</xdr:row>
      <xdr:rowOff>73025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059920" y="12887325"/>
          <a:ext cx="8763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55880</xdr:rowOff>
    </xdr:from>
    <xdr:ext cx="757555" cy="26797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1743690" y="12964160"/>
          <a:ext cx="75755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117475</xdr:rowOff>
    </xdr:from>
    <xdr:to>
      <xdr:col>34</xdr:col>
      <xdr:colOff>19050</xdr:colOff>
      <xdr:row>64</xdr:row>
      <xdr:rowOff>117475</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89535</xdr:rowOff>
    </xdr:from>
    <xdr:to>
      <xdr:col>40</xdr:col>
      <xdr:colOff>280035</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9535"/>
          <a:ext cx="11156315" cy="431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1090930</xdr:colOff>
      <xdr:row>2</xdr:row>
      <xdr:rowOff>38735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62230" y="0"/>
          <a:ext cx="2767330" cy="37401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13335</xdr:rowOff>
    </xdr:from>
    <xdr:to>
      <xdr:col>43</xdr:col>
      <xdr:colOff>1076325</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71755" y="13335"/>
          <a:ext cx="2743200" cy="34671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719455</xdr:colOff>
      <xdr:row>0</xdr:row>
      <xdr:rowOff>32385</xdr:rowOff>
    </xdr:from>
    <xdr:to>
      <xdr:col>43</xdr:col>
      <xdr:colOff>1056005</xdr:colOff>
      <xdr:row>2</xdr:row>
      <xdr:rowOff>13335</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83185" y="32385"/>
          <a:ext cx="2711450"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東京都狛江市</a:t>
          </a:r>
        </a:p>
      </xdr:txBody>
    </xdr:sp>
    <xdr:clientData/>
  </xdr:twoCellAnchor>
  <xdr:twoCellAnchor>
    <xdr:from>
      <xdr:col>39</xdr:col>
      <xdr:colOff>1066800</xdr:colOff>
      <xdr:row>0</xdr:row>
      <xdr:rowOff>0</xdr:rowOff>
    </xdr:from>
    <xdr:to>
      <xdr:col>41</xdr:col>
      <xdr:colOff>501650</xdr:colOff>
      <xdr:row>2</xdr:row>
      <xdr:rowOff>38735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55630" y="0"/>
          <a:ext cx="1809750" cy="37401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1090930</xdr:colOff>
      <xdr:row>0</xdr:row>
      <xdr:rowOff>13335</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79760" y="13335"/>
          <a:ext cx="1765935" cy="34671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32385</xdr:rowOff>
    </xdr:from>
    <xdr:to>
      <xdr:col>41</xdr:col>
      <xdr:colOff>451485</xdr:colOff>
      <xdr:row>2</xdr:row>
      <xdr:rowOff>13335</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806430" y="32385"/>
          <a:ext cx="1708785"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4</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29845</xdr:rowOff>
    </xdr:from>
    <xdr:to>
      <xdr:col>33</xdr:col>
      <xdr:colOff>114300</xdr:colOff>
      <xdr:row>64</xdr:row>
      <xdr:rowOff>114935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35480" y="11812270"/>
          <a:ext cx="3794760" cy="25273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69215</xdr:rowOff>
    </xdr:from>
    <xdr:to>
      <xdr:col>21</xdr:col>
      <xdr:colOff>0</xdr:colOff>
      <xdr:row>64</xdr:row>
      <xdr:rowOff>153035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46020" y="11851640"/>
          <a:ext cx="112776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160020</xdr:rowOff>
    </xdr:from>
    <xdr:to>
      <xdr:col>14</xdr:col>
      <xdr:colOff>38100</xdr:colOff>
      <xdr:row>63</xdr:row>
      <xdr:rowOff>160020</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69160" y="11942445"/>
          <a:ext cx="25146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108585</xdr:rowOff>
    </xdr:from>
    <xdr:to>
      <xdr:col>13</xdr:col>
      <xdr:colOff>139700</xdr:colOff>
      <xdr:row>64</xdr:row>
      <xdr:rowOff>36195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50440" y="11891010"/>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108585</xdr:rowOff>
    </xdr:from>
    <xdr:to>
      <xdr:col>24</xdr:col>
      <xdr:colOff>12700</xdr:colOff>
      <xdr:row>64</xdr:row>
      <xdr:rowOff>36195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15740" y="11891010"/>
          <a:ext cx="8128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69215</xdr:rowOff>
    </xdr:from>
    <xdr:to>
      <xdr:col>31</xdr:col>
      <xdr:colOff>76200</xdr:colOff>
      <xdr:row>64</xdr:row>
      <xdr:rowOff>153035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24020" y="11851640"/>
          <a:ext cx="112776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35480" y="1047115"/>
          <a:ext cx="379476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19126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6560" y="1161415"/>
          <a:ext cx="1127760" cy="25082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41910</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6560" y="1424940"/>
          <a:ext cx="112776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6560" y="1725295"/>
          <a:ext cx="112776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10160</xdr:rowOff>
    </xdr:from>
    <xdr:to>
      <xdr:col>1</xdr:col>
      <xdr:colOff>167640</xdr:colOff>
      <xdr:row>7</xdr:row>
      <xdr:rowOff>10160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6530" y="1225550"/>
          <a:ext cx="16129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225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167640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6530" y="167449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225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167640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6530" y="205549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1455" y="1174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156845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1455" y="1437005"/>
          <a:ext cx="101600" cy="1028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118110</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35480" y="1610995"/>
          <a:ext cx="3794760" cy="225996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10210" cy="27749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13840" y="1236980"/>
          <a:ext cx="410210" cy="2774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118110</xdr:rowOff>
    </xdr:from>
    <xdr:to>
      <xdr:col>33</xdr:col>
      <xdr:colOff>114300</xdr:colOff>
      <xdr:row>22</xdr:row>
      <xdr:rowOff>118110</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35480" y="387096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149225</xdr:rowOff>
    </xdr:from>
    <xdr:ext cx="760730" cy="26098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42060" y="3734435"/>
          <a:ext cx="7607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21</xdr:row>
      <xdr:rowOff>2540</xdr:rowOff>
    </xdr:from>
    <xdr:to>
      <xdr:col>33</xdr:col>
      <xdr:colOff>114300</xdr:colOff>
      <xdr:row>21</xdr:row>
      <xdr:rowOff>2540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35480" y="358775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33020</xdr:rowOff>
    </xdr:from>
    <xdr:ext cx="760730" cy="25908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42060" y="34505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35480" y="331025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90170</xdr:rowOff>
    </xdr:from>
    <xdr:ext cx="760730" cy="25781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42060" y="3172460"/>
          <a:ext cx="7607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118110</xdr:rowOff>
    </xdr:from>
    <xdr:to>
      <xdr:col>33</xdr:col>
      <xdr:colOff>114300</xdr:colOff>
      <xdr:row>17</xdr:row>
      <xdr:rowOff>118110</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35480" y="303276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149225</xdr:rowOff>
    </xdr:from>
    <xdr:ext cx="760730" cy="26098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42060" y="2896235"/>
          <a:ext cx="7607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2540</xdr:rowOff>
    </xdr:from>
    <xdr:to>
      <xdr:col>33</xdr:col>
      <xdr:colOff>114300</xdr:colOff>
      <xdr:row>16</xdr:row>
      <xdr:rowOff>2540</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35480" y="274955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33020</xdr:rowOff>
    </xdr:from>
    <xdr:ext cx="760730" cy="25908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42060" y="261239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35480" y="246824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89535</xdr:rowOff>
    </xdr:from>
    <xdr:ext cx="760730" cy="25400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42060" y="2326005"/>
          <a:ext cx="7607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35480" y="218249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146685</xdr:rowOff>
    </xdr:from>
    <xdr:ext cx="760730" cy="25463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42060" y="2040255"/>
          <a:ext cx="7607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a:xfrm>
          <a:off x="1935480" y="189674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32385</xdr:rowOff>
    </xdr:from>
    <xdr:ext cx="760730" cy="25463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242060" y="1754505"/>
          <a:ext cx="7607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a:xfrm>
          <a:off x="1935480" y="161099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90170</xdr:rowOff>
    </xdr:from>
    <xdr:ext cx="760730" cy="25590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242060" y="1473200"/>
          <a:ext cx="7607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118110</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a:xfrm>
          <a:off x="1935480" y="1610995"/>
          <a:ext cx="3794760" cy="225996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162560</xdr:rowOff>
    </xdr:from>
    <xdr:to>
      <xdr:col>29</xdr:col>
      <xdr:colOff>127000</xdr:colOff>
      <xdr:row>20</xdr:row>
      <xdr:rowOff>10795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flipV="1">
          <a:off x="5062220" y="2056130"/>
          <a:ext cx="0" cy="13722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154940</xdr:rowOff>
    </xdr:from>
    <xdr:ext cx="762000" cy="260350"/>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130800" y="3404870"/>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51,500</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10795</xdr:rowOff>
    </xdr:from>
    <xdr:to>
      <xdr:col>30</xdr:col>
      <xdr:colOff>25400</xdr:colOff>
      <xdr:row>20</xdr:row>
      <xdr:rowOff>10795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a:off x="4973320" y="3428365"/>
          <a:ext cx="15748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77470</xdr:rowOff>
    </xdr:from>
    <xdr:ext cx="762000" cy="25463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130800" y="17995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148,850</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162560</xdr:rowOff>
    </xdr:from>
    <xdr:to>
      <xdr:col>30</xdr:col>
      <xdr:colOff>25400</xdr:colOff>
      <xdr:row>11</xdr:row>
      <xdr:rowOff>162560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a:off x="4973320" y="2056130"/>
          <a:ext cx="15748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74295</xdr:rowOff>
    </xdr:from>
    <xdr:to>
      <xdr:col>29</xdr:col>
      <xdr:colOff>127000</xdr:colOff>
      <xdr:row>19</xdr:row>
      <xdr:rowOff>90805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a:xfrm flipV="1">
          <a:off x="4475480" y="3324225"/>
          <a:ext cx="586740"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15240</xdr:rowOff>
    </xdr:from>
    <xdr:ext cx="762000" cy="260350"/>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130800" y="2929890"/>
          <a:ext cx="762000" cy="2603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165100</xdr:rowOff>
    </xdr:from>
    <xdr:to>
      <xdr:col>29</xdr:col>
      <xdr:colOff>167640</xdr:colOff>
      <xdr:row>18</xdr:row>
      <xdr:rowOff>100330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a:xfrm>
          <a:off x="5011420" y="3079750"/>
          <a:ext cx="91440" cy="1028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90805</xdr:rowOff>
    </xdr:from>
    <xdr:to>
      <xdr:col>26</xdr:col>
      <xdr:colOff>50800</xdr:colOff>
      <xdr:row>19</xdr:row>
      <xdr:rowOff>106680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a:xfrm flipV="1">
          <a:off x="3858260" y="3340735"/>
          <a:ext cx="61722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0</xdr:rowOff>
    </xdr:from>
    <xdr:to>
      <xdr:col>26</xdr:col>
      <xdr:colOff>101600</xdr:colOff>
      <xdr:row>18</xdr:row>
      <xdr:rowOff>104140</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a:xfrm>
          <a:off x="4424680" y="3082290"/>
          <a:ext cx="101600" cy="10414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114300</xdr:rowOff>
    </xdr:from>
    <xdr:ext cx="735330" cy="26225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135120" y="2861310"/>
          <a:ext cx="7353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167640</xdr:colOff>
      <xdr:row>19</xdr:row>
      <xdr:rowOff>106680</xdr:rowOff>
    </xdr:from>
    <xdr:to>
      <xdr:col>22</xdr:col>
      <xdr:colOff>114300</xdr:colOff>
      <xdr:row>19</xdr:row>
      <xdr:rowOff>162560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a:xfrm flipV="1">
          <a:off x="3230880" y="3356610"/>
          <a:ext cx="627380" cy="558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149225</xdr:rowOff>
    </xdr:from>
    <xdr:to>
      <xdr:col>22</xdr:col>
      <xdr:colOff>165100</xdr:colOff>
      <xdr:row>17</xdr:row>
      <xdr:rowOff>78740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a:xfrm>
          <a:off x="3807460" y="2896235"/>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88265</xdr:rowOff>
    </xdr:from>
    <xdr:ext cx="760730" cy="2584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517900" y="266763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136525</xdr:rowOff>
    </xdr:from>
    <xdr:to>
      <xdr:col>18</xdr:col>
      <xdr:colOff>167640</xdr:colOff>
      <xdr:row>19</xdr:row>
      <xdr:rowOff>162560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a:xfrm>
          <a:off x="2603500" y="3386455"/>
          <a:ext cx="627380" cy="260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10160</xdr:rowOff>
    </xdr:from>
    <xdr:to>
      <xdr:col>19</xdr:col>
      <xdr:colOff>38100</xdr:colOff>
      <xdr:row>17</xdr:row>
      <xdr:rowOff>113030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a:xfrm>
          <a:off x="3190240" y="2924810"/>
          <a:ext cx="81280" cy="1028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15</xdr:row>
      <xdr:rowOff>123190</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890520" y="270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83,986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25400</xdr:rowOff>
    </xdr:from>
    <xdr:to>
      <xdr:col>15</xdr:col>
      <xdr:colOff>101600</xdr:colOff>
      <xdr:row>17</xdr:row>
      <xdr:rowOff>128905</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a:xfrm>
          <a:off x="2552700" y="2940050"/>
          <a:ext cx="101600" cy="10350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140335</xdr:rowOff>
    </xdr:from>
    <xdr:ext cx="760730" cy="25971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263140" y="2719705"/>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82,850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142875</xdr:rowOff>
    </xdr:from>
    <xdr:ext cx="762000" cy="26035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904740" y="3895725"/>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142875</xdr:rowOff>
    </xdr:from>
    <xdr:ext cx="762000" cy="260350"/>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318000" y="3895725"/>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142875</xdr:rowOff>
    </xdr:from>
    <xdr:ext cx="760730" cy="260350"/>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700780" y="3895725"/>
          <a:ext cx="76073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22</xdr:row>
      <xdr:rowOff>142875</xdr:rowOff>
    </xdr:from>
    <xdr:ext cx="762000" cy="260350"/>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063240" y="3895725"/>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142875</xdr:rowOff>
    </xdr:from>
    <xdr:ext cx="762000" cy="26035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446020" y="3895725"/>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19</xdr:row>
      <xdr:rowOff>21590</xdr:rowOff>
    </xdr:from>
    <xdr:to>
      <xdr:col>29</xdr:col>
      <xdr:colOff>167640</xdr:colOff>
      <xdr:row>19</xdr:row>
      <xdr:rowOff>125730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5011420" y="3271520"/>
          <a:ext cx="91440" cy="10414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104140</xdr:rowOff>
    </xdr:from>
    <xdr:ext cx="762000" cy="260350"/>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130800" y="3186430"/>
          <a:ext cx="7620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59,109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19</xdr:row>
      <xdr:rowOff>40005</xdr:rowOff>
    </xdr:from>
    <xdr:to>
      <xdr:col>26</xdr:col>
      <xdr:colOff>101600</xdr:colOff>
      <xdr:row>19</xdr:row>
      <xdr:rowOff>143510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4424680" y="3289935"/>
          <a:ext cx="10160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127635</xdr:rowOff>
    </xdr:from>
    <xdr:ext cx="735330" cy="25781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135120" y="3377565"/>
          <a:ext cx="7353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57,905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19</xdr:row>
      <xdr:rowOff>53975</xdr:rowOff>
    </xdr:from>
    <xdr:to>
      <xdr:col>22</xdr:col>
      <xdr:colOff>165100</xdr:colOff>
      <xdr:row>19</xdr:row>
      <xdr:rowOff>156845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3807460" y="3303905"/>
          <a:ext cx="101600" cy="10287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142875</xdr:rowOff>
    </xdr:from>
    <xdr:ext cx="760730" cy="26035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517900" y="3392805"/>
          <a:ext cx="76073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56,898</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111125</xdr:rowOff>
    </xdr:from>
    <xdr:to>
      <xdr:col>19</xdr:col>
      <xdr:colOff>38100</xdr:colOff>
      <xdr:row>20</xdr:row>
      <xdr:rowOff>40005</xdr:rowOff>
    </xdr:to>
    <xdr:sp macro="" textlink="">
      <xdr:nvSpPr>
        <xdr:cNvPr id="79" name="楕円 78">
          <a:extLst>
            <a:ext uri="{FF2B5EF4-FFF2-40B4-BE49-F238E27FC236}">
              <a16:creationId xmlns:a16="http://schemas.microsoft.com/office/drawing/2014/main" id="{00000000-0008-0000-0500-00004F000000}"/>
            </a:ext>
          </a:extLst>
        </xdr:cNvPr>
        <xdr:cNvSpPr/>
      </xdr:nvSpPr>
      <xdr:spPr>
        <a:xfrm>
          <a:off x="3190240" y="3361055"/>
          <a:ext cx="8128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20</xdr:row>
      <xdr:rowOff>23495</xdr:rowOff>
    </xdr:from>
    <xdr:ext cx="762000" cy="25971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890520" y="344106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53,030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85725</xdr:rowOff>
    </xdr:from>
    <xdr:to>
      <xdr:col>15</xdr:col>
      <xdr:colOff>101600</xdr:colOff>
      <xdr:row>20</xdr:row>
      <xdr:rowOff>15240</xdr:rowOff>
    </xdr:to>
    <xdr:sp macro="" textlink="">
      <xdr:nvSpPr>
        <xdr:cNvPr id="81" name="楕円 80">
          <a:extLst>
            <a:ext uri="{FF2B5EF4-FFF2-40B4-BE49-F238E27FC236}">
              <a16:creationId xmlns:a16="http://schemas.microsoft.com/office/drawing/2014/main" id="{00000000-0008-0000-0500-000051000000}"/>
            </a:ext>
          </a:extLst>
        </xdr:cNvPr>
        <xdr:cNvSpPr/>
      </xdr:nvSpPr>
      <xdr:spPr>
        <a:xfrm>
          <a:off x="2552700" y="3335655"/>
          <a:ext cx="101600" cy="9715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165100</xdr:rowOff>
    </xdr:from>
    <xdr:ext cx="760730" cy="260350"/>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263140" y="3415030"/>
          <a:ext cx="76073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54,748</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95885</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1935480" y="4977130"/>
          <a:ext cx="379476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a:xfrm>
          <a:off x="127000" y="4977130"/>
          <a:ext cx="119126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a:xfrm>
          <a:off x="416560" y="5091430"/>
          <a:ext cx="112776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a:xfrm>
          <a:off x="416560" y="5354320"/>
          <a:ext cx="112776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a:xfrm>
          <a:off x="416560" y="5659120"/>
          <a:ext cx="112776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167640</xdr:colOff>
      <xdr:row>30</xdr:row>
      <xdr:rowOff>18415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6530" y="5154295"/>
          <a:ext cx="16129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a:xfrm>
          <a:off x="26225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167640</xdr:colOff>
      <xdr:row>31</xdr:row>
      <xdr:rowOff>305435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a:xfrm flipH="1">
          <a:off x="176530" y="560895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flipV="1">
          <a:off x="26225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167640</xdr:colOff>
      <xdr:row>33</xdr:row>
      <xdr:rowOff>172085</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a:xfrm flipH="1">
          <a:off x="176530" y="5989955"/>
          <a:ext cx="16129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71120</xdr:rowOff>
    </xdr:to>
    <xdr:sp macro="" textlink="">
      <xdr:nvSpPr>
        <xdr:cNvPr id="93" name="楕円 92">
          <a:extLst>
            <a:ext uri="{FF2B5EF4-FFF2-40B4-BE49-F238E27FC236}">
              <a16:creationId xmlns:a16="http://schemas.microsoft.com/office/drawing/2014/main" id="{00000000-0008-0000-0500-00005D000000}"/>
            </a:ext>
          </a:extLst>
        </xdr:cNvPr>
        <xdr:cNvSpPr/>
      </xdr:nvSpPr>
      <xdr:spPr>
        <a:xfrm>
          <a:off x="211455" y="5104130"/>
          <a:ext cx="101600" cy="10287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a:xfrm>
          <a:off x="21145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a:xfrm>
          <a:off x="1935480" y="5544185"/>
          <a:ext cx="379476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32385</xdr:rowOff>
    </xdr:from>
    <xdr:ext cx="410210" cy="2711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513840" y="5168265"/>
          <a:ext cx="410210"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35480" y="782701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146050</xdr:rowOff>
    </xdr:from>
    <xdr:to>
      <xdr:col>33</xdr:col>
      <xdr:colOff>114300</xdr:colOff>
      <xdr:row>38</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a:xfrm>
          <a:off x="1935480" y="750697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35480" y="717804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0730" cy="25654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42060" y="7035800"/>
          <a:ext cx="7607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35480" y="685101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0730" cy="25908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42060" y="670941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35480" y="6525260"/>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0730" cy="2584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42060" y="638238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35480" y="619823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0730" cy="254000"/>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42060" y="6055995"/>
          <a:ext cx="7607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a:xfrm>
          <a:off x="1935480" y="587184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0730" cy="25971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242060" y="572897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a:off x="1935480" y="5544185"/>
          <a:ext cx="379476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0730" cy="25463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242060" y="5403215"/>
          <a:ext cx="7607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a:xfrm>
          <a:off x="1935480" y="5544185"/>
          <a:ext cx="379476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88900</xdr:rowOff>
    </xdr:from>
    <xdr:to>
      <xdr:col>29</xdr:col>
      <xdr:colOff>127000</xdr:colOff>
      <xdr:row>38</xdr:row>
      <xdr:rowOff>2540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flipV="1">
          <a:off x="5062220" y="5906770"/>
          <a:ext cx="0" cy="14566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318770</xdr:rowOff>
    </xdr:from>
    <xdr:ext cx="762000" cy="257810"/>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130800" y="733679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-5,708</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2540</xdr:rowOff>
    </xdr:from>
    <xdr:to>
      <xdr:col>30</xdr:col>
      <xdr:colOff>25400</xdr:colOff>
      <xdr:row>38</xdr:row>
      <xdr:rowOff>2540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a:xfrm>
          <a:off x="4973320" y="7363460"/>
          <a:ext cx="15748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3175</xdr:rowOff>
    </xdr:from>
    <xdr:ext cx="762000" cy="25971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130800" y="564959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38,944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88900</xdr:rowOff>
    </xdr:from>
    <xdr:to>
      <xdr:col>30</xdr:col>
      <xdr:colOff>25400</xdr:colOff>
      <xdr:row>33</xdr:row>
      <xdr:rowOff>88900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a:off x="4973320" y="5906770"/>
          <a:ext cx="15748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79375</xdr:rowOff>
    </xdr:from>
    <xdr:to>
      <xdr:col>29</xdr:col>
      <xdr:colOff>127000</xdr:colOff>
      <xdr:row>37</xdr:row>
      <xdr:rowOff>103505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a:xfrm>
          <a:off x="4475480" y="7097395"/>
          <a:ext cx="58674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64770</xdr:rowOff>
    </xdr:from>
    <xdr:ext cx="762000" cy="255270"/>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130800" y="6568440"/>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219075</xdr:rowOff>
    </xdr:from>
    <xdr:to>
      <xdr:col>29</xdr:col>
      <xdr:colOff>167640</xdr:colOff>
      <xdr:row>35</xdr:row>
      <xdr:rowOff>321310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5011420" y="6722745"/>
          <a:ext cx="9144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79375</xdr:rowOff>
    </xdr:from>
    <xdr:to>
      <xdr:col>26</xdr:col>
      <xdr:colOff>50800</xdr:colOff>
      <xdr:row>37</xdr:row>
      <xdr:rowOff>79375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a:xfrm flipV="1">
          <a:off x="3858260" y="7097395"/>
          <a:ext cx="6172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233680</xdr:rowOff>
    </xdr:from>
    <xdr:to>
      <xdr:col>26</xdr:col>
      <xdr:colOff>101600</xdr:colOff>
      <xdr:row>35</xdr:row>
      <xdr:rowOff>335915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4424680" y="67373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2540</xdr:rowOff>
    </xdr:from>
    <xdr:ext cx="735330" cy="25971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35120" y="6506210"/>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167640</xdr:colOff>
      <xdr:row>37</xdr:row>
      <xdr:rowOff>59055</xdr:rowOff>
    </xdr:from>
    <xdr:to>
      <xdr:col>22</xdr:col>
      <xdr:colOff>114300</xdr:colOff>
      <xdr:row>37</xdr:row>
      <xdr:rowOff>79375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a:xfrm>
          <a:off x="3230880" y="7077075"/>
          <a:ext cx="62738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50800</xdr:rowOff>
    </xdr:from>
    <xdr:to>
      <xdr:col>22</xdr:col>
      <xdr:colOff>165100</xdr:colOff>
      <xdr:row>35</xdr:row>
      <xdr:rowOff>153035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a:xfrm>
          <a:off x="3807460" y="65544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162560</xdr:rowOff>
    </xdr:from>
    <xdr:ext cx="760730" cy="25971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517900" y="632333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17,509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46990</xdr:rowOff>
    </xdr:from>
    <xdr:to>
      <xdr:col>18</xdr:col>
      <xdr:colOff>167640</xdr:colOff>
      <xdr:row>37</xdr:row>
      <xdr:rowOff>59055</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a:xfrm>
          <a:off x="2603500" y="7065010"/>
          <a:ext cx="627380"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45720</xdr:rowOff>
    </xdr:from>
    <xdr:to>
      <xdr:col>19</xdr:col>
      <xdr:colOff>38100</xdr:colOff>
      <xdr:row>35</xdr:row>
      <xdr:rowOff>147955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a:xfrm>
          <a:off x="3190240" y="6549390"/>
          <a:ext cx="8128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34</xdr:row>
      <xdr:rowOff>158750</xdr:rowOff>
    </xdr:from>
    <xdr:ext cx="762000" cy="25273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890520" y="63195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17,671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60325</xdr:rowOff>
    </xdr:from>
    <xdr:to>
      <xdr:col>15</xdr:col>
      <xdr:colOff>101600</xdr:colOff>
      <xdr:row>35</xdr:row>
      <xdr:rowOff>161290</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a:xfrm>
          <a:off x="2552700" y="65639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172085</xdr:rowOff>
    </xdr:from>
    <xdr:ext cx="760730" cy="25971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263140" y="6332855"/>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17,235</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62890"/>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90474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62890"/>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31800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0730" cy="26289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700780" y="7849870"/>
          <a:ext cx="76073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62890"/>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06324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6289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446020" y="7849870"/>
          <a:ext cx="7620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37</xdr:row>
      <xdr:rowOff>52705</xdr:rowOff>
    </xdr:from>
    <xdr:to>
      <xdr:col>29</xdr:col>
      <xdr:colOff>167640</xdr:colOff>
      <xdr:row>37</xdr:row>
      <xdr:rowOff>153035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5011420" y="7070725"/>
          <a:ext cx="9144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24130</xdr:rowOff>
    </xdr:from>
    <xdr:ext cx="762000" cy="25971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130800" y="70421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1,746</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27940</xdr:rowOff>
    </xdr:from>
    <xdr:to>
      <xdr:col>26</xdr:col>
      <xdr:colOff>101600</xdr:colOff>
      <xdr:row>37</xdr:row>
      <xdr:rowOff>128905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4424680" y="704596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114300</xdr:rowOff>
    </xdr:from>
    <xdr:ext cx="735330" cy="25971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135120" y="7132320"/>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2,470</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27940</xdr:rowOff>
    </xdr:from>
    <xdr:to>
      <xdr:col>22</xdr:col>
      <xdr:colOff>165100</xdr:colOff>
      <xdr:row>37</xdr:row>
      <xdr:rowOff>130175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3807460" y="70459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114300</xdr:rowOff>
    </xdr:from>
    <xdr:ext cx="760730" cy="25971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517900" y="7132320"/>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2,457</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8255</xdr:rowOff>
    </xdr:from>
    <xdr:to>
      <xdr:col>19</xdr:col>
      <xdr:colOff>38100</xdr:colOff>
      <xdr:row>37</xdr:row>
      <xdr:rowOff>110490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a:xfrm>
          <a:off x="3190240" y="7026275"/>
          <a:ext cx="8128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167640</xdr:colOff>
      <xdr:row>37</xdr:row>
      <xdr:rowOff>93980</xdr:rowOff>
    </xdr:from>
    <xdr:ext cx="762000" cy="25971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890520" y="71120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3,081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167640</xdr:rowOff>
    </xdr:from>
    <xdr:to>
      <xdr:col>15</xdr:col>
      <xdr:colOff>101600</xdr:colOff>
      <xdr:row>37</xdr:row>
      <xdr:rowOff>98425</xdr:rowOff>
    </xdr:to>
    <xdr:sp macro="" textlink="">
      <xdr:nvSpPr>
        <xdr:cNvPr id="144" name="楕円 143">
          <a:extLst>
            <a:ext uri="{FF2B5EF4-FFF2-40B4-BE49-F238E27FC236}">
              <a16:creationId xmlns:a16="http://schemas.microsoft.com/office/drawing/2014/main" id="{00000000-0008-0000-0500-000090000000}"/>
            </a:ext>
          </a:extLst>
        </xdr:cNvPr>
        <xdr:cNvSpPr/>
      </xdr:nvSpPr>
      <xdr:spPr>
        <a:xfrm>
          <a:off x="2552700" y="70142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81915</xdr:rowOff>
    </xdr:from>
    <xdr:ext cx="760730" cy="25971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263140" y="7099935"/>
          <a:ext cx="7607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3,443</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0349" y="73482"/>
          <a:ext cx="3798090"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77470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4040" y="127000"/>
          <a:ext cx="11338560" cy="624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018000" y="189865"/>
          <a:ext cx="351790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38735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037050" y="215900"/>
          <a:ext cx="34734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71120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062450" y="242570"/>
          <a:ext cx="3416300" cy="4318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528800" y="189865"/>
          <a:ext cx="237617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38735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554200" y="215900"/>
          <a:ext cx="233172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71120</xdr:rowOff>
    </xdr:from>
    <xdr:to>
      <xdr:col>99</xdr:col>
      <xdr:colOff>6350</xdr:colOff>
      <xdr:row>4</xdr:row>
      <xdr:rowOff>13335</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579600" y="242570"/>
          <a:ext cx="2274570" cy="44513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32385</xdr:rowOff>
    </xdr:from>
    <xdr:to>
      <xdr:col>57</xdr:col>
      <xdr:colOff>0</xdr:colOff>
      <xdr:row>15</xdr:row>
      <xdr:rowOff>95885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0720" y="874395"/>
          <a:ext cx="901954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07720" y="905510"/>
          <a:ext cx="12344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98980" y="905510"/>
          <a:ext cx="12598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90240" y="905510"/>
          <a:ext cx="13614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84455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51680" y="926465"/>
          <a:ext cx="1808480" cy="9188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84455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360160" y="926465"/>
          <a:ext cx="1127760" cy="9188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95885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551420" y="937895"/>
          <a:ext cx="574040" cy="9156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122555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51680" y="1680210"/>
          <a:ext cx="180848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122555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23660" y="1680210"/>
          <a:ext cx="340360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32385</xdr:rowOff>
    </xdr:from>
    <xdr:to>
      <xdr:col>66</xdr:col>
      <xdr:colOff>25400</xdr:colOff>
      <xdr:row>11</xdr:row>
      <xdr:rowOff>149225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895840" y="874395"/>
          <a:ext cx="1361440" cy="112268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95885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135870" y="937895"/>
          <a:ext cx="12979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103505</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135870" y="1195705"/>
          <a:ext cx="12979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128270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135870" y="1518285"/>
          <a:ext cx="129794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38735</xdr:rowOff>
    </xdr:from>
    <xdr:to>
      <xdr:col>59</xdr:col>
      <xdr:colOff>127000</xdr:colOff>
      <xdr:row>6</xdr:row>
      <xdr:rowOff>38735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978390" y="1048385"/>
          <a:ext cx="1892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161290</xdr:rowOff>
    </xdr:from>
    <xdr:to>
      <xdr:col>59</xdr:col>
      <xdr:colOff>73025</xdr:colOff>
      <xdr:row>6</xdr:row>
      <xdr:rowOff>89535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032365" y="1003300"/>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84455</xdr:rowOff>
    </xdr:from>
    <xdr:to>
      <xdr:col>59</xdr:col>
      <xdr:colOff>73025</xdr:colOff>
      <xdr:row>8</xdr:row>
      <xdr:rowOff>13335</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032365" y="126174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153670</xdr:rowOff>
    </xdr:from>
    <xdr:to>
      <xdr:col>59</xdr:col>
      <xdr:colOff>17780</xdr:colOff>
      <xdr:row>9</xdr:row>
      <xdr:rowOff>122555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058400" y="14986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153670</xdr:rowOff>
    </xdr:from>
    <xdr:to>
      <xdr:col>59</xdr:col>
      <xdr:colOff>107950</xdr:colOff>
      <xdr:row>8</xdr:row>
      <xdr:rowOff>153670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997440" y="14986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48895</xdr:rowOff>
    </xdr:from>
    <xdr:to>
      <xdr:col>59</xdr:col>
      <xdr:colOff>17780</xdr:colOff>
      <xdr:row>11</xdr:row>
      <xdr:rowOff>17145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058400" y="172910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997440" y="1866265"/>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116205</xdr:rowOff>
    </xdr:from>
    <xdr:ext cx="8895080" cy="26098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37540" y="2802255"/>
          <a:ext cx="889508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89535</xdr:rowOff>
    </xdr:from>
    <xdr:ext cx="6045200" cy="2584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37540" y="3110865"/>
          <a:ext cx="6045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0235" cy="25971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37540" y="3420110"/>
          <a:ext cx="82302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32385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0720" y="39166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142240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0772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89535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0772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142240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018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89535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018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80,523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142240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228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89535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228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62,559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84455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0720" y="47224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8615" cy="22923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294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84455</xdr:rowOff>
    </xdr:from>
    <xdr:to>
      <xdr:col>28</xdr:col>
      <xdr:colOff>114300</xdr:colOff>
      <xdr:row>41</xdr:row>
      <xdr:rowOff>84455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0720" y="69615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113665</xdr:rowOff>
    </xdr:from>
    <xdr:ext cx="527050" cy="26225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0185" y="6823075"/>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0720" y="658622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74930</xdr:rowOff>
    </xdr:from>
    <xdr:ext cx="527050" cy="26225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0185" y="6449060"/>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5715</xdr:rowOff>
    </xdr:from>
    <xdr:to>
      <xdr:col>28</xdr:col>
      <xdr:colOff>114300</xdr:colOff>
      <xdr:row>37</xdr:row>
      <xdr:rowOff>5715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0720" y="62122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36195</xdr:rowOff>
    </xdr:from>
    <xdr:ext cx="527050" cy="26098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0185" y="6075045"/>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142240</xdr:rowOff>
    </xdr:from>
    <xdr:to>
      <xdr:col>28</xdr:col>
      <xdr:colOff>114300</xdr:colOff>
      <xdr:row>34</xdr:row>
      <xdr:rowOff>142240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0720" y="58458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165100</xdr:rowOff>
    </xdr:from>
    <xdr:ext cx="527050" cy="26098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0185" y="5701030"/>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103505</xdr:rowOff>
    </xdr:from>
    <xdr:to>
      <xdr:col>28</xdr:col>
      <xdr:colOff>114300</xdr:colOff>
      <xdr:row>32</xdr:row>
      <xdr:rowOff>103505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0720" y="54717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132080</xdr:rowOff>
    </xdr:from>
    <xdr:ext cx="591185" cy="26098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332730"/>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0720" y="50965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93345</xdr:rowOff>
    </xdr:from>
    <xdr:ext cx="591185" cy="25908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95871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0720" y="47224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1185" cy="2584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58470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84455</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80720" y="47224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107950</xdr:rowOff>
    </xdr:from>
    <xdr:to>
      <xdr:col>24</xdr:col>
      <xdr:colOff>62865</xdr:colOff>
      <xdr:row>38</xdr:row>
      <xdr:rowOff>155575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145915" y="5140960"/>
          <a:ext cx="1270" cy="1388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160655</xdr:rowOff>
    </xdr:from>
    <xdr:ext cx="533400" cy="259080"/>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198620" y="653478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43,224</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155575</xdr:rowOff>
    </xdr:from>
    <xdr:to>
      <xdr:col>24</xdr:col>
      <xdr:colOff>152400</xdr:colOff>
      <xdr:row>38</xdr:row>
      <xdr:rowOff>155575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079240" y="652970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52705</xdr:rowOff>
    </xdr:from>
    <xdr:ext cx="597535" cy="2584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198620" y="4918075"/>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117,782</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107950</xdr:rowOff>
    </xdr:from>
    <xdr:to>
      <xdr:col>24</xdr:col>
      <xdr:colOff>152400</xdr:colOff>
      <xdr:row>30</xdr:row>
      <xdr:rowOff>107950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079240" y="51409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37</xdr:row>
      <xdr:rowOff>50165</xdr:rowOff>
    </xdr:from>
    <xdr:to>
      <xdr:col>24</xdr:col>
      <xdr:colOff>63500</xdr:colOff>
      <xdr:row>37</xdr:row>
      <xdr:rowOff>85725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401060" y="6256655"/>
          <a:ext cx="74676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50165</xdr:rowOff>
    </xdr:from>
    <xdr:ext cx="533400" cy="25971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198620" y="5921375"/>
          <a:ext cx="5334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25400</xdr:rowOff>
    </xdr:from>
    <xdr:to>
      <xdr:col>24</xdr:col>
      <xdr:colOff>114300</xdr:colOff>
      <xdr:row>36</xdr:row>
      <xdr:rowOff>128905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097020" y="606425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85725</xdr:rowOff>
    </xdr:from>
    <xdr:to>
      <xdr:col>19</xdr:col>
      <xdr:colOff>167640</xdr:colOff>
      <xdr:row>37</xdr:row>
      <xdr:rowOff>108585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603500" y="6292215"/>
          <a:ext cx="7975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31750</xdr:rowOff>
    </xdr:from>
    <xdr:to>
      <xdr:col>20</xdr:col>
      <xdr:colOff>38100</xdr:colOff>
      <xdr:row>36</xdr:row>
      <xdr:rowOff>133985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360420" y="6070600"/>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150495</xdr:rowOff>
    </xdr:from>
    <xdr:ext cx="531495" cy="26098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164205" y="5854065"/>
          <a:ext cx="53149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108585</xdr:rowOff>
    </xdr:from>
    <xdr:to>
      <xdr:col>15</xdr:col>
      <xdr:colOff>50800</xdr:colOff>
      <xdr:row>37</xdr:row>
      <xdr:rowOff>124460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816100" y="6315075"/>
          <a:ext cx="7874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67310</xdr:rowOff>
    </xdr:from>
    <xdr:to>
      <xdr:col>15</xdr:col>
      <xdr:colOff>101600</xdr:colOff>
      <xdr:row>34</xdr:row>
      <xdr:rowOff>165100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552700" y="5770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33</xdr:row>
      <xdr:rowOff>13335</xdr:rowOff>
    </xdr:from>
    <xdr:ext cx="534670" cy="26098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76805" y="554926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37</xdr:row>
      <xdr:rowOff>124460</xdr:rowOff>
    </xdr:from>
    <xdr:to>
      <xdr:col>10</xdr:col>
      <xdr:colOff>114300</xdr:colOff>
      <xdr:row>37</xdr:row>
      <xdr:rowOff>132080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018540" y="6330950"/>
          <a:ext cx="7975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50165</xdr:rowOff>
    </xdr:from>
    <xdr:to>
      <xdr:col>10</xdr:col>
      <xdr:colOff>165100</xdr:colOff>
      <xdr:row>35</xdr:row>
      <xdr:rowOff>151130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65300" y="592137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33</xdr:row>
      <xdr:rowOff>165100</xdr:rowOff>
    </xdr:from>
    <xdr:ext cx="533400" cy="26098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69085" y="570103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73,117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53340</xdr:rowOff>
    </xdr:from>
    <xdr:to>
      <xdr:col>6</xdr:col>
      <xdr:colOff>38100</xdr:colOff>
      <xdr:row>35</xdr:row>
      <xdr:rowOff>156210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77900" y="5924550"/>
          <a:ext cx="8128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0</xdr:rowOff>
    </xdr:from>
    <xdr:ext cx="531495" cy="26225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81685" y="570357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81280</xdr:rowOff>
    </xdr:from>
    <xdr:ext cx="762000" cy="26225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9776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41</xdr:row>
      <xdr:rowOff>81280</xdr:rowOff>
    </xdr:from>
    <xdr:ext cx="762000" cy="26225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23088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81280</xdr:rowOff>
    </xdr:from>
    <xdr:ext cx="760730" cy="26225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4333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81280</xdr:rowOff>
    </xdr:from>
    <xdr:ext cx="760730" cy="26225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459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41</xdr:row>
      <xdr:rowOff>81280</xdr:rowOff>
    </xdr:from>
    <xdr:ext cx="762000" cy="26225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4836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165100</xdr:rowOff>
    </xdr:from>
    <xdr:to>
      <xdr:col>24</xdr:col>
      <xdr:colOff>114300</xdr:colOff>
      <xdr:row>37</xdr:row>
      <xdr:rowOff>100965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097020" y="620395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150495</xdr:rowOff>
    </xdr:from>
    <xdr:ext cx="533400" cy="26098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198620" y="6189345"/>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57,726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34290</xdr:rowOff>
    </xdr:from>
    <xdr:to>
      <xdr:col>20</xdr:col>
      <xdr:colOff>38100</xdr:colOff>
      <xdr:row>37</xdr:row>
      <xdr:rowOff>136525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360420" y="6240780"/>
          <a:ext cx="8128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128270</xdr:rowOff>
    </xdr:from>
    <xdr:ext cx="531495" cy="257810"/>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164205" y="63347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55880</xdr:rowOff>
    </xdr:from>
    <xdr:to>
      <xdr:col>15</xdr:col>
      <xdr:colOff>101600</xdr:colOff>
      <xdr:row>37</xdr:row>
      <xdr:rowOff>160020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552700" y="626237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150495</xdr:rowOff>
    </xdr:from>
    <xdr:ext cx="534670" cy="26098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76805" y="635698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73025</xdr:rowOff>
    </xdr:from>
    <xdr:to>
      <xdr:col>10</xdr:col>
      <xdr:colOff>165100</xdr:colOff>
      <xdr:row>38</xdr:row>
      <xdr:rowOff>1270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65300" y="627951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165100</xdr:rowOff>
    </xdr:from>
    <xdr:ext cx="533400" cy="26098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69085" y="637159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53,884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81280</xdr:rowOff>
    </xdr:from>
    <xdr:to>
      <xdr:col>6</xdr:col>
      <xdr:colOff>38100</xdr:colOff>
      <xdr:row>38</xdr:row>
      <xdr:rowOff>10795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77900" y="6287770"/>
          <a:ext cx="8128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635</xdr:rowOff>
    </xdr:from>
    <xdr:ext cx="531495" cy="26225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81685" y="637476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53,475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32385</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80720" y="72694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142240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0772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89535</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0772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142240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7018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89535</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7018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77,164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142240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7228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89535</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7228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89,999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84455</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80720" y="80752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8615" cy="22923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6294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84455</xdr:rowOff>
    </xdr:from>
    <xdr:to>
      <xdr:col>28</xdr:col>
      <xdr:colOff>114300</xdr:colOff>
      <xdr:row>61</xdr:row>
      <xdr:rowOff>84455</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80720" y="103143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113665</xdr:rowOff>
    </xdr:from>
    <xdr:ext cx="248920" cy="26225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472440" y="1017587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99695</xdr:rowOff>
    </xdr:from>
    <xdr:to>
      <xdr:col>28</xdr:col>
      <xdr:colOff>114300</xdr:colOff>
      <xdr:row>59</xdr:row>
      <xdr:rowOff>99695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0720" y="999426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129540</xdr:rowOff>
    </xdr:from>
    <xdr:ext cx="527050" cy="25781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10185" y="9856470"/>
          <a:ext cx="5270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116205</xdr:rowOff>
    </xdr:from>
    <xdr:to>
      <xdr:col>28</xdr:col>
      <xdr:colOff>114300</xdr:colOff>
      <xdr:row>57</xdr:row>
      <xdr:rowOff>116205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80720" y="96754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146685</xdr:rowOff>
    </xdr:from>
    <xdr:ext cx="527050" cy="26098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10185" y="9538335"/>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132715</xdr:rowOff>
    </xdr:from>
    <xdr:to>
      <xdr:col>28</xdr:col>
      <xdr:colOff>114300</xdr:colOff>
      <xdr:row>55</xdr:row>
      <xdr:rowOff>132715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80720" y="935672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163195</xdr:rowOff>
    </xdr:from>
    <xdr:ext cx="527050" cy="25781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10185" y="9219565"/>
          <a:ext cx="5270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149860</xdr:rowOff>
    </xdr:from>
    <xdr:to>
      <xdr:col>28</xdr:col>
      <xdr:colOff>114300</xdr:colOff>
      <xdr:row>53</xdr:row>
      <xdr:rowOff>149860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80720" y="903859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5080</xdr:rowOff>
    </xdr:from>
    <xdr:ext cx="591185" cy="26225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893810"/>
          <a:ext cx="5911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165100</xdr:rowOff>
    </xdr:from>
    <xdr:to>
      <xdr:col>28</xdr:col>
      <xdr:colOff>114300</xdr:colOff>
      <xdr:row>51</xdr:row>
      <xdr:rowOff>165100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80720" y="871855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1185" cy="26035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575040"/>
          <a:ext cx="591185"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80720" y="839406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38735</xdr:rowOff>
    </xdr:from>
    <xdr:ext cx="591185" cy="26225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256905"/>
          <a:ext cx="5911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680720" y="80752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185" cy="2584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370" y="793750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84455</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680720" y="80752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42545</xdr:rowOff>
    </xdr:from>
    <xdr:to>
      <xdr:col>24</xdr:col>
      <xdr:colOff>62865</xdr:colOff>
      <xdr:row>58</xdr:row>
      <xdr:rowOff>107315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145915" y="8595995"/>
          <a:ext cx="1270" cy="1238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111125</xdr:rowOff>
    </xdr:from>
    <xdr:ext cx="533400" cy="26098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198620" y="9838055"/>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45,141</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107315</xdr:rowOff>
    </xdr:from>
    <xdr:to>
      <xdr:col>24</xdr:col>
      <xdr:colOff>152400</xdr:colOff>
      <xdr:row>58</xdr:row>
      <xdr:rowOff>107315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079240" y="983424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162560</xdr:rowOff>
    </xdr:from>
    <xdr:ext cx="597535" cy="257810"/>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198620" y="838073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161,245</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42545</xdr:rowOff>
    </xdr:from>
    <xdr:to>
      <xdr:col>24</xdr:col>
      <xdr:colOff>152400</xdr:colOff>
      <xdr:row>51</xdr:row>
      <xdr:rowOff>42545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079240" y="859599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56</xdr:row>
      <xdr:rowOff>120015</xdr:rowOff>
    </xdr:from>
    <xdr:to>
      <xdr:col>24</xdr:col>
      <xdr:colOff>63500</xdr:colOff>
      <xdr:row>57</xdr:row>
      <xdr:rowOff>28575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401060" y="9511665"/>
          <a:ext cx="74676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111760</xdr:rowOff>
    </xdr:from>
    <xdr:ext cx="533400" cy="26225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198620" y="9503410"/>
          <a:ext cx="533400" cy="2622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132715</xdr:rowOff>
    </xdr:from>
    <xdr:to>
      <xdr:col>24</xdr:col>
      <xdr:colOff>114300</xdr:colOff>
      <xdr:row>57</xdr:row>
      <xdr:rowOff>61595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097020" y="952436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28575</xdr:rowOff>
    </xdr:from>
    <xdr:to>
      <xdr:col>19</xdr:col>
      <xdr:colOff>167640</xdr:colOff>
      <xdr:row>57</xdr:row>
      <xdr:rowOff>73025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603500" y="9587865"/>
          <a:ext cx="79756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0</xdr:rowOff>
    </xdr:from>
    <xdr:to>
      <xdr:col>20</xdr:col>
      <xdr:colOff>38100</xdr:colOff>
      <xdr:row>57</xdr:row>
      <xdr:rowOff>104140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360420" y="9559290"/>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93980</xdr:rowOff>
    </xdr:from>
    <xdr:ext cx="531495" cy="259080"/>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164205" y="96532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73025</xdr:rowOff>
    </xdr:from>
    <xdr:to>
      <xdr:col>15</xdr:col>
      <xdr:colOff>50800</xdr:colOff>
      <xdr:row>58</xdr:row>
      <xdr:rowOff>14605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816100" y="9632315"/>
          <a:ext cx="7874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113665</xdr:rowOff>
    </xdr:from>
    <xdr:to>
      <xdr:col>15</xdr:col>
      <xdr:colOff>101600</xdr:colOff>
      <xdr:row>57</xdr:row>
      <xdr:rowOff>42545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552700" y="950531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58420</xdr:rowOff>
    </xdr:from>
    <xdr:ext cx="534670" cy="259080"/>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376805" y="9282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58</xdr:row>
      <xdr:rowOff>14605</xdr:rowOff>
    </xdr:from>
    <xdr:to>
      <xdr:col>10</xdr:col>
      <xdr:colOff>114300</xdr:colOff>
      <xdr:row>58</xdr:row>
      <xdr:rowOff>69850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018540" y="9741535"/>
          <a:ext cx="79756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146050</xdr:rowOff>
    </xdr:from>
    <xdr:to>
      <xdr:col>10</xdr:col>
      <xdr:colOff>165100</xdr:colOff>
      <xdr:row>57</xdr:row>
      <xdr:rowOff>74930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765300" y="953770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90805</xdr:rowOff>
    </xdr:from>
    <xdr:ext cx="533400" cy="25781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569085" y="9314815"/>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20955</xdr:rowOff>
    </xdr:from>
    <xdr:to>
      <xdr:col>6</xdr:col>
      <xdr:colOff>38100</xdr:colOff>
      <xdr:row>57</xdr:row>
      <xdr:rowOff>125095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977900" y="9580245"/>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142240</xdr:rowOff>
    </xdr:from>
    <xdr:ext cx="531495" cy="26098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781685" y="9366250"/>
          <a:ext cx="53149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81280</xdr:rowOff>
    </xdr:from>
    <xdr:ext cx="762000" cy="26225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9776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61</xdr:row>
      <xdr:rowOff>81280</xdr:rowOff>
    </xdr:from>
    <xdr:ext cx="762000" cy="26225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23088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81280</xdr:rowOff>
    </xdr:from>
    <xdr:ext cx="760730" cy="26225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4333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81280</xdr:rowOff>
    </xdr:from>
    <xdr:ext cx="760730" cy="26225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6459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61</xdr:row>
      <xdr:rowOff>81280</xdr:rowOff>
    </xdr:from>
    <xdr:ext cx="762000" cy="26225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84836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56</xdr:row>
      <xdr:rowOff>69850</xdr:rowOff>
    </xdr:from>
    <xdr:to>
      <xdr:col>24</xdr:col>
      <xdr:colOff>114300</xdr:colOff>
      <xdr:row>56</xdr:row>
      <xdr:rowOff>165100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097020" y="9461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92710</xdr:rowOff>
    </xdr:from>
    <xdr:ext cx="533400" cy="257810"/>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198620" y="931672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75,338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150495</xdr:rowOff>
    </xdr:from>
    <xdr:to>
      <xdr:col>20</xdr:col>
      <xdr:colOff>38100</xdr:colOff>
      <xdr:row>57</xdr:row>
      <xdr:rowOff>80010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360420" y="9542145"/>
          <a:ext cx="8128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95885</xdr:rowOff>
    </xdr:from>
    <xdr:ext cx="531495" cy="259080"/>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164205" y="931989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67,992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20320</xdr:rowOff>
    </xdr:from>
    <xdr:to>
      <xdr:col>15</xdr:col>
      <xdr:colOff>101600</xdr:colOff>
      <xdr:row>57</xdr:row>
      <xdr:rowOff>124460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552700" y="957961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116205</xdr:rowOff>
    </xdr:from>
    <xdr:ext cx="534670" cy="26098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376805" y="967549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135890</xdr:rowOff>
    </xdr:from>
    <xdr:to>
      <xdr:col>10</xdr:col>
      <xdr:colOff>165100</xdr:colOff>
      <xdr:row>58</xdr:row>
      <xdr:rowOff>66040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765300" y="9695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55880</xdr:rowOff>
    </xdr:from>
    <xdr:ext cx="533400" cy="25971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569085" y="9782810"/>
          <a:ext cx="5334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53,548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17145</xdr:rowOff>
    </xdr:from>
    <xdr:to>
      <xdr:col>6</xdr:col>
      <xdr:colOff>38100</xdr:colOff>
      <xdr:row>58</xdr:row>
      <xdr:rowOff>120015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977900" y="9744075"/>
          <a:ext cx="8128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112395</xdr:rowOff>
    </xdr:from>
    <xdr:ext cx="531495" cy="26225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781685" y="983932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48,506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32385</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680720" y="106222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142240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0772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89535</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0772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142240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7018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89535</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7018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142240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27228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89535</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7228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85725</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680720" y="11428095"/>
          <a:ext cx="4198620" cy="224028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8615" cy="22923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662940" y="112414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85725</xdr:rowOff>
    </xdr:from>
    <xdr:to>
      <xdr:col>28</xdr:col>
      <xdr:colOff>114300</xdr:colOff>
      <xdr:row>81</xdr:row>
      <xdr:rowOff>85725</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680720" y="1366837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45720</xdr:rowOff>
    </xdr:from>
    <xdr:to>
      <xdr:col>28</xdr:col>
      <xdr:colOff>114300</xdr:colOff>
      <xdr:row>79</xdr:row>
      <xdr:rowOff>45720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0720" y="1329309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76200</xdr:rowOff>
    </xdr:from>
    <xdr:ext cx="248920" cy="26670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472440" y="13155930"/>
          <a:ext cx="24892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80720" y="129178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36195</xdr:rowOff>
    </xdr:from>
    <xdr:ext cx="527050" cy="26098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10185" y="12780645"/>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142240</xdr:rowOff>
    </xdr:from>
    <xdr:to>
      <xdr:col>28</xdr:col>
      <xdr:colOff>114300</xdr:colOff>
      <xdr:row>74</xdr:row>
      <xdr:rowOff>142240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80720" y="125514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165100</xdr:rowOff>
    </xdr:from>
    <xdr:ext cx="527050" cy="26098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10185" y="12406630"/>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103505</xdr:rowOff>
    </xdr:from>
    <xdr:to>
      <xdr:col>28</xdr:col>
      <xdr:colOff>114300</xdr:colOff>
      <xdr:row>72</xdr:row>
      <xdr:rowOff>103505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80720" y="121773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132080</xdr:rowOff>
    </xdr:from>
    <xdr:ext cx="527050" cy="26098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10185" y="12038330"/>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80720" y="118021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93345</xdr:rowOff>
    </xdr:from>
    <xdr:ext cx="527050" cy="259080"/>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10185" y="1166431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680720" y="114280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27050" cy="2584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10185" y="1129030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85725</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680720" y="11428095"/>
          <a:ext cx="4198620" cy="224028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149860</xdr:rowOff>
    </xdr:from>
    <xdr:to>
      <xdr:col>24</xdr:col>
      <xdr:colOff>62865</xdr:colOff>
      <xdr:row>79</xdr:row>
      <xdr:rowOff>27305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145915" y="11888470"/>
          <a:ext cx="1270" cy="1386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32385</xdr:rowOff>
    </xdr:from>
    <xdr:ext cx="377190" cy="26225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198620" y="13279755"/>
          <a:ext cx="3771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455</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27305</xdr:rowOff>
    </xdr:from>
    <xdr:to>
      <xdr:col>24</xdr:col>
      <xdr:colOff>152400</xdr:colOff>
      <xdr:row>79</xdr:row>
      <xdr:rowOff>27305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079240" y="1327467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95250</xdr:rowOff>
    </xdr:from>
    <xdr:ext cx="533400" cy="259080"/>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198620" y="1166622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37,777</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149860</xdr:rowOff>
    </xdr:from>
    <xdr:to>
      <xdr:col>24</xdr:col>
      <xdr:colOff>152400</xdr:colOff>
      <xdr:row>70</xdr:row>
      <xdr:rowOff>149860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079240" y="118884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79</xdr:row>
      <xdr:rowOff>20955</xdr:rowOff>
    </xdr:from>
    <xdr:to>
      <xdr:col>24</xdr:col>
      <xdr:colOff>63500</xdr:colOff>
      <xdr:row>79</xdr:row>
      <xdr:rowOff>21590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401060" y="13268325"/>
          <a:ext cx="74676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22860</xdr:rowOff>
    </xdr:from>
    <xdr:ext cx="468630" cy="26098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198620" y="12934950"/>
          <a:ext cx="46863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78</xdr:row>
      <xdr:rowOff>635</xdr:rowOff>
    </xdr:from>
    <xdr:to>
      <xdr:col>24</xdr:col>
      <xdr:colOff>114300</xdr:colOff>
      <xdr:row>78</xdr:row>
      <xdr:rowOff>106045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097020" y="1308036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20955</xdr:rowOff>
    </xdr:from>
    <xdr:to>
      <xdr:col>19</xdr:col>
      <xdr:colOff>167640</xdr:colOff>
      <xdr:row>79</xdr:row>
      <xdr:rowOff>21590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603500" y="13268325"/>
          <a:ext cx="79756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165100</xdr:rowOff>
    </xdr:from>
    <xdr:to>
      <xdr:col>20</xdr:col>
      <xdr:colOff>38100</xdr:colOff>
      <xdr:row>78</xdr:row>
      <xdr:rowOff>105410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360420" y="13077190"/>
          <a:ext cx="81280" cy="1079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118745</xdr:rowOff>
    </xdr:from>
    <xdr:ext cx="469900" cy="261620"/>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196590" y="12863195"/>
          <a:ext cx="469900"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15240</xdr:rowOff>
    </xdr:from>
    <xdr:to>
      <xdr:col>15</xdr:col>
      <xdr:colOff>50800</xdr:colOff>
      <xdr:row>79</xdr:row>
      <xdr:rowOff>21590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816100" y="13262610"/>
          <a:ext cx="7874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33655</xdr:rowOff>
    </xdr:from>
    <xdr:to>
      <xdr:col>15</xdr:col>
      <xdr:colOff>101600</xdr:colOff>
      <xdr:row>77</xdr:row>
      <xdr:rowOff>135890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552700" y="129457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152400</xdr:rowOff>
    </xdr:from>
    <xdr:ext cx="468630" cy="25971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388870" y="12729210"/>
          <a:ext cx="4686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79</xdr:row>
      <xdr:rowOff>15240</xdr:rowOff>
    </xdr:from>
    <xdr:to>
      <xdr:col>10</xdr:col>
      <xdr:colOff>114300</xdr:colOff>
      <xdr:row>79</xdr:row>
      <xdr:rowOff>17145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018540" y="13262610"/>
          <a:ext cx="7975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109855</xdr:rowOff>
    </xdr:from>
    <xdr:to>
      <xdr:col>10</xdr:col>
      <xdr:colOff>165100</xdr:colOff>
      <xdr:row>78</xdr:row>
      <xdr:rowOff>39370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765300" y="130219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54610</xdr:rowOff>
    </xdr:from>
    <xdr:ext cx="466725" cy="2584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601470" y="127990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71755</xdr:rowOff>
    </xdr:from>
    <xdr:to>
      <xdr:col>6</xdr:col>
      <xdr:colOff>38100</xdr:colOff>
      <xdr:row>78</xdr:row>
      <xdr:rowOff>635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977900" y="1298384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17145</xdr:rowOff>
    </xdr:from>
    <xdr:ext cx="469900" cy="259080"/>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14070" y="127615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83185</xdr:rowOff>
    </xdr:from>
    <xdr:ext cx="762000" cy="266700"/>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97764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81</xdr:row>
      <xdr:rowOff>83185</xdr:rowOff>
    </xdr:from>
    <xdr:ext cx="762000" cy="266700"/>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23088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83185</xdr:rowOff>
    </xdr:from>
    <xdr:ext cx="760730" cy="26670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43332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83185</xdr:rowOff>
    </xdr:from>
    <xdr:ext cx="760730" cy="266700"/>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64592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81</xdr:row>
      <xdr:rowOff>83185</xdr:rowOff>
    </xdr:from>
    <xdr:ext cx="762000" cy="26670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4836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147320</xdr:rowOff>
    </xdr:from>
    <xdr:to>
      <xdr:col>24</xdr:col>
      <xdr:colOff>114300</xdr:colOff>
      <xdr:row>79</xdr:row>
      <xdr:rowOff>74930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097020" y="13227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58420</xdr:rowOff>
    </xdr:from>
    <xdr:ext cx="377190" cy="26352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198620" y="13138150"/>
          <a:ext cx="37719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146685</xdr:rowOff>
    </xdr:from>
    <xdr:to>
      <xdr:col>20</xdr:col>
      <xdr:colOff>38100</xdr:colOff>
      <xdr:row>79</xdr:row>
      <xdr:rowOff>74295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360420" y="13226415"/>
          <a:ext cx="8128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167640</xdr:colOff>
      <xdr:row>79</xdr:row>
      <xdr:rowOff>64135</xdr:rowOff>
    </xdr:from>
    <xdr:ext cx="378460" cy="26416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230880" y="13311505"/>
          <a:ext cx="37846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147320</xdr:rowOff>
    </xdr:from>
    <xdr:to>
      <xdr:col>15</xdr:col>
      <xdr:colOff>101600</xdr:colOff>
      <xdr:row>79</xdr:row>
      <xdr:rowOff>74930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552700" y="13227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64770</xdr:rowOff>
    </xdr:from>
    <xdr:ext cx="377190" cy="26479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434590" y="13312140"/>
          <a:ext cx="377190"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138430</xdr:rowOff>
    </xdr:from>
    <xdr:to>
      <xdr:col>10</xdr:col>
      <xdr:colOff>165100</xdr:colOff>
      <xdr:row>79</xdr:row>
      <xdr:rowOff>67310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765300" y="1321816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57150</xdr:rowOff>
    </xdr:from>
    <xdr:ext cx="375285" cy="264160"/>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647190" y="13304520"/>
          <a:ext cx="3752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142875</xdr:rowOff>
    </xdr:from>
    <xdr:to>
      <xdr:col>6</xdr:col>
      <xdr:colOff>38100</xdr:colOff>
      <xdr:row>79</xdr:row>
      <xdr:rowOff>70485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977900" y="13222605"/>
          <a:ext cx="8128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167640</xdr:colOff>
      <xdr:row>79</xdr:row>
      <xdr:rowOff>60325</xdr:rowOff>
    </xdr:from>
    <xdr:ext cx="378460" cy="26352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48360" y="13307695"/>
          <a:ext cx="37846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58420</xdr:rowOff>
    </xdr:from>
    <xdr:to>
      <xdr:col>28</xdr:col>
      <xdr:colOff>114300</xdr:colOff>
      <xdr:row>85</xdr:row>
      <xdr:rowOff>33020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680720" y="13976350"/>
          <a:ext cx="41986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58420</xdr:rowOff>
    </xdr:from>
    <xdr:to>
      <xdr:col>12</xdr:col>
      <xdr:colOff>127000</xdr:colOff>
      <xdr:row>86</xdr:row>
      <xdr:rowOff>144780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0772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91440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0772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58420</xdr:rowOff>
    </xdr:from>
    <xdr:to>
      <xdr:col>18</xdr:col>
      <xdr:colOff>0</xdr:colOff>
      <xdr:row>86</xdr:row>
      <xdr:rowOff>144780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7018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91440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7018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58420</xdr:rowOff>
    </xdr:from>
    <xdr:to>
      <xdr:col>24</xdr:col>
      <xdr:colOff>0</xdr:colOff>
      <xdr:row>86</xdr:row>
      <xdr:rowOff>144780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27228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91440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27228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680720" y="14781530"/>
          <a:ext cx="419862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8615" cy="233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662940" y="14594840"/>
          <a:ext cx="34861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80720" y="170561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27050" cy="25463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10185" y="16913860"/>
          <a:ext cx="5270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80720" y="167297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27050" cy="25908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10185" y="165874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80720" y="1640268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27050" cy="25463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10185" y="16260445"/>
          <a:ext cx="5270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80720" y="1607693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1185" cy="259080"/>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93405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80720" y="157499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1185" cy="25463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6083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80720" y="1542351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1185" cy="2584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52812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680720" y="151003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39370</xdr:rowOff>
    </xdr:from>
    <xdr:ext cx="591185" cy="266700"/>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4963140"/>
          <a:ext cx="59118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680720" y="1478153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55880</xdr:rowOff>
    </xdr:from>
    <xdr:ext cx="591185" cy="264160"/>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370" y="14644370"/>
          <a:ext cx="5911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680720" y="14781530"/>
          <a:ext cx="419862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57785</xdr:rowOff>
    </xdr:from>
    <xdr:to>
      <xdr:col>24</xdr:col>
      <xdr:colOff>62865</xdr:colOff>
      <xdr:row>98</xdr:row>
      <xdr:rowOff>92075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145915" y="15149195"/>
          <a:ext cx="127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95885</xdr:rowOff>
    </xdr:from>
    <xdr:ext cx="533400" cy="259080"/>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198620" y="1655508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76,351</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92075</xdr:rowOff>
    </xdr:from>
    <xdr:to>
      <xdr:col>24</xdr:col>
      <xdr:colOff>152400</xdr:colOff>
      <xdr:row>98</xdr:row>
      <xdr:rowOff>92075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079240" y="1655127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3175</xdr:rowOff>
    </xdr:from>
    <xdr:ext cx="597535" cy="26733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198620" y="14926945"/>
          <a:ext cx="59753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205,619</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57785</xdr:rowOff>
    </xdr:from>
    <xdr:to>
      <xdr:col>24</xdr:col>
      <xdr:colOff>152400</xdr:colOff>
      <xdr:row>90</xdr:row>
      <xdr:rowOff>57785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079240" y="1514919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95</xdr:row>
      <xdr:rowOff>19050</xdr:rowOff>
    </xdr:from>
    <xdr:to>
      <xdr:col>24</xdr:col>
      <xdr:colOff>63500</xdr:colOff>
      <xdr:row>95</xdr:row>
      <xdr:rowOff>92710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401060" y="15963900"/>
          <a:ext cx="74676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125730</xdr:rowOff>
    </xdr:from>
    <xdr:ext cx="597535" cy="259080"/>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198620" y="16070580"/>
          <a:ext cx="5975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147320</xdr:rowOff>
    </xdr:from>
    <xdr:to>
      <xdr:col>24</xdr:col>
      <xdr:colOff>114300</xdr:colOff>
      <xdr:row>96</xdr:row>
      <xdr:rowOff>77470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097020" y="1609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19050</xdr:rowOff>
    </xdr:from>
    <xdr:to>
      <xdr:col>19</xdr:col>
      <xdr:colOff>167640</xdr:colOff>
      <xdr:row>96</xdr:row>
      <xdr:rowOff>73660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603500" y="15963900"/>
          <a:ext cx="797560" cy="226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9525</xdr:rowOff>
    </xdr:from>
    <xdr:to>
      <xdr:col>20</xdr:col>
      <xdr:colOff>38100</xdr:colOff>
      <xdr:row>95</xdr:row>
      <xdr:rowOff>111125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360420" y="159543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102235</xdr:rowOff>
    </xdr:from>
    <xdr:ext cx="597535" cy="2584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131820" y="16047085"/>
          <a:ext cx="5975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73660</xdr:rowOff>
    </xdr:from>
    <xdr:to>
      <xdr:col>15</xdr:col>
      <xdr:colOff>50800</xdr:colOff>
      <xdr:row>96</xdr:row>
      <xdr:rowOff>158115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816100" y="16189960"/>
          <a:ext cx="7874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87630</xdr:rowOff>
    </xdr:from>
    <xdr:to>
      <xdr:col>15</xdr:col>
      <xdr:colOff>101600</xdr:colOff>
      <xdr:row>97</xdr:row>
      <xdr:rowOff>17780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552700" y="1620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97</xdr:row>
      <xdr:rowOff>8890</xdr:rowOff>
    </xdr:from>
    <xdr:ext cx="598805" cy="25463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344420" y="1629664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96</xdr:row>
      <xdr:rowOff>158115</xdr:rowOff>
    </xdr:from>
    <xdr:to>
      <xdr:col>10</xdr:col>
      <xdr:colOff>114300</xdr:colOff>
      <xdr:row>97</xdr:row>
      <xdr:rowOff>59690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018540" y="16274415"/>
          <a:ext cx="79756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119380</xdr:rowOff>
    </xdr:from>
    <xdr:to>
      <xdr:col>10</xdr:col>
      <xdr:colOff>165100</xdr:colOff>
      <xdr:row>97</xdr:row>
      <xdr:rowOff>49530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765300" y="1623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40640</xdr:rowOff>
    </xdr:from>
    <xdr:ext cx="598805" cy="25463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536700" y="1632839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100,685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163195</xdr:rowOff>
    </xdr:from>
    <xdr:to>
      <xdr:col>6</xdr:col>
      <xdr:colOff>38100</xdr:colOff>
      <xdr:row>97</xdr:row>
      <xdr:rowOff>93345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977900" y="1627949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109855</xdr:rowOff>
    </xdr:from>
    <xdr:ext cx="531495" cy="25463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781685" y="1605470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96,701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9776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230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4333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073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6459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48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95</xdr:row>
      <xdr:rowOff>41910</xdr:rowOff>
    </xdr:from>
    <xdr:to>
      <xdr:col>24</xdr:col>
      <xdr:colOff>114300</xdr:colOff>
      <xdr:row>95</xdr:row>
      <xdr:rowOff>143510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097020" y="1598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64770</xdr:rowOff>
    </xdr:from>
    <xdr:ext cx="597535" cy="25463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198620" y="15838170"/>
          <a:ext cx="5975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123,594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139700</xdr:rowOff>
    </xdr:from>
    <xdr:to>
      <xdr:col>20</xdr:col>
      <xdr:colOff>38100</xdr:colOff>
      <xdr:row>95</xdr:row>
      <xdr:rowOff>69850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360420" y="159131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86360</xdr:rowOff>
    </xdr:from>
    <xdr:ext cx="597535" cy="25463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131820" y="15688310"/>
          <a:ext cx="5975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130,319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22860</xdr:rowOff>
    </xdr:from>
    <xdr:to>
      <xdr:col>15</xdr:col>
      <xdr:colOff>101600</xdr:colOff>
      <xdr:row>96</xdr:row>
      <xdr:rowOff>124460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552700" y="161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140970</xdr:rowOff>
    </xdr:from>
    <xdr:ext cx="598805" cy="25908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344420" y="159143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109,545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107315</xdr:rowOff>
    </xdr:from>
    <xdr:to>
      <xdr:col>10</xdr:col>
      <xdr:colOff>165100</xdr:colOff>
      <xdr:row>97</xdr:row>
      <xdr:rowOff>37465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765300" y="162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95</xdr:row>
      <xdr:rowOff>53975</xdr:rowOff>
    </xdr:from>
    <xdr:ext cx="598805" cy="25463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536700" y="1599882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101,795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8890</xdr:rowOff>
    </xdr:from>
    <xdr:to>
      <xdr:col>6</xdr:col>
      <xdr:colOff>38100</xdr:colOff>
      <xdr:row>97</xdr:row>
      <xdr:rowOff>110490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977900" y="162966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101600</xdr:rowOff>
    </xdr:from>
    <xdr:ext cx="531495" cy="259080"/>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781685" y="163893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32385</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5913120" y="39166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142240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0198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89535</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0198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142240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9342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89535</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9342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56,583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142240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955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89535</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955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40,827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84455</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5913120" y="4722495"/>
          <a:ext cx="417830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8615" cy="22923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87502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84455</xdr:rowOff>
    </xdr:from>
    <xdr:to>
      <xdr:col>59</xdr:col>
      <xdr:colOff>50800</xdr:colOff>
      <xdr:row>41</xdr:row>
      <xdr:rowOff>84455</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5913120" y="69615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40</xdr:row>
      <xdr:rowOff>113665</xdr:rowOff>
    </xdr:from>
    <xdr:ext cx="247650" cy="26225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684520" y="6823075"/>
          <a:ext cx="2476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99695</xdr:rowOff>
    </xdr:from>
    <xdr:to>
      <xdr:col>59</xdr:col>
      <xdr:colOff>50800</xdr:colOff>
      <xdr:row>39</xdr:row>
      <xdr:rowOff>99695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913120" y="664146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38</xdr:row>
      <xdr:rowOff>129540</xdr:rowOff>
    </xdr:from>
    <xdr:ext cx="528320" cy="25781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442585" y="6503670"/>
          <a:ext cx="5283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116205</xdr:rowOff>
    </xdr:from>
    <xdr:to>
      <xdr:col>59</xdr:col>
      <xdr:colOff>50800</xdr:colOff>
      <xdr:row>37</xdr:row>
      <xdr:rowOff>116205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913120" y="63226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146685</xdr:rowOff>
    </xdr:from>
    <xdr:ext cx="528320" cy="26098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442585" y="6185535"/>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132715</xdr:rowOff>
    </xdr:from>
    <xdr:to>
      <xdr:col>59</xdr:col>
      <xdr:colOff>50800</xdr:colOff>
      <xdr:row>35</xdr:row>
      <xdr:rowOff>132715</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913120" y="600392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163195</xdr:rowOff>
    </xdr:from>
    <xdr:ext cx="528320" cy="257810"/>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442585" y="5866765"/>
          <a:ext cx="5283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149860</xdr:rowOff>
    </xdr:from>
    <xdr:to>
      <xdr:col>59</xdr:col>
      <xdr:colOff>50800</xdr:colOff>
      <xdr:row>33</xdr:row>
      <xdr:rowOff>149860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913120" y="568579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5080</xdr:rowOff>
    </xdr:from>
    <xdr:ext cx="594360" cy="26225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378450" y="5541010"/>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165100</xdr:rowOff>
    </xdr:from>
    <xdr:to>
      <xdr:col>59</xdr:col>
      <xdr:colOff>50800</xdr:colOff>
      <xdr:row>31</xdr:row>
      <xdr:rowOff>165100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913120" y="536575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21590</xdr:rowOff>
    </xdr:from>
    <xdr:ext cx="594360" cy="260350"/>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378450" y="5222240"/>
          <a:ext cx="59436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8255</xdr:rowOff>
    </xdr:from>
    <xdr:to>
      <xdr:col>59</xdr:col>
      <xdr:colOff>50800</xdr:colOff>
      <xdr:row>30</xdr:row>
      <xdr:rowOff>8255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5913120" y="504126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38735</xdr:rowOff>
    </xdr:from>
    <xdr:ext cx="594360" cy="26225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378450" y="4904105"/>
          <a:ext cx="5943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5913120" y="47224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4360" cy="2584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5378450" y="4584700"/>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84455</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5913120" y="4722495"/>
          <a:ext cx="417830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31</xdr:row>
      <xdr:rowOff>113665</xdr:rowOff>
    </xdr:from>
    <xdr:to>
      <xdr:col>54</xdr:col>
      <xdr:colOff>167640</xdr:colOff>
      <xdr:row>39</xdr:row>
      <xdr:rowOff>150495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357360" y="5314315"/>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154305</xdr:rowOff>
    </xdr:from>
    <xdr:ext cx="533400" cy="25971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9410700" y="6696075"/>
          <a:ext cx="5334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25,387</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150495</xdr:rowOff>
    </xdr:from>
    <xdr:to>
      <xdr:col>55</xdr:col>
      <xdr:colOff>88900</xdr:colOff>
      <xdr:row>39</xdr:row>
      <xdr:rowOff>150495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291320" y="66922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58420</xdr:rowOff>
    </xdr:from>
    <xdr:ext cx="597535" cy="259080"/>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9410700" y="5091430"/>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154,807</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113665</xdr:rowOff>
    </xdr:from>
    <xdr:to>
      <xdr:col>55</xdr:col>
      <xdr:colOff>88900</xdr:colOff>
      <xdr:row>31</xdr:row>
      <xdr:rowOff>113665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291320" y="53143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161290</xdr:rowOff>
    </xdr:from>
    <xdr:to>
      <xdr:col>55</xdr:col>
      <xdr:colOff>0</xdr:colOff>
      <xdr:row>38</xdr:row>
      <xdr:rowOff>53975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623300" y="6367780"/>
          <a:ext cx="7366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121920</xdr:rowOff>
    </xdr:from>
    <xdr:ext cx="533400" cy="2584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9410700" y="6160770"/>
          <a:ext cx="5334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97790</xdr:rowOff>
    </xdr:from>
    <xdr:to>
      <xdr:col>55</xdr:col>
      <xdr:colOff>50800</xdr:colOff>
      <xdr:row>38</xdr:row>
      <xdr:rowOff>26670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329420" y="6304280"/>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31</xdr:row>
      <xdr:rowOff>165100</xdr:rowOff>
    </xdr:from>
    <xdr:to>
      <xdr:col>50</xdr:col>
      <xdr:colOff>114300</xdr:colOff>
      <xdr:row>38</xdr:row>
      <xdr:rowOff>53975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25740" y="5365750"/>
          <a:ext cx="797560" cy="1062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154940</xdr:rowOff>
    </xdr:from>
    <xdr:to>
      <xdr:col>50</xdr:col>
      <xdr:colOff>165100</xdr:colOff>
      <xdr:row>38</xdr:row>
      <xdr:rowOff>85090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572500" y="6361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36</xdr:row>
      <xdr:rowOff>100965</xdr:rowOff>
    </xdr:from>
    <xdr:ext cx="533400" cy="26352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376285" y="6139815"/>
          <a:ext cx="5334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31</xdr:row>
      <xdr:rowOff>165100</xdr:rowOff>
    </xdr:from>
    <xdr:to>
      <xdr:col>45</xdr:col>
      <xdr:colOff>167640</xdr:colOff>
      <xdr:row>38</xdr:row>
      <xdr:rowOff>165100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028180" y="5365750"/>
          <a:ext cx="797560" cy="1173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17145</xdr:rowOff>
    </xdr:from>
    <xdr:to>
      <xdr:col>46</xdr:col>
      <xdr:colOff>38100</xdr:colOff>
      <xdr:row>30</xdr:row>
      <xdr:rowOff>119380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785100" y="5050155"/>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28</xdr:row>
      <xdr:rowOff>136525</xdr:rowOff>
    </xdr:from>
    <xdr:ext cx="597535" cy="26225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56500" y="4834255"/>
          <a:ext cx="59753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165100</xdr:rowOff>
    </xdr:from>
    <xdr:to>
      <xdr:col>41</xdr:col>
      <xdr:colOff>50800</xdr:colOff>
      <xdr:row>39</xdr:row>
      <xdr:rowOff>10795</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240780" y="6539230"/>
          <a:ext cx="7874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125095</xdr:rowOff>
    </xdr:from>
    <xdr:to>
      <xdr:col>41</xdr:col>
      <xdr:colOff>101600</xdr:colOff>
      <xdr:row>38</xdr:row>
      <xdr:rowOff>53340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77380" y="633158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71120</xdr:rowOff>
    </xdr:from>
    <xdr:ext cx="534670" cy="26098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801485" y="610997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54,589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165100</xdr:rowOff>
    </xdr:from>
    <xdr:to>
      <xdr:col>36</xdr:col>
      <xdr:colOff>165100</xdr:colOff>
      <xdr:row>38</xdr:row>
      <xdr:rowOff>95250</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189980" y="6371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36</xdr:row>
      <xdr:rowOff>113030</xdr:rowOff>
    </xdr:from>
    <xdr:ext cx="533400" cy="26225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5993765" y="615188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50,800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81280</xdr:rowOff>
    </xdr:from>
    <xdr:ext cx="762000" cy="26225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18972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81280</xdr:rowOff>
    </xdr:from>
    <xdr:ext cx="760730" cy="26225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31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41</xdr:row>
      <xdr:rowOff>81280</xdr:rowOff>
    </xdr:from>
    <xdr:ext cx="762000" cy="26225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5556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81280</xdr:rowOff>
    </xdr:from>
    <xdr:ext cx="760730" cy="26225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8580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81280</xdr:rowOff>
    </xdr:from>
    <xdr:ext cx="760730" cy="26225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0706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109855</xdr:rowOff>
    </xdr:from>
    <xdr:to>
      <xdr:col>55</xdr:col>
      <xdr:colOff>50800</xdr:colOff>
      <xdr:row>38</xdr:row>
      <xdr:rowOff>38735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329420" y="631634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87630</xdr:rowOff>
    </xdr:from>
    <xdr:ext cx="533400" cy="2584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9410700" y="6294120"/>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55,971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2540</xdr:rowOff>
    </xdr:from>
    <xdr:to>
      <xdr:col>50</xdr:col>
      <xdr:colOff>165100</xdr:colOff>
      <xdr:row>38</xdr:row>
      <xdr:rowOff>106680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572500" y="637667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96520</xdr:rowOff>
    </xdr:from>
    <xdr:ext cx="533400" cy="259080"/>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376285" y="64706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49,871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31</xdr:row>
      <xdr:rowOff>118110</xdr:rowOff>
    </xdr:from>
    <xdr:to>
      <xdr:col>46</xdr:col>
      <xdr:colOff>38100</xdr:colOff>
      <xdr:row>32</xdr:row>
      <xdr:rowOff>48895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785100" y="5318760"/>
          <a:ext cx="8128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32</xdr:row>
      <xdr:rowOff>39370</xdr:rowOff>
    </xdr:from>
    <xdr:ext cx="597535" cy="26225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56500" y="5407660"/>
          <a:ext cx="59753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149,632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122555</xdr:rowOff>
    </xdr:from>
    <xdr:to>
      <xdr:col>41</xdr:col>
      <xdr:colOff>101600</xdr:colOff>
      <xdr:row>39</xdr:row>
      <xdr:rowOff>50800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77380" y="649668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39</xdr:row>
      <xdr:rowOff>42545</xdr:rowOff>
    </xdr:from>
    <xdr:ext cx="534670" cy="26225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801485" y="658431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39,090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132080</xdr:rowOff>
    </xdr:from>
    <xdr:to>
      <xdr:col>36</xdr:col>
      <xdr:colOff>165100</xdr:colOff>
      <xdr:row>39</xdr:row>
      <xdr:rowOff>60960</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189980" y="650621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39</xdr:row>
      <xdr:rowOff>52070</xdr:rowOff>
    </xdr:from>
    <xdr:ext cx="533400" cy="259080"/>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93765" y="659384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38,153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32385</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5913120" y="72694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142240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0198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89535</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0198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142240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9342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89535</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9342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56,679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142240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955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89535</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7955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84455</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5913120" y="8075295"/>
          <a:ext cx="417830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8615" cy="22923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87502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84455</xdr:rowOff>
    </xdr:from>
    <xdr:to>
      <xdr:col>59</xdr:col>
      <xdr:colOff>50800</xdr:colOff>
      <xdr:row>61</xdr:row>
      <xdr:rowOff>84455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913120" y="103143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13120" y="993902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74930</xdr:rowOff>
    </xdr:from>
    <xdr:ext cx="247650" cy="26225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684520" y="9801860"/>
          <a:ext cx="2476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913120" y="95650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36195</xdr:rowOff>
    </xdr:from>
    <xdr:ext cx="528320" cy="26098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442585" y="9427845"/>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142240</xdr:rowOff>
    </xdr:from>
    <xdr:to>
      <xdr:col>59</xdr:col>
      <xdr:colOff>50800</xdr:colOff>
      <xdr:row>54</xdr:row>
      <xdr:rowOff>142240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913120" y="91986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53</xdr:row>
      <xdr:rowOff>165100</xdr:rowOff>
    </xdr:from>
    <xdr:ext cx="594360" cy="26098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378450" y="9053830"/>
          <a:ext cx="59436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103505</xdr:rowOff>
    </xdr:from>
    <xdr:to>
      <xdr:col>59</xdr:col>
      <xdr:colOff>50800</xdr:colOff>
      <xdr:row>52</xdr:row>
      <xdr:rowOff>103505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913120" y="88245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132080</xdr:rowOff>
    </xdr:from>
    <xdr:ext cx="594360" cy="26098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378450" y="8685530"/>
          <a:ext cx="59436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913120" y="84493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93345</xdr:rowOff>
    </xdr:from>
    <xdr:ext cx="594360" cy="259080"/>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378450" y="831151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5913120" y="80752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360" cy="2584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5378450" y="7937500"/>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84455</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5913120" y="8075295"/>
          <a:ext cx="417830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51</xdr:row>
      <xdr:rowOff>138430</xdr:rowOff>
    </xdr:from>
    <xdr:to>
      <xdr:col>54</xdr:col>
      <xdr:colOff>167640</xdr:colOff>
      <xdr:row>59</xdr:row>
      <xdr:rowOff>15875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357360" y="8691880"/>
          <a:ext cx="0" cy="1218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18415</xdr:rowOff>
    </xdr:from>
    <xdr:ext cx="468630" cy="25971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9410700" y="9912985"/>
          <a:ext cx="4686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3,874</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15875</xdr:rowOff>
    </xdr:from>
    <xdr:to>
      <xdr:col>55</xdr:col>
      <xdr:colOff>88900</xdr:colOff>
      <xdr:row>59</xdr:row>
      <xdr:rowOff>15875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291320" y="991044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85090</xdr:rowOff>
    </xdr:from>
    <xdr:ext cx="597535" cy="259080"/>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9410700" y="8470900"/>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167,822</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138430</xdr:rowOff>
    </xdr:from>
    <xdr:to>
      <xdr:col>55</xdr:col>
      <xdr:colOff>88900</xdr:colOff>
      <xdr:row>51</xdr:row>
      <xdr:rowOff>138430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291320" y="869188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17145</xdr:rowOff>
    </xdr:from>
    <xdr:to>
      <xdr:col>55</xdr:col>
      <xdr:colOff>0</xdr:colOff>
      <xdr:row>58</xdr:row>
      <xdr:rowOff>24765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623300" y="9744075"/>
          <a:ext cx="7366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19685</xdr:rowOff>
    </xdr:from>
    <xdr:ext cx="533400" cy="25971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9410700" y="9411335"/>
          <a:ext cx="5334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165100</xdr:rowOff>
    </xdr:from>
    <xdr:to>
      <xdr:col>55</xdr:col>
      <xdr:colOff>50800</xdr:colOff>
      <xdr:row>57</xdr:row>
      <xdr:rowOff>99695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329420" y="9556750"/>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58</xdr:row>
      <xdr:rowOff>24765</xdr:rowOff>
    </xdr:from>
    <xdr:to>
      <xdr:col>50</xdr:col>
      <xdr:colOff>114300</xdr:colOff>
      <xdr:row>58</xdr:row>
      <xdr:rowOff>41275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25740" y="9751695"/>
          <a:ext cx="79756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160655</xdr:rowOff>
    </xdr:from>
    <xdr:to>
      <xdr:col>50</xdr:col>
      <xdr:colOff>165100</xdr:colOff>
      <xdr:row>57</xdr:row>
      <xdr:rowOff>88900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572500" y="955230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106680</xdr:rowOff>
    </xdr:from>
    <xdr:ext cx="533400" cy="26098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376285" y="933069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15240</xdr:rowOff>
    </xdr:from>
    <xdr:to>
      <xdr:col>45</xdr:col>
      <xdr:colOff>167640</xdr:colOff>
      <xdr:row>58</xdr:row>
      <xdr:rowOff>41275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028180" y="9742170"/>
          <a:ext cx="79756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146050</xdr:rowOff>
    </xdr:from>
    <xdr:to>
      <xdr:col>46</xdr:col>
      <xdr:colOff>38100</xdr:colOff>
      <xdr:row>56</xdr:row>
      <xdr:rowOff>74930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785100" y="9370060"/>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90805</xdr:rowOff>
    </xdr:from>
    <xdr:ext cx="531495" cy="25781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88885" y="9147175"/>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114935</xdr:rowOff>
    </xdr:from>
    <xdr:to>
      <xdr:col>41</xdr:col>
      <xdr:colOff>50800</xdr:colOff>
      <xdr:row>58</xdr:row>
      <xdr:rowOff>15240</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240780" y="9674225"/>
          <a:ext cx="7874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147320</xdr:rowOff>
    </xdr:from>
    <xdr:to>
      <xdr:col>41</xdr:col>
      <xdr:colOff>101600</xdr:colOff>
      <xdr:row>56</xdr:row>
      <xdr:rowOff>76200</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77380" y="937133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92075</xdr:rowOff>
    </xdr:from>
    <xdr:ext cx="534670" cy="257810"/>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801485" y="914844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70,166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153670</xdr:rowOff>
    </xdr:from>
    <xdr:to>
      <xdr:col>36</xdr:col>
      <xdr:colOff>165100</xdr:colOff>
      <xdr:row>56</xdr:row>
      <xdr:rowOff>84455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189980" y="937768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99695</xdr:rowOff>
    </xdr:from>
    <xdr:ext cx="533400" cy="26289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5993765" y="9156065"/>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69,185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81280</xdr:rowOff>
    </xdr:from>
    <xdr:ext cx="762000" cy="26225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18972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81280</xdr:rowOff>
    </xdr:from>
    <xdr:ext cx="760730" cy="26225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31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61</xdr:row>
      <xdr:rowOff>81280</xdr:rowOff>
    </xdr:from>
    <xdr:ext cx="762000" cy="26225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5556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81280</xdr:rowOff>
    </xdr:from>
    <xdr:ext cx="760730" cy="26225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8580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81280</xdr:rowOff>
    </xdr:from>
    <xdr:ext cx="760730" cy="26225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0706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138430</xdr:rowOff>
    </xdr:from>
    <xdr:to>
      <xdr:col>55</xdr:col>
      <xdr:colOff>50800</xdr:colOff>
      <xdr:row>58</xdr:row>
      <xdr:rowOff>68580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329420" y="9697720"/>
          <a:ext cx="812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116840</xdr:rowOff>
    </xdr:from>
    <xdr:ext cx="533400" cy="260350"/>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9410700" y="9676130"/>
          <a:ext cx="5334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26,179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149225</xdr:rowOff>
    </xdr:from>
    <xdr:to>
      <xdr:col>50</xdr:col>
      <xdr:colOff>165100</xdr:colOff>
      <xdr:row>58</xdr:row>
      <xdr:rowOff>77470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572500" y="970851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68580</xdr:rowOff>
    </xdr:from>
    <xdr:ext cx="533400" cy="26098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376285" y="979551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163830</xdr:rowOff>
    </xdr:from>
    <xdr:to>
      <xdr:col>46</xdr:col>
      <xdr:colOff>38100</xdr:colOff>
      <xdr:row>58</xdr:row>
      <xdr:rowOff>92075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785100" y="9723120"/>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84455</xdr:rowOff>
    </xdr:from>
    <xdr:ext cx="531495" cy="259080"/>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88885" y="981138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22,976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136525</xdr:rowOff>
    </xdr:from>
    <xdr:to>
      <xdr:col>41</xdr:col>
      <xdr:colOff>101600</xdr:colOff>
      <xdr:row>58</xdr:row>
      <xdr:rowOff>66675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77380" y="9695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56515</xdr:rowOff>
    </xdr:from>
    <xdr:ext cx="534670" cy="25908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801485" y="97834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26,394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62230</xdr:rowOff>
    </xdr:from>
    <xdr:to>
      <xdr:col>36</xdr:col>
      <xdr:colOff>165100</xdr:colOff>
      <xdr:row>57</xdr:row>
      <xdr:rowOff>165100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189980" y="962152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156210</xdr:rowOff>
    </xdr:from>
    <xdr:ext cx="533400" cy="26035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93765" y="9715500"/>
          <a:ext cx="53340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32385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13120" y="106222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142240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0198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89535</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0198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142240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9342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89535</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9342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142240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9552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89535</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9552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85725</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5913120" y="11428095"/>
          <a:ext cx="4178300" cy="224028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8615" cy="22923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875020" y="112414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85725</xdr:rowOff>
    </xdr:from>
    <xdr:to>
      <xdr:col>59</xdr:col>
      <xdr:colOff>50800</xdr:colOff>
      <xdr:row>81</xdr:row>
      <xdr:rowOff>85725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13120" y="1366837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45720</xdr:rowOff>
    </xdr:from>
    <xdr:to>
      <xdr:col>59</xdr:col>
      <xdr:colOff>50800</xdr:colOff>
      <xdr:row>79</xdr:row>
      <xdr:rowOff>45720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913120" y="1329309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76200</xdr:rowOff>
    </xdr:from>
    <xdr:ext cx="247650" cy="26670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684520" y="13155930"/>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913120" y="129178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36195</xdr:rowOff>
    </xdr:from>
    <xdr:ext cx="528320" cy="26098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442585" y="12780645"/>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142240</xdr:rowOff>
    </xdr:from>
    <xdr:to>
      <xdr:col>59</xdr:col>
      <xdr:colOff>50800</xdr:colOff>
      <xdr:row>74</xdr:row>
      <xdr:rowOff>142240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913120" y="125514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8320" cy="26098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442585" y="124066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103505</xdr:rowOff>
    </xdr:from>
    <xdr:to>
      <xdr:col>59</xdr:col>
      <xdr:colOff>50800</xdr:colOff>
      <xdr:row>72</xdr:row>
      <xdr:rowOff>103505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913120" y="121773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132080</xdr:rowOff>
    </xdr:from>
    <xdr:ext cx="528320" cy="26098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442585" y="120383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913120" y="118021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93345</xdr:rowOff>
    </xdr:from>
    <xdr:ext cx="594360" cy="25908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378450" y="1166431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5913120" y="114280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4360" cy="2584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5378450" y="11290300"/>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85725</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5913120" y="11428095"/>
          <a:ext cx="4178300" cy="224028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71</xdr:row>
      <xdr:rowOff>30480</xdr:rowOff>
    </xdr:from>
    <xdr:to>
      <xdr:col>54</xdr:col>
      <xdr:colOff>167640</xdr:colOff>
      <xdr:row>79</xdr:row>
      <xdr:rowOff>45720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357360" y="11936730"/>
          <a:ext cx="0" cy="1356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50800</xdr:rowOff>
    </xdr:from>
    <xdr:ext cx="248285" cy="264160"/>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9410700" y="13298170"/>
          <a:ext cx="2482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45720</xdr:rowOff>
    </xdr:from>
    <xdr:to>
      <xdr:col>55</xdr:col>
      <xdr:colOff>88900</xdr:colOff>
      <xdr:row>79</xdr:row>
      <xdr:rowOff>45720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291320" y="1329309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149860</xdr:rowOff>
    </xdr:from>
    <xdr:ext cx="597535" cy="261620"/>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9410700" y="11720830"/>
          <a:ext cx="59753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109,159</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30480</xdr:rowOff>
    </xdr:from>
    <xdr:to>
      <xdr:col>55</xdr:col>
      <xdr:colOff>88900</xdr:colOff>
      <xdr:row>71</xdr:row>
      <xdr:rowOff>30480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291320" y="1193673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1905</xdr:rowOff>
    </xdr:from>
    <xdr:to>
      <xdr:col>55</xdr:col>
      <xdr:colOff>0</xdr:colOff>
      <xdr:row>79</xdr:row>
      <xdr:rowOff>30480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623300" y="13249275"/>
          <a:ext cx="7366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59055</xdr:rowOff>
    </xdr:from>
    <xdr:ext cx="533400" cy="261620"/>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9410700" y="12971145"/>
          <a:ext cx="533400" cy="2616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37465</xdr:rowOff>
    </xdr:from>
    <xdr:to>
      <xdr:col>55</xdr:col>
      <xdr:colOff>50800</xdr:colOff>
      <xdr:row>78</xdr:row>
      <xdr:rowOff>142875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329420" y="13117195"/>
          <a:ext cx="8128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78</xdr:row>
      <xdr:rowOff>163830</xdr:rowOff>
    </xdr:from>
    <xdr:to>
      <xdr:col>50</xdr:col>
      <xdr:colOff>114300</xdr:colOff>
      <xdr:row>79</xdr:row>
      <xdr:rowOff>1905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25740" y="13243560"/>
          <a:ext cx="79756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21590</xdr:rowOff>
    </xdr:from>
    <xdr:to>
      <xdr:col>50</xdr:col>
      <xdr:colOff>165100</xdr:colOff>
      <xdr:row>78</xdr:row>
      <xdr:rowOff>127000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572500" y="1310132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142240</xdr:rowOff>
    </xdr:from>
    <xdr:ext cx="533400" cy="26225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376285" y="1288669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97790</xdr:rowOff>
    </xdr:from>
    <xdr:to>
      <xdr:col>45</xdr:col>
      <xdr:colOff>167640</xdr:colOff>
      <xdr:row>78</xdr:row>
      <xdr:rowOff>163830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028180" y="13177520"/>
          <a:ext cx="79756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109220</xdr:rowOff>
    </xdr:from>
    <xdr:to>
      <xdr:col>46</xdr:col>
      <xdr:colOff>38100</xdr:colOff>
      <xdr:row>78</xdr:row>
      <xdr:rowOff>38735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785100" y="13021310"/>
          <a:ext cx="8128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53975</xdr:rowOff>
    </xdr:from>
    <xdr:ext cx="531495" cy="25908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88885" y="127984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97790</xdr:rowOff>
    </xdr:from>
    <xdr:to>
      <xdr:col>41</xdr:col>
      <xdr:colOff>50800</xdr:colOff>
      <xdr:row>78</xdr:row>
      <xdr:rowOff>125095</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240780" y="13177520"/>
          <a:ext cx="7874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123825</xdr:rowOff>
    </xdr:from>
    <xdr:to>
      <xdr:col>41</xdr:col>
      <xdr:colOff>101600</xdr:colOff>
      <xdr:row>78</xdr:row>
      <xdr:rowOff>53340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77380" y="1303591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69850</xdr:rowOff>
    </xdr:from>
    <xdr:ext cx="534670" cy="26098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801485" y="1281430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16,898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77470</xdr:rowOff>
    </xdr:from>
    <xdr:to>
      <xdr:col>36</xdr:col>
      <xdr:colOff>165100</xdr:colOff>
      <xdr:row>78</xdr:row>
      <xdr:rowOff>6350</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189980" y="1298956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22225</xdr:rowOff>
    </xdr:from>
    <xdr:ext cx="533400" cy="25971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5993765" y="12766675"/>
          <a:ext cx="5334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20,507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83185</xdr:rowOff>
    </xdr:from>
    <xdr:ext cx="762000" cy="266700"/>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18972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83185</xdr:rowOff>
    </xdr:from>
    <xdr:ext cx="760730" cy="26670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5312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81</xdr:row>
      <xdr:rowOff>83185</xdr:rowOff>
    </xdr:from>
    <xdr:ext cx="762000" cy="266700"/>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5556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83185</xdr:rowOff>
    </xdr:from>
    <xdr:ext cx="760730" cy="266700"/>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85800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83185</xdr:rowOff>
    </xdr:from>
    <xdr:ext cx="760730" cy="266700"/>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07060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153670</xdr:rowOff>
    </xdr:from>
    <xdr:to>
      <xdr:col>55</xdr:col>
      <xdr:colOff>50800</xdr:colOff>
      <xdr:row>79</xdr:row>
      <xdr:rowOff>83185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329420" y="13233400"/>
          <a:ext cx="8128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67310</xdr:rowOff>
    </xdr:from>
    <xdr:ext cx="468630" cy="264160"/>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9410700" y="13147040"/>
          <a:ext cx="46863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126365</xdr:rowOff>
    </xdr:from>
    <xdr:to>
      <xdr:col>50</xdr:col>
      <xdr:colOff>165100</xdr:colOff>
      <xdr:row>79</xdr:row>
      <xdr:rowOff>53975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572500" y="132060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45085</xdr:rowOff>
    </xdr:from>
    <xdr:ext cx="466725" cy="267970"/>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08670" y="13292455"/>
          <a:ext cx="466725" cy="2679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111760</xdr:rowOff>
    </xdr:from>
    <xdr:to>
      <xdr:col>46</xdr:col>
      <xdr:colOff>38100</xdr:colOff>
      <xdr:row>79</xdr:row>
      <xdr:rowOff>39370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785100" y="13191490"/>
          <a:ext cx="8128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30480</xdr:rowOff>
    </xdr:from>
    <xdr:ext cx="469900" cy="26225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1270" y="1327785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45720</xdr:rowOff>
    </xdr:from>
    <xdr:to>
      <xdr:col>41</xdr:col>
      <xdr:colOff>101600</xdr:colOff>
      <xdr:row>78</xdr:row>
      <xdr:rowOff>151130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77380" y="1312545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141605</xdr:rowOff>
    </xdr:from>
    <xdr:ext cx="468630" cy="26606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813550" y="13221335"/>
          <a:ext cx="468630"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9,500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73025</xdr:rowOff>
    </xdr:from>
    <xdr:to>
      <xdr:col>36</xdr:col>
      <xdr:colOff>165100</xdr:colOff>
      <xdr:row>79</xdr:row>
      <xdr:rowOff>635</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189980" y="131527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165100</xdr:rowOff>
    </xdr:from>
    <xdr:ext cx="466725" cy="264160"/>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26150" y="13244830"/>
          <a:ext cx="46672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58420</xdr:rowOff>
    </xdr:from>
    <xdr:to>
      <xdr:col>59</xdr:col>
      <xdr:colOff>50800</xdr:colOff>
      <xdr:row>85</xdr:row>
      <xdr:rowOff>33020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913120" y="13976350"/>
          <a:ext cx="41783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58420</xdr:rowOff>
    </xdr:from>
    <xdr:to>
      <xdr:col>43</xdr:col>
      <xdr:colOff>63500</xdr:colOff>
      <xdr:row>86</xdr:row>
      <xdr:rowOff>144780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0198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91440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0198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58420</xdr:rowOff>
    </xdr:from>
    <xdr:to>
      <xdr:col>48</xdr:col>
      <xdr:colOff>127000</xdr:colOff>
      <xdr:row>86</xdr:row>
      <xdr:rowOff>144780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9342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91440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9342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58420</xdr:rowOff>
    </xdr:from>
    <xdr:to>
      <xdr:col>54</xdr:col>
      <xdr:colOff>127000</xdr:colOff>
      <xdr:row>86</xdr:row>
      <xdr:rowOff>144780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9552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91440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9552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5913120" y="14781530"/>
          <a:ext cx="4178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8615" cy="233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875020" y="14594840"/>
          <a:ext cx="34861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13120" y="17056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913120" y="16675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7650" cy="25908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684520" y="165328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913120" y="16294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8320"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442585" y="16151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913120" y="15913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8320" cy="25463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442585" y="1577086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913120" y="15532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8320" cy="25908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442585" y="15389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64770</xdr:rowOff>
    </xdr:from>
    <xdr:to>
      <xdr:col>59</xdr:col>
      <xdr:colOff>50800</xdr:colOff>
      <xdr:row>90</xdr:row>
      <xdr:rowOff>64770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913120" y="1515618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95250</xdr:rowOff>
    </xdr:from>
    <xdr:ext cx="594360" cy="264160"/>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378450" y="15019020"/>
          <a:ext cx="59436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5913120" y="1478153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55880</xdr:rowOff>
    </xdr:from>
    <xdr:ext cx="594360" cy="26416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5378450" y="14644370"/>
          <a:ext cx="59436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5913120" y="14781530"/>
          <a:ext cx="4178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91</xdr:row>
      <xdr:rowOff>45720</xdr:rowOff>
    </xdr:from>
    <xdr:to>
      <xdr:col>54</xdr:col>
      <xdr:colOff>167640</xdr:colOff>
      <xdr:row>99</xdr:row>
      <xdr:rowOff>13335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357360" y="15304770"/>
          <a:ext cx="0" cy="1339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17780</xdr:rowOff>
    </xdr:from>
    <xdr:ext cx="468630" cy="25463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9410700" y="16648430"/>
          <a:ext cx="468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2,461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13335</xdr:rowOff>
    </xdr:from>
    <xdr:to>
      <xdr:col>55</xdr:col>
      <xdr:colOff>88900</xdr:colOff>
      <xdr:row>99</xdr:row>
      <xdr:rowOff>13335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291320" y="1664398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165100</xdr:rowOff>
    </xdr:from>
    <xdr:ext cx="597535" cy="261620"/>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9410700" y="15088870"/>
          <a:ext cx="597535" cy="2616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107,889</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45720</xdr:rowOff>
    </xdr:from>
    <xdr:to>
      <xdr:col>55</xdr:col>
      <xdr:colOff>88900</xdr:colOff>
      <xdr:row>91</xdr:row>
      <xdr:rowOff>45720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291320" y="153047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114935</xdr:rowOff>
    </xdr:from>
    <xdr:to>
      <xdr:col>55</xdr:col>
      <xdr:colOff>0</xdr:colOff>
      <xdr:row>97</xdr:row>
      <xdr:rowOff>124460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623300" y="16402685"/>
          <a:ext cx="7366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25400</xdr:rowOff>
    </xdr:from>
    <xdr:ext cx="533400" cy="259080"/>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9410700" y="16141700"/>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2540</xdr:rowOff>
    </xdr:from>
    <xdr:to>
      <xdr:col>55</xdr:col>
      <xdr:colOff>50800</xdr:colOff>
      <xdr:row>97</xdr:row>
      <xdr:rowOff>104140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329420" y="162902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97</xdr:row>
      <xdr:rowOff>114935</xdr:rowOff>
    </xdr:from>
    <xdr:to>
      <xdr:col>50</xdr:col>
      <xdr:colOff>114300</xdr:colOff>
      <xdr:row>98</xdr:row>
      <xdr:rowOff>3810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25740" y="16402685"/>
          <a:ext cx="79756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6350</xdr:rowOff>
    </xdr:from>
    <xdr:to>
      <xdr:col>50</xdr:col>
      <xdr:colOff>165100</xdr:colOff>
      <xdr:row>97</xdr:row>
      <xdr:rowOff>107315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572500" y="16294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123825</xdr:rowOff>
    </xdr:from>
    <xdr:ext cx="533400" cy="25463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376285" y="1606867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3810</xdr:rowOff>
    </xdr:from>
    <xdr:to>
      <xdr:col>45</xdr:col>
      <xdr:colOff>167640</xdr:colOff>
      <xdr:row>98</xdr:row>
      <xdr:rowOff>70485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028180" y="16463010"/>
          <a:ext cx="79756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161925</xdr:rowOff>
    </xdr:from>
    <xdr:to>
      <xdr:col>46</xdr:col>
      <xdr:colOff>38100</xdr:colOff>
      <xdr:row>96</xdr:row>
      <xdr:rowOff>92075</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785100" y="161067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109220</xdr:rowOff>
    </xdr:from>
    <xdr:ext cx="531495" cy="25463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88885" y="1588262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121285</xdr:rowOff>
    </xdr:from>
    <xdr:to>
      <xdr:col>41</xdr:col>
      <xdr:colOff>50800</xdr:colOff>
      <xdr:row>98</xdr:row>
      <xdr:rowOff>70485</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240780" y="16409035"/>
          <a:ext cx="7874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168275</xdr:rowOff>
    </xdr:from>
    <xdr:to>
      <xdr:col>41</xdr:col>
      <xdr:colOff>101600</xdr:colOff>
      <xdr:row>96</xdr:row>
      <xdr:rowOff>98425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77380" y="1611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114935</xdr:rowOff>
    </xdr:from>
    <xdr:ext cx="53467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801485" y="158883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40640</xdr:rowOff>
    </xdr:from>
    <xdr:to>
      <xdr:col>36</xdr:col>
      <xdr:colOff>165100</xdr:colOff>
      <xdr:row>96</xdr:row>
      <xdr:rowOff>141605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189980" y="161569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158115</xdr:rowOff>
    </xdr:from>
    <xdr:ext cx="533400" cy="25463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5993765" y="1593151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36,844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1897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073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531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555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8580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0730"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0706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73660</xdr:rowOff>
    </xdr:from>
    <xdr:to>
      <xdr:col>55</xdr:col>
      <xdr:colOff>50800</xdr:colOff>
      <xdr:row>98</xdr:row>
      <xdr:rowOff>3810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329420" y="163614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52070</xdr:rowOff>
    </xdr:from>
    <xdr:ext cx="533400" cy="25463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9410700" y="16339820"/>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20,679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64135</xdr:rowOff>
    </xdr:from>
    <xdr:to>
      <xdr:col>50</xdr:col>
      <xdr:colOff>165100</xdr:colOff>
      <xdr:row>97</xdr:row>
      <xdr:rowOff>166370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572500" y="163518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156845</xdr:rowOff>
    </xdr:from>
    <xdr:ext cx="533400" cy="25463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376285" y="1644459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21,437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124460</xdr:rowOff>
    </xdr:from>
    <xdr:to>
      <xdr:col>46</xdr:col>
      <xdr:colOff>38100</xdr:colOff>
      <xdr:row>98</xdr:row>
      <xdr:rowOff>54610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785100" y="164122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45720</xdr:rowOff>
    </xdr:from>
    <xdr:ext cx="531495" cy="25908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88885" y="1650492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19685</xdr:rowOff>
    </xdr:from>
    <xdr:to>
      <xdr:col>41</xdr:col>
      <xdr:colOff>101600</xdr:colOff>
      <xdr:row>98</xdr:row>
      <xdr:rowOff>121285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77380" y="1647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112395</xdr:rowOff>
    </xdr:from>
    <xdr:ext cx="534670" cy="25463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801485" y="1657159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11,453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70485</xdr:rowOff>
    </xdr:from>
    <xdr:to>
      <xdr:col>36</xdr:col>
      <xdr:colOff>165100</xdr:colOff>
      <xdr:row>98</xdr:row>
      <xdr:rowOff>635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189980" y="1635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163195</xdr:rowOff>
    </xdr:from>
    <xdr:ext cx="533400" cy="259080"/>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5993765" y="1645094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20,964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167640</xdr:colOff>
      <xdr:row>25</xdr:row>
      <xdr:rowOff>32385</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125200" y="39166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142240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2318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89535</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2318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142240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146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89535</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146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142240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16736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89535</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16736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167640</xdr:colOff>
      <xdr:row>41</xdr:row>
      <xdr:rowOff>84455</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1125200" y="4722495"/>
          <a:ext cx="418846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923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087100" y="45358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84455</xdr:rowOff>
    </xdr:from>
    <xdr:to>
      <xdr:col>89</xdr:col>
      <xdr:colOff>167640</xdr:colOff>
      <xdr:row>41</xdr:row>
      <xdr:rowOff>84455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125200" y="69615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142240</xdr:rowOff>
    </xdr:from>
    <xdr:to>
      <xdr:col>89</xdr:col>
      <xdr:colOff>167640</xdr:colOff>
      <xdr:row>38</xdr:row>
      <xdr:rowOff>142240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1125200" y="651637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165100</xdr:rowOff>
    </xdr:from>
    <xdr:ext cx="248920" cy="26098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896600" y="6371590"/>
          <a:ext cx="2489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24765</xdr:rowOff>
    </xdr:from>
    <xdr:to>
      <xdr:col>89</xdr:col>
      <xdr:colOff>167640</xdr:colOff>
      <xdr:row>36</xdr:row>
      <xdr:rowOff>24765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1125200" y="606361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0225" cy="2584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654665" y="592582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84455</xdr:rowOff>
    </xdr:from>
    <xdr:to>
      <xdr:col>89</xdr:col>
      <xdr:colOff>167640</xdr:colOff>
      <xdr:row>33</xdr:row>
      <xdr:rowOff>84455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1125200" y="562038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113665</xdr:rowOff>
    </xdr:from>
    <xdr:ext cx="530225" cy="26225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654665" y="548195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142240</xdr:rowOff>
    </xdr:from>
    <xdr:to>
      <xdr:col>89</xdr:col>
      <xdr:colOff>167640</xdr:colOff>
      <xdr:row>30</xdr:row>
      <xdr:rowOff>142240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1125200" y="517525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165100</xdr:rowOff>
    </xdr:from>
    <xdr:ext cx="530225" cy="26098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654665" y="503047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167640</xdr:colOff>
      <xdr:row>28</xdr:row>
      <xdr:rowOff>24765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1125200" y="47224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225" cy="2584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654665" y="45847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167640</xdr:colOff>
      <xdr:row>41</xdr:row>
      <xdr:rowOff>84455</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1125200" y="4722495"/>
          <a:ext cx="418846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50165</xdr:rowOff>
    </xdr:from>
    <xdr:to>
      <xdr:col>85</xdr:col>
      <xdr:colOff>126365</xdr:colOff>
      <xdr:row>38</xdr:row>
      <xdr:rowOff>142240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0395" y="5418455"/>
          <a:ext cx="1270" cy="1097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38</xdr:row>
      <xdr:rowOff>149225</xdr:rowOff>
    </xdr:from>
    <xdr:ext cx="249555" cy="26098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4632940" y="652335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142240</xdr:rowOff>
    </xdr:from>
    <xdr:to>
      <xdr:col>86</xdr:col>
      <xdr:colOff>25400</xdr:colOff>
      <xdr:row>38</xdr:row>
      <xdr:rowOff>142240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03400" y="65163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30</xdr:row>
      <xdr:rowOff>165100</xdr:rowOff>
    </xdr:from>
    <xdr:ext cx="534670" cy="26098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4632940" y="519811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24,501</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50165</xdr:rowOff>
    </xdr:from>
    <xdr:to>
      <xdr:col>86</xdr:col>
      <xdr:colOff>25400</xdr:colOff>
      <xdr:row>32</xdr:row>
      <xdr:rowOff>50165</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03400" y="541845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142240</xdr:rowOff>
    </xdr:from>
    <xdr:to>
      <xdr:col>85</xdr:col>
      <xdr:colOff>127000</xdr:colOff>
      <xdr:row>38</xdr:row>
      <xdr:rowOff>142240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835380" y="651637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37</xdr:row>
      <xdr:rowOff>66040</xdr:rowOff>
    </xdr:from>
    <xdr:ext cx="469900" cy="260350"/>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4632940" y="6272530"/>
          <a:ext cx="469900" cy="2603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42545</xdr:rowOff>
    </xdr:from>
    <xdr:to>
      <xdr:col>85</xdr:col>
      <xdr:colOff>167640</xdr:colOff>
      <xdr:row>38</xdr:row>
      <xdr:rowOff>146050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416675"/>
          <a:ext cx="914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81915</xdr:rowOff>
    </xdr:from>
    <xdr:to>
      <xdr:col>81</xdr:col>
      <xdr:colOff>50800</xdr:colOff>
      <xdr:row>38</xdr:row>
      <xdr:rowOff>142240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047980" y="6456045"/>
          <a:ext cx="7874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40640</xdr:rowOff>
    </xdr:from>
    <xdr:to>
      <xdr:col>81</xdr:col>
      <xdr:colOff>101600</xdr:colOff>
      <xdr:row>38</xdr:row>
      <xdr:rowOff>144145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784580" y="641477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160655</xdr:rowOff>
    </xdr:from>
    <xdr:ext cx="468630" cy="259080"/>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620750" y="619950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38</xdr:row>
      <xdr:rowOff>81915</xdr:rowOff>
    </xdr:from>
    <xdr:to>
      <xdr:col>76</xdr:col>
      <xdr:colOff>114300</xdr:colOff>
      <xdr:row>38</xdr:row>
      <xdr:rowOff>142240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250420" y="6456045"/>
          <a:ext cx="79756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76835</xdr:rowOff>
    </xdr:from>
    <xdr:to>
      <xdr:col>76</xdr:col>
      <xdr:colOff>165100</xdr:colOff>
      <xdr:row>37</xdr:row>
      <xdr:rowOff>5080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997180" y="611568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35</xdr:row>
      <xdr:rowOff>21590</xdr:rowOff>
    </xdr:from>
    <xdr:ext cx="466725" cy="260350"/>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833350" y="5892800"/>
          <a:ext cx="466725"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142240</xdr:rowOff>
    </xdr:from>
    <xdr:to>
      <xdr:col>71</xdr:col>
      <xdr:colOff>167640</xdr:colOff>
      <xdr:row>38</xdr:row>
      <xdr:rowOff>142240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1452860" y="651637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78105</xdr:rowOff>
    </xdr:from>
    <xdr:to>
      <xdr:col>72</xdr:col>
      <xdr:colOff>38100</xdr:colOff>
      <xdr:row>37</xdr:row>
      <xdr:rowOff>6350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209780" y="6116955"/>
          <a:ext cx="8128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35</xdr:row>
      <xdr:rowOff>22860</xdr:rowOff>
    </xdr:from>
    <xdr:ext cx="469900" cy="25908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045950" y="5894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165100</xdr:rowOff>
    </xdr:from>
    <xdr:to>
      <xdr:col>67</xdr:col>
      <xdr:colOff>101600</xdr:colOff>
      <xdr:row>37</xdr:row>
      <xdr:rowOff>93345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1402060" y="620395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35</xdr:row>
      <xdr:rowOff>111125</xdr:rowOff>
    </xdr:from>
    <xdr:ext cx="468630" cy="26098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1238230" y="5982335"/>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81280</xdr:rowOff>
    </xdr:from>
    <xdr:ext cx="760730" cy="26225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221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81280</xdr:rowOff>
    </xdr:from>
    <xdr:ext cx="760730" cy="26225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6652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81280</xdr:rowOff>
    </xdr:from>
    <xdr:ext cx="760730" cy="26225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8778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41</xdr:row>
      <xdr:rowOff>81280</xdr:rowOff>
    </xdr:from>
    <xdr:ext cx="762000" cy="26225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0802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81280</xdr:rowOff>
    </xdr:from>
    <xdr:ext cx="760730" cy="26225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12826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38</xdr:row>
      <xdr:rowOff>89535</xdr:rowOff>
    </xdr:from>
    <xdr:to>
      <xdr:col>85</xdr:col>
      <xdr:colOff>167640</xdr:colOff>
      <xdr:row>39</xdr:row>
      <xdr:rowOff>18415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463665"/>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38</xdr:row>
      <xdr:rowOff>19685</xdr:rowOff>
    </xdr:from>
    <xdr:ext cx="249555" cy="25971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4632940" y="6393815"/>
          <a:ext cx="24955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89535</xdr:rowOff>
    </xdr:from>
    <xdr:to>
      <xdr:col>81</xdr:col>
      <xdr:colOff>101600</xdr:colOff>
      <xdr:row>39</xdr:row>
      <xdr:rowOff>18415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784580" y="64636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10795</xdr:rowOff>
    </xdr:from>
    <xdr:ext cx="248285" cy="26098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731240" y="655256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30480</xdr:rowOff>
    </xdr:from>
    <xdr:to>
      <xdr:col>76</xdr:col>
      <xdr:colOff>165100</xdr:colOff>
      <xdr:row>38</xdr:row>
      <xdr:rowOff>132715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997180" y="64046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38</xdr:row>
      <xdr:rowOff>124460</xdr:rowOff>
    </xdr:from>
    <xdr:ext cx="466725" cy="257810"/>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833350" y="649859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89535</xdr:rowOff>
    </xdr:from>
    <xdr:to>
      <xdr:col>72</xdr:col>
      <xdr:colOff>38100</xdr:colOff>
      <xdr:row>39</xdr:row>
      <xdr:rowOff>18415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209780" y="646366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10795</xdr:rowOff>
    </xdr:from>
    <xdr:ext cx="249555" cy="26098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36120" y="655256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89535</xdr:rowOff>
    </xdr:from>
    <xdr:to>
      <xdr:col>67</xdr:col>
      <xdr:colOff>101600</xdr:colOff>
      <xdr:row>39</xdr:row>
      <xdr:rowOff>18415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1402060" y="64636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10795</xdr:rowOff>
    </xdr:from>
    <xdr:ext cx="248285" cy="26098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348720" y="655256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167640</xdr:colOff>
      <xdr:row>45</xdr:row>
      <xdr:rowOff>32385</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1125200" y="72694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142240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12318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89535</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12318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142240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146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89535</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146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142240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16736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89535</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16736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167640</xdr:colOff>
      <xdr:row>61</xdr:row>
      <xdr:rowOff>84455</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1125200" y="8075295"/>
          <a:ext cx="418846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923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1087100" y="78886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84455</xdr:rowOff>
    </xdr:from>
    <xdr:to>
      <xdr:col>89</xdr:col>
      <xdr:colOff>167640</xdr:colOff>
      <xdr:row>61</xdr:row>
      <xdr:rowOff>84455</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1125200" y="103143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142240</xdr:rowOff>
    </xdr:from>
    <xdr:to>
      <xdr:col>89</xdr:col>
      <xdr:colOff>167640</xdr:colOff>
      <xdr:row>54</xdr:row>
      <xdr:rowOff>142240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1125200" y="919861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8920" cy="26098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0896600" y="9053830"/>
          <a:ext cx="2489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167640</xdr:colOff>
      <xdr:row>48</xdr:row>
      <xdr:rowOff>24765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1125200" y="80752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8920" cy="2584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0896600" y="793750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167640</xdr:colOff>
      <xdr:row>61</xdr:row>
      <xdr:rowOff>84455</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1125200" y="8075295"/>
          <a:ext cx="418846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142240</xdr:rowOff>
    </xdr:from>
    <xdr:to>
      <xdr:col>85</xdr:col>
      <xdr:colOff>126365</xdr:colOff>
      <xdr:row>54</xdr:row>
      <xdr:rowOff>142240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0395" y="919861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55</xdr:row>
      <xdr:rowOff>10795</xdr:rowOff>
    </xdr:from>
    <xdr:ext cx="249555" cy="26098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463294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142240</xdr:rowOff>
    </xdr:from>
    <xdr:to>
      <xdr:col>86</xdr:col>
      <xdr:colOff>25400</xdr:colOff>
      <xdr:row>54</xdr:row>
      <xdr:rowOff>142240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03400" y="91986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53</xdr:row>
      <xdr:rowOff>10795</xdr:rowOff>
    </xdr:from>
    <xdr:ext cx="249555" cy="26098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4632940" y="88995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142240</xdr:rowOff>
    </xdr:from>
    <xdr:to>
      <xdr:col>86</xdr:col>
      <xdr:colOff>25400</xdr:colOff>
      <xdr:row>54</xdr:row>
      <xdr:rowOff>142240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03400" y="91986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142240</xdr:rowOff>
    </xdr:from>
    <xdr:to>
      <xdr:col>85</xdr:col>
      <xdr:colOff>127000</xdr:colOff>
      <xdr:row>54</xdr:row>
      <xdr:rowOff>142240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835380" y="919861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54</xdr:row>
      <xdr:rowOff>68580</xdr:rowOff>
    </xdr:from>
    <xdr:ext cx="249555" cy="26098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4632940" y="9124950"/>
          <a:ext cx="249555"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89535</xdr:rowOff>
    </xdr:from>
    <xdr:to>
      <xdr:col>85</xdr:col>
      <xdr:colOff>167640</xdr:colOff>
      <xdr:row>55</xdr:row>
      <xdr:rowOff>18415</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145905"/>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142240</xdr:rowOff>
    </xdr:from>
    <xdr:to>
      <xdr:col>81</xdr:col>
      <xdr:colOff>50800</xdr:colOff>
      <xdr:row>54</xdr:row>
      <xdr:rowOff>142240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047980" y="919861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89535</xdr:rowOff>
    </xdr:from>
    <xdr:to>
      <xdr:col>81</xdr:col>
      <xdr:colOff>101600</xdr:colOff>
      <xdr:row>55</xdr:row>
      <xdr:rowOff>18415</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78458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10795</xdr:rowOff>
    </xdr:from>
    <xdr:ext cx="248285" cy="26098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731240" y="923480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54</xdr:row>
      <xdr:rowOff>142240</xdr:rowOff>
    </xdr:from>
    <xdr:to>
      <xdr:col>76</xdr:col>
      <xdr:colOff>114300</xdr:colOff>
      <xdr:row>54</xdr:row>
      <xdr:rowOff>142240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250420" y="919861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89535</xdr:rowOff>
    </xdr:from>
    <xdr:to>
      <xdr:col>76</xdr:col>
      <xdr:colOff>165100</xdr:colOff>
      <xdr:row>55</xdr:row>
      <xdr:rowOff>18415</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99718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167640</xdr:colOff>
      <xdr:row>55</xdr:row>
      <xdr:rowOff>10795</xdr:rowOff>
    </xdr:from>
    <xdr:ext cx="249555" cy="26098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93114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142240</xdr:rowOff>
    </xdr:from>
    <xdr:to>
      <xdr:col>71</xdr:col>
      <xdr:colOff>167640</xdr:colOff>
      <xdr:row>54</xdr:row>
      <xdr:rowOff>142240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1452860" y="919861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89535</xdr:rowOff>
    </xdr:from>
    <xdr:to>
      <xdr:col>72</xdr:col>
      <xdr:colOff>38100</xdr:colOff>
      <xdr:row>55</xdr:row>
      <xdr:rowOff>18415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209780" y="914590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10795</xdr:rowOff>
    </xdr:from>
    <xdr:ext cx="249555" cy="26098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13612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89535</xdr:rowOff>
    </xdr:from>
    <xdr:to>
      <xdr:col>67</xdr:col>
      <xdr:colOff>101600</xdr:colOff>
      <xdr:row>55</xdr:row>
      <xdr:rowOff>18415</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140206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10795</xdr:rowOff>
    </xdr:from>
    <xdr:ext cx="248285" cy="26098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1348720" y="923480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81280</xdr:rowOff>
    </xdr:from>
    <xdr:ext cx="760730" cy="26225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221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81280</xdr:rowOff>
    </xdr:from>
    <xdr:ext cx="760730" cy="26225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6652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81280</xdr:rowOff>
    </xdr:from>
    <xdr:ext cx="760730" cy="26225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8778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61</xdr:row>
      <xdr:rowOff>81280</xdr:rowOff>
    </xdr:from>
    <xdr:ext cx="762000" cy="26225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0802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81280</xdr:rowOff>
    </xdr:from>
    <xdr:ext cx="760730" cy="26225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12826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89535</xdr:rowOff>
    </xdr:from>
    <xdr:to>
      <xdr:col>85</xdr:col>
      <xdr:colOff>167640</xdr:colOff>
      <xdr:row>55</xdr:row>
      <xdr:rowOff>18415</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145905"/>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53</xdr:row>
      <xdr:rowOff>126365</xdr:rowOff>
    </xdr:from>
    <xdr:ext cx="249555" cy="257810"/>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4632940" y="9015095"/>
          <a:ext cx="2495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89535</xdr:rowOff>
    </xdr:from>
    <xdr:to>
      <xdr:col>81</xdr:col>
      <xdr:colOff>101600</xdr:colOff>
      <xdr:row>55</xdr:row>
      <xdr:rowOff>18415</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78458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36195</xdr:rowOff>
    </xdr:from>
    <xdr:ext cx="248285" cy="26098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731240" y="892492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89535</xdr:rowOff>
    </xdr:from>
    <xdr:to>
      <xdr:col>76</xdr:col>
      <xdr:colOff>165100</xdr:colOff>
      <xdr:row>55</xdr:row>
      <xdr:rowOff>18415</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99718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167640</xdr:colOff>
      <xdr:row>53</xdr:row>
      <xdr:rowOff>36195</xdr:rowOff>
    </xdr:from>
    <xdr:ext cx="249555" cy="26098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931140" y="89249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89535</xdr:rowOff>
    </xdr:from>
    <xdr:to>
      <xdr:col>72</xdr:col>
      <xdr:colOff>38100</xdr:colOff>
      <xdr:row>55</xdr:row>
      <xdr:rowOff>18415</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209780" y="914590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36195</xdr:rowOff>
    </xdr:from>
    <xdr:ext cx="249555" cy="26098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36120" y="89249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89535</xdr:rowOff>
    </xdr:from>
    <xdr:to>
      <xdr:col>67</xdr:col>
      <xdr:colOff>101600</xdr:colOff>
      <xdr:row>55</xdr:row>
      <xdr:rowOff>18415</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140206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36195</xdr:rowOff>
    </xdr:from>
    <xdr:ext cx="248285" cy="26098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348720" y="892492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167640</xdr:colOff>
      <xdr:row>65</xdr:row>
      <xdr:rowOff>32385</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1125200" y="106222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142240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12318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89535</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12318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142240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1462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89535</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1462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43,946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142240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16736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89535</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16736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167640</xdr:colOff>
      <xdr:row>81</xdr:row>
      <xdr:rowOff>85725</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1125200" y="11428095"/>
          <a:ext cx="4188460" cy="224028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923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087100" y="112414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85725</xdr:rowOff>
    </xdr:from>
    <xdr:to>
      <xdr:col>89</xdr:col>
      <xdr:colOff>167640</xdr:colOff>
      <xdr:row>81</xdr:row>
      <xdr:rowOff>85725</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1125200" y="1366837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45720</xdr:rowOff>
    </xdr:from>
    <xdr:to>
      <xdr:col>89</xdr:col>
      <xdr:colOff>167640</xdr:colOff>
      <xdr:row>79</xdr:row>
      <xdr:rowOff>45720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1125200" y="1329309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76200</xdr:rowOff>
    </xdr:from>
    <xdr:ext cx="248920" cy="266700"/>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0896600" y="13155930"/>
          <a:ext cx="24892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167640</xdr:colOff>
      <xdr:row>77</xdr:row>
      <xdr:rowOff>5715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1125200" y="129178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36195</xdr:rowOff>
    </xdr:from>
    <xdr:ext cx="530225" cy="26098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0654665" y="12780645"/>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142240</xdr:rowOff>
    </xdr:from>
    <xdr:to>
      <xdr:col>89</xdr:col>
      <xdr:colOff>167640</xdr:colOff>
      <xdr:row>74</xdr:row>
      <xdr:rowOff>142240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1125200" y="1255141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0225" cy="26098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654665" y="1240663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103505</xdr:rowOff>
    </xdr:from>
    <xdr:to>
      <xdr:col>89</xdr:col>
      <xdr:colOff>167640</xdr:colOff>
      <xdr:row>72</xdr:row>
      <xdr:rowOff>103505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1125200" y="121773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132080</xdr:rowOff>
    </xdr:from>
    <xdr:ext cx="530225" cy="26098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654665" y="1203833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167640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1125200" y="1180211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93345</xdr:rowOff>
    </xdr:from>
    <xdr:ext cx="592455" cy="2590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590530" y="1166431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167640</xdr:colOff>
      <xdr:row>68</xdr:row>
      <xdr:rowOff>24765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1125200" y="114280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2455" cy="2584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590530" y="11290300"/>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167640</xdr:colOff>
      <xdr:row>81</xdr:row>
      <xdr:rowOff>85725</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1125200" y="11428095"/>
          <a:ext cx="4188460" cy="224028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25400</xdr:rowOff>
    </xdr:from>
    <xdr:to>
      <xdr:col>85</xdr:col>
      <xdr:colOff>126365</xdr:colOff>
      <xdr:row>78</xdr:row>
      <xdr:rowOff>81280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0395" y="11764010"/>
          <a:ext cx="1270" cy="1397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78</xdr:row>
      <xdr:rowOff>85725</xdr:rowOff>
    </xdr:from>
    <xdr:ext cx="534670" cy="26352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4632940" y="13165455"/>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10,819</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81280</xdr:rowOff>
    </xdr:from>
    <xdr:to>
      <xdr:col>86</xdr:col>
      <xdr:colOff>25400</xdr:colOff>
      <xdr:row>78</xdr:row>
      <xdr:rowOff>81280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03400" y="131610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68</xdr:row>
      <xdr:rowOff>146685</xdr:rowOff>
    </xdr:from>
    <xdr:ext cx="598805" cy="26098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4632940" y="11550015"/>
          <a:ext cx="59880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122,965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25400</xdr:rowOff>
    </xdr:from>
    <xdr:to>
      <xdr:col>86</xdr:col>
      <xdr:colOff>25400</xdr:colOff>
      <xdr:row>70</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03400" y="117640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130175</xdr:rowOff>
    </xdr:from>
    <xdr:to>
      <xdr:col>85</xdr:col>
      <xdr:colOff>127000</xdr:colOff>
      <xdr:row>77</xdr:row>
      <xdr:rowOff>135255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835380" y="13042265"/>
          <a:ext cx="75692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75</xdr:row>
      <xdr:rowOff>73025</xdr:rowOff>
    </xdr:from>
    <xdr:ext cx="534670" cy="26098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4632940" y="12649835"/>
          <a:ext cx="53467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50165</xdr:rowOff>
    </xdr:from>
    <xdr:to>
      <xdr:col>85</xdr:col>
      <xdr:colOff>167640</xdr:colOff>
      <xdr:row>76</xdr:row>
      <xdr:rowOff>151765</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794615"/>
          <a:ext cx="914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130175</xdr:rowOff>
    </xdr:from>
    <xdr:to>
      <xdr:col>81</xdr:col>
      <xdr:colOff>50800</xdr:colOff>
      <xdr:row>77</xdr:row>
      <xdr:rowOff>130175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047980" y="13042265"/>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53340</xdr:rowOff>
    </xdr:from>
    <xdr:to>
      <xdr:col>81</xdr:col>
      <xdr:colOff>101600</xdr:colOff>
      <xdr:row>76</xdr:row>
      <xdr:rowOff>156210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784580" y="1279779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165100</xdr:rowOff>
    </xdr:from>
    <xdr:ext cx="534670" cy="26098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608685" y="1257427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77</xdr:row>
      <xdr:rowOff>114935</xdr:rowOff>
    </xdr:from>
    <xdr:to>
      <xdr:col>76</xdr:col>
      <xdr:colOff>114300</xdr:colOff>
      <xdr:row>77</xdr:row>
      <xdr:rowOff>130175</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250420" y="13027025"/>
          <a:ext cx="79756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155575</xdr:rowOff>
    </xdr:from>
    <xdr:to>
      <xdr:col>76</xdr:col>
      <xdr:colOff>165100</xdr:colOff>
      <xdr:row>75</xdr:row>
      <xdr:rowOff>85725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997180" y="125647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102870</xdr:rowOff>
    </xdr:from>
    <xdr:ext cx="533400" cy="26098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800965" y="1234440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94615</xdr:rowOff>
    </xdr:from>
    <xdr:to>
      <xdr:col>71</xdr:col>
      <xdr:colOff>167640</xdr:colOff>
      <xdr:row>77</xdr:row>
      <xdr:rowOff>114935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1452860" y="13006705"/>
          <a:ext cx="79756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160655</xdr:rowOff>
    </xdr:from>
    <xdr:to>
      <xdr:col>72</xdr:col>
      <xdr:colOff>38100</xdr:colOff>
      <xdr:row>75</xdr:row>
      <xdr:rowOff>88900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209780" y="12569825"/>
          <a:ext cx="8128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106680</xdr:rowOff>
    </xdr:from>
    <xdr:ext cx="531495" cy="26098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013565" y="12348210"/>
          <a:ext cx="53149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74</xdr:row>
      <xdr:rowOff>165100</xdr:rowOff>
    </xdr:from>
    <xdr:to>
      <xdr:col>67</xdr:col>
      <xdr:colOff>101600</xdr:colOff>
      <xdr:row>75</xdr:row>
      <xdr:rowOff>93345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1402060" y="1257427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111125</xdr:rowOff>
    </xdr:from>
    <xdr:ext cx="534670" cy="26098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1226165" y="1235265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83185</xdr:rowOff>
    </xdr:from>
    <xdr:ext cx="760730" cy="266700"/>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2212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83185</xdr:rowOff>
    </xdr:from>
    <xdr:ext cx="760730" cy="266700"/>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66520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83185</xdr:rowOff>
    </xdr:from>
    <xdr:ext cx="760730" cy="266700"/>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87780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81</xdr:row>
      <xdr:rowOff>83185</xdr:rowOff>
    </xdr:from>
    <xdr:ext cx="762000" cy="26670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08024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83185</xdr:rowOff>
    </xdr:from>
    <xdr:ext cx="760730" cy="266700"/>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128268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77</xdr:row>
      <xdr:rowOff>84455</xdr:rowOff>
    </xdr:from>
    <xdr:to>
      <xdr:col>85</xdr:col>
      <xdr:colOff>167640</xdr:colOff>
      <xdr:row>78</xdr:row>
      <xdr:rowOff>14605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996545"/>
          <a:ext cx="914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76</xdr:row>
      <xdr:rowOff>165100</xdr:rowOff>
    </xdr:from>
    <xdr:ext cx="534670" cy="262890"/>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4632940" y="12909550"/>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79375</xdr:rowOff>
    </xdr:from>
    <xdr:to>
      <xdr:col>81</xdr:col>
      <xdr:colOff>101600</xdr:colOff>
      <xdr:row>78</xdr:row>
      <xdr:rowOff>8255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784580" y="129914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165100</xdr:rowOff>
    </xdr:from>
    <xdr:ext cx="534670" cy="265430"/>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608685" y="13077190"/>
          <a:ext cx="53467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79375</xdr:rowOff>
    </xdr:from>
    <xdr:to>
      <xdr:col>76</xdr:col>
      <xdr:colOff>165100</xdr:colOff>
      <xdr:row>78</xdr:row>
      <xdr:rowOff>8255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997180" y="129914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165100</xdr:rowOff>
    </xdr:from>
    <xdr:ext cx="533400" cy="265430"/>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800965" y="13077190"/>
          <a:ext cx="53340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62230</xdr:rowOff>
    </xdr:from>
    <xdr:to>
      <xdr:col>72</xdr:col>
      <xdr:colOff>38100</xdr:colOff>
      <xdr:row>77</xdr:row>
      <xdr:rowOff>165100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209780" y="12974320"/>
          <a:ext cx="8128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156210</xdr:rowOff>
    </xdr:from>
    <xdr:ext cx="531495" cy="26479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013565" y="13068300"/>
          <a:ext cx="53149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43180</xdr:rowOff>
    </xdr:from>
    <xdr:to>
      <xdr:col>67</xdr:col>
      <xdr:colOff>101600</xdr:colOff>
      <xdr:row>77</xdr:row>
      <xdr:rowOff>147320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1402060" y="1295527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137160</xdr:rowOff>
    </xdr:from>
    <xdr:ext cx="534670" cy="26733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226165" y="13049250"/>
          <a:ext cx="534670"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58420</xdr:rowOff>
    </xdr:from>
    <xdr:to>
      <xdr:col>89</xdr:col>
      <xdr:colOff>167640</xdr:colOff>
      <xdr:row>85</xdr:row>
      <xdr:rowOff>33020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1125200" y="13976350"/>
          <a:ext cx="41884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58420</xdr:rowOff>
    </xdr:from>
    <xdr:to>
      <xdr:col>74</xdr:col>
      <xdr:colOff>0</xdr:colOff>
      <xdr:row>86</xdr:row>
      <xdr:rowOff>144780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12318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91440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12318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58420</xdr:rowOff>
    </xdr:from>
    <xdr:to>
      <xdr:col>79</xdr:col>
      <xdr:colOff>63500</xdr:colOff>
      <xdr:row>86</xdr:row>
      <xdr:rowOff>144780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1462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91440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1462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58420</xdr:rowOff>
    </xdr:from>
    <xdr:to>
      <xdr:col>85</xdr:col>
      <xdr:colOff>63500</xdr:colOff>
      <xdr:row>86</xdr:row>
      <xdr:rowOff>144780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16736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91440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16736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167640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1125200" y="14781530"/>
          <a:ext cx="418846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85" cy="233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087100" y="14594840"/>
          <a:ext cx="34988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167640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1125200" y="17056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167640</xdr:colOff>
      <xdr:row>99</xdr:row>
      <xdr:rowOff>44450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1125200" y="16675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920" cy="259080"/>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0896600" y="165328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167640</xdr:colOff>
      <xdr:row>97</xdr:row>
      <xdr:rowOff>6350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1125200" y="16294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225" cy="259080"/>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0654665" y="16151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167640</xdr:colOff>
      <xdr:row>94</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1125200" y="15913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225" cy="25463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654665" y="15770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167640</xdr:colOff>
      <xdr:row>92</xdr:row>
      <xdr:rowOff>101600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1125200" y="15532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225" cy="259080"/>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654665" y="15389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64770</xdr:rowOff>
    </xdr:from>
    <xdr:to>
      <xdr:col>89</xdr:col>
      <xdr:colOff>167640</xdr:colOff>
      <xdr:row>90</xdr:row>
      <xdr:rowOff>64770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1125200" y="1515618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95250</xdr:rowOff>
    </xdr:from>
    <xdr:ext cx="592455" cy="264160"/>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590530" y="15019020"/>
          <a:ext cx="59245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1125200" y="1478153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55880</xdr:rowOff>
    </xdr:from>
    <xdr:ext cx="592455" cy="264160"/>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0590530" y="14644370"/>
          <a:ext cx="59245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1125200" y="14781530"/>
          <a:ext cx="418846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133350</xdr:rowOff>
    </xdr:from>
    <xdr:to>
      <xdr:col>85</xdr:col>
      <xdr:colOff>126365</xdr:colOff>
      <xdr:row>99</xdr:row>
      <xdr:rowOff>40640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0395" y="15057120"/>
          <a:ext cx="1270" cy="1614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99</xdr:row>
      <xdr:rowOff>43815</xdr:rowOff>
    </xdr:from>
    <xdr:ext cx="378460" cy="25463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4632940" y="16674465"/>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40640</xdr:rowOff>
    </xdr:from>
    <xdr:to>
      <xdr:col>86</xdr:col>
      <xdr:colOff>25400</xdr:colOff>
      <xdr:row>99</xdr:row>
      <xdr:rowOff>40640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03400" y="1667129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88</xdr:row>
      <xdr:rowOff>78740</xdr:rowOff>
    </xdr:from>
    <xdr:ext cx="598805" cy="26733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4632940" y="14834870"/>
          <a:ext cx="59880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128,315</a:t>
          </a:r>
          <a:endParaRPr kumimoji="1" lang="ja-JP" altLang="en-US" sz="1000" b="1">
            <a:latin typeface="ＭＳ Ｐゴシック"/>
            <a:ea typeface="ＭＳ Ｐゴシック"/>
          </a:endParaRPr>
        </a:p>
      </xdr:txBody>
    </xdr:sp>
    <xdr:clientData/>
  </xdr:oneCellAnchor>
  <xdr:twoCellAnchor>
    <xdr:from>
      <xdr:col>85</xdr:col>
      <xdr:colOff>38100</xdr:colOff>
      <xdr:row>89</xdr:row>
      <xdr:rowOff>133350</xdr:rowOff>
    </xdr:from>
    <xdr:to>
      <xdr:col>86</xdr:col>
      <xdr:colOff>25400</xdr:colOff>
      <xdr:row>89</xdr:row>
      <xdr:rowOff>133350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03400" y="150571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121285</xdr:rowOff>
    </xdr:from>
    <xdr:to>
      <xdr:col>85</xdr:col>
      <xdr:colOff>127000</xdr:colOff>
      <xdr:row>98</xdr:row>
      <xdr:rowOff>54610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835380" y="16409035"/>
          <a:ext cx="75692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97</xdr:row>
      <xdr:rowOff>50800</xdr:rowOff>
    </xdr:from>
    <xdr:ext cx="534670" cy="259080"/>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4632940" y="163385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72390</xdr:rowOff>
    </xdr:from>
    <xdr:to>
      <xdr:col>85</xdr:col>
      <xdr:colOff>167640</xdr:colOff>
      <xdr:row>98</xdr:row>
      <xdr:rowOff>2540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360140"/>
          <a:ext cx="914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54610</xdr:rowOff>
    </xdr:from>
    <xdr:to>
      <xdr:col>81</xdr:col>
      <xdr:colOff>50800</xdr:colOff>
      <xdr:row>98</xdr:row>
      <xdr:rowOff>121920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047980" y="16513810"/>
          <a:ext cx="7874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47625</xdr:rowOff>
    </xdr:from>
    <xdr:to>
      <xdr:col>81</xdr:col>
      <xdr:colOff>101600</xdr:colOff>
      <xdr:row>97</xdr:row>
      <xdr:rowOff>149225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784580" y="1633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166370</xdr:rowOff>
    </xdr:from>
    <xdr:ext cx="534670" cy="25463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608685" y="1611122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98</xdr:row>
      <xdr:rowOff>104140</xdr:rowOff>
    </xdr:from>
    <xdr:to>
      <xdr:col>76</xdr:col>
      <xdr:colOff>114300</xdr:colOff>
      <xdr:row>98</xdr:row>
      <xdr:rowOff>121920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250420" y="16563340"/>
          <a:ext cx="7975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135890</xdr:rowOff>
    </xdr:from>
    <xdr:to>
      <xdr:col>76</xdr:col>
      <xdr:colOff>165100</xdr:colOff>
      <xdr:row>98</xdr:row>
      <xdr:rowOff>66040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997180" y="1642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82550</xdr:rowOff>
    </xdr:from>
    <xdr:ext cx="533400" cy="25908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800965" y="161988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83185</xdr:rowOff>
    </xdr:from>
    <xdr:to>
      <xdr:col>71</xdr:col>
      <xdr:colOff>167640</xdr:colOff>
      <xdr:row>98</xdr:row>
      <xdr:rowOff>104140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1452860" y="16542385"/>
          <a:ext cx="79756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151765</xdr:rowOff>
    </xdr:from>
    <xdr:to>
      <xdr:col>72</xdr:col>
      <xdr:colOff>38100</xdr:colOff>
      <xdr:row>98</xdr:row>
      <xdr:rowOff>81915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209780" y="164395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98425</xdr:rowOff>
    </xdr:from>
    <xdr:ext cx="531495" cy="25463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013565" y="1621472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14,539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147955</xdr:rowOff>
    </xdr:from>
    <xdr:to>
      <xdr:col>67</xdr:col>
      <xdr:colOff>101600</xdr:colOff>
      <xdr:row>98</xdr:row>
      <xdr:rowOff>78105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1402060" y="1643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94615</xdr:rowOff>
    </xdr:from>
    <xdr:ext cx="53467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1226165" y="162109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14,859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0730" cy="259080"/>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221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6652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073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8778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0802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12826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97</xdr:row>
      <xdr:rowOff>70485</xdr:rowOff>
    </xdr:from>
    <xdr:to>
      <xdr:col>85</xdr:col>
      <xdr:colOff>167640</xdr:colOff>
      <xdr:row>98</xdr:row>
      <xdr:rowOff>635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358235"/>
          <a:ext cx="914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96</xdr:row>
      <xdr:rowOff>93345</xdr:rowOff>
    </xdr:from>
    <xdr:ext cx="534670" cy="259080"/>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4632940" y="162096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20,937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3810</xdr:rowOff>
    </xdr:from>
    <xdr:to>
      <xdr:col>81</xdr:col>
      <xdr:colOff>101600</xdr:colOff>
      <xdr:row>98</xdr:row>
      <xdr:rowOff>105410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784580" y="1646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96520</xdr:rowOff>
    </xdr:from>
    <xdr:ext cx="534670" cy="259080"/>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608685" y="165557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12,708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71120</xdr:rowOff>
    </xdr:from>
    <xdr:to>
      <xdr:col>76</xdr:col>
      <xdr:colOff>165100</xdr:colOff>
      <xdr:row>99</xdr:row>
      <xdr:rowOff>1270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997180" y="1653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98</xdr:row>
      <xdr:rowOff>163830</xdr:rowOff>
    </xdr:from>
    <xdr:ext cx="466725" cy="259080"/>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833350" y="1662303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53340</xdr:rowOff>
    </xdr:from>
    <xdr:to>
      <xdr:col>72</xdr:col>
      <xdr:colOff>38100</xdr:colOff>
      <xdr:row>98</xdr:row>
      <xdr:rowOff>154940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209780" y="165125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146050</xdr:rowOff>
    </xdr:from>
    <xdr:ext cx="469900" cy="25463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045950" y="1660525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8,791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32385</xdr:rowOff>
    </xdr:from>
    <xdr:to>
      <xdr:col>67</xdr:col>
      <xdr:colOff>101600</xdr:colOff>
      <xdr:row>98</xdr:row>
      <xdr:rowOff>133985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1402060" y="1649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125095</xdr:rowOff>
    </xdr:from>
    <xdr:ext cx="534670" cy="2584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1226165" y="165842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32385</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6337280" y="39166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142240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6464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89535</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64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142240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735836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89535</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735836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142240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37944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89535</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37944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84455</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6337280" y="47224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8615" cy="22923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631950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84455</xdr:rowOff>
    </xdr:from>
    <xdr:to>
      <xdr:col>120</xdr:col>
      <xdr:colOff>114300</xdr:colOff>
      <xdr:row>41</xdr:row>
      <xdr:rowOff>84455</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337280" y="69615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99695</xdr:rowOff>
    </xdr:from>
    <xdr:to>
      <xdr:col>120</xdr:col>
      <xdr:colOff>114300</xdr:colOff>
      <xdr:row>39</xdr:row>
      <xdr:rowOff>99695</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6337280" y="664146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129540</xdr:rowOff>
    </xdr:from>
    <xdr:ext cx="248920" cy="257810"/>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6129000" y="6503670"/>
          <a:ext cx="2489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116205</xdr:rowOff>
    </xdr:from>
    <xdr:to>
      <xdr:col>120</xdr:col>
      <xdr:colOff>114300</xdr:colOff>
      <xdr:row>37</xdr:row>
      <xdr:rowOff>116205</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6337280" y="63226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146685</xdr:rowOff>
    </xdr:from>
    <xdr:ext cx="466090" cy="26098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5930880" y="6185535"/>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132715</xdr:rowOff>
    </xdr:from>
    <xdr:to>
      <xdr:col>120</xdr:col>
      <xdr:colOff>114300</xdr:colOff>
      <xdr:row>35</xdr:row>
      <xdr:rowOff>132715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6337280" y="600392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163195</xdr:rowOff>
    </xdr:from>
    <xdr:ext cx="466090" cy="25781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5930880" y="58667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149860</xdr:rowOff>
    </xdr:from>
    <xdr:to>
      <xdr:col>120</xdr:col>
      <xdr:colOff>114300</xdr:colOff>
      <xdr:row>33</xdr:row>
      <xdr:rowOff>149860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6337280" y="568579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5080</xdr:rowOff>
    </xdr:from>
    <xdr:ext cx="466090" cy="26225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5930880" y="5541010"/>
          <a:ext cx="4660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165100</xdr:rowOff>
    </xdr:from>
    <xdr:to>
      <xdr:col>120</xdr:col>
      <xdr:colOff>114300</xdr:colOff>
      <xdr:row>31</xdr:row>
      <xdr:rowOff>165100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6337280" y="536575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21590</xdr:rowOff>
    </xdr:from>
    <xdr:ext cx="466090" cy="260350"/>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5930880" y="5222240"/>
          <a:ext cx="46609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8255</xdr:rowOff>
    </xdr:from>
    <xdr:to>
      <xdr:col>120</xdr:col>
      <xdr:colOff>114300</xdr:colOff>
      <xdr:row>30</xdr:row>
      <xdr:rowOff>8255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6337280" y="504126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38735</xdr:rowOff>
    </xdr:from>
    <xdr:ext cx="527050" cy="26225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5866745" y="4904105"/>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6337280" y="47224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27050" cy="2584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5866745" y="458470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84455</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6337280" y="47224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122555</xdr:rowOff>
    </xdr:from>
    <xdr:to>
      <xdr:col>116</xdr:col>
      <xdr:colOff>62865</xdr:colOff>
      <xdr:row>39</xdr:row>
      <xdr:rowOff>99695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802475" y="5155565"/>
          <a:ext cx="127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104775</xdr:rowOff>
    </xdr:from>
    <xdr:ext cx="248285" cy="26098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19855180" y="664654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99695</xdr:rowOff>
    </xdr:from>
    <xdr:to>
      <xdr:col>116</xdr:col>
      <xdr:colOff>152400</xdr:colOff>
      <xdr:row>39</xdr:row>
      <xdr:rowOff>99695</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735800" y="66414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68580</xdr:rowOff>
    </xdr:from>
    <xdr:ext cx="468630" cy="26098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19855180" y="4933950"/>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122555</xdr:rowOff>
    </xdr:from>
    <xdr:to>
      <xdr:col>116</xdr:col>
      <xdr:colOff>152400</xdr:colOff>
      <xdr:row>30</xdr:row>
      <xdr:rowOff>122555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735800" y="51555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39</xdr:row>
      <xdr:rowOff>99695</xdr:rowOff>
    </xdr:from>
    <xdr:to>
      <xdr:col>116</xdr:col>
      <xdr:colOff>63500</xdr:colOff>
      <xdr:row>39</xdr:row>
      <xdr:rowOff>99695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057620" y="664146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36830</xdr:rowOff>
    </xdr:from>
    <xdr:ext cx="468630" cy="26098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19855180" y="6243320"/>
          <a:ext cx="46863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13970</xdr:rowOff>
    </xdr:from>
    <xdr:to>
      <xdr:col>116</xdr:col>
      <xdr:colOff>114300</xdr:colOff>
      <xdr:row>38</xdr:row>
      <xdr:rowOff>116205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753580" y="638810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99695</xdr:rowOff>
    </xdr:from>
    <xdr:to>
      <xdr:col>111</xdr:col>
      <xdr:colOff>167640</xdr:colOff>
      <xdr:row>39</xdr:row>
      <xdr:rowOff>99695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260060" y="664146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165100</xdr:rowOff>
    </xdr:from>
    <xdr:to>
      <xdr:col>112</xdr:col>
      <xdr:colOff>38100</xdr:colOff>
      <xdr:row>38</xdr:row>
      <xdr:rowOff>97790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016980" y="6371590"/>
          <a:ext cx="8128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116205</xdr:rowOff>
    </xdr:from>
    <xdr:ext cx="469900" cy="26098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853150" y="6155055"/>
          <a:ext cx="4699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99695</xdr:rowOff>
    </xdr:from>
    <xdr:to>
      <xdr:col>107</xdr:col>
      <xdr:colOff>50800</xdr:colOff>
      <xdr:row>39</xdr:row>
      <xdr:rowOff>99695</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7472660" y="6641465"/>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79375</xdr:rowOff>
    </xdr:from>
    <xdr:to>
      <xdr:col>107</xdr:col>
      <xdr:colOff>101600</xdr:colOff>
      <xdr:row>36</xdr:row>
      <xdr:rowOff>7620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209260" y="595058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34</xdr:row>
      <xdr:rowOff>24130</xdr:rowOff>
    </xdr:from>
    <xdr:ext cx="468630" cy="259080"/>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045430" y="57277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39</xdr:row>
      <xdr:rowOff>99695</xdr:rowOff>
    </xdr:from>
    <xdr:to>
      <xdr:col>102</xdr:col>
      <xdr:colOff>114300</xdr:colOff>
      <xdr:row>39</xdr:row>
      <xdr:rowOff>99695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6675100" y="664146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2540</xdr:rowOff>
    </xdr:from>
    <xdr:to>
      <xdr:col>102</xdr:col>
      <xdr:colOff>165100</xdr:colOff>
      <xdr:row>37</xdr:row>
      <xdr:rowOff>106680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7421860" y="62090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123190</xdr:rowOff>
    </xdr:from>
    <xdr:ext cx="466725" cy="259080"/>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258030" y="599440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54610</xdr:rowOff>
    </xdr:from>
    <xdr:to>
      <xdr:col>98</xdr:col>
      <xdr:colOff>38100</xdr:colOff>
      <xdr:row>37</xdr:row>
      <xdr:rowOff>158750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6634460" y="6261100"/>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635</xdr:rowOff>
    </xdr:from>
    <xdr:ext cx="469900" cy="26225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470630" y="603948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81280</xdr:rowOff>
    </xdr:from>
    <xdr:ext cx="762000" cy="26225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63420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41</xdr:row>
      <xdr:rowOff>81280</xdr:rowOff>
    </xdr:from>
    <xdr:ext cx="762000" cy="26225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8874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81280</xdr:rowOff>
    </xdr:from>
    <xdr:ext cx="760730" cy="26225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0898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81280</xdr:rowOff>
    </xdr:from>
    <xdr:ext cx="760730" cy="26225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3024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41</xdr:row>
      <xdr:rowOff>81280</xdr:rowOff>
    </xdr:from>
    <xdr:ext cx="762000" cy="26225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650492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50165</xdr:rowOff>
    </xdr:from>
    <xdr:to>
      <xdr:col>116</xdr:col>
      <xdr:colOff>114300</xdr:colOff>
      <xdr:row>39</xdr:row>
      <xdr:rowOff>151130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753580" y="65919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135890</xdr:rowOff>
    </xdr:from>
    <xdr:ext cx="248285" cy="26225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19855180" y="6510020"/>
          <a:ext cx="2482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50165</xdr:rowOff>
    </xdr:from>
    <xdr:to>
      <xdr:col>112</xdr:col>
      <xdr:colOff>38100</xdr:colOff>
      <xdr:row>39</xdr:row>
      <xdr:rowOff>151130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016980" y="6591935"/>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143510</xdr:rowOff>
    </xdr:from>
    <xdr:ext cx="249555" cy="26098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943320" y="6685280"/>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50165</xdr:rowOff>
    </xdr:from>
    <xdr:to>
      <xdr:col>107</xdr:col>
      <xdr:colOff>101600</xdr:colOff>
      <xdr:row>39</xdr:row>
      <xdr:rowOff>151130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209260" y="65919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143510</xdr:rowOff>
    </xdr:from>
    <xdr:ext cx="248285" cy="26098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155920" y="6685280"/>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50165</xdr:rowOff>
    </xdr:from>
    <xdr:to>
      <xdr:col>102</xdr:col>
      <xdr:colOff>165100</xdr:colOff>
      <xdr:row>39</xdr:row>
      <xdr:rowOff>151130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7421860" y="65919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39</xdr:row>
      <xdr:rowOff>143510</xdr:rowOff>
    </xdr:from>
    <xdr:ext cx="249555" cy="26098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355820" y="6685280"/>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50165</xdr:rowOff>
    </xdr:from>
    <xdr:to>
      <xdr:col>98</xdr:col>
      <xdr:colOff>38100</xdr:colOff>
      <xdr:row>39</xdr:row>
      <xdr:rowOff>151130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6634460" y="6591935"/>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143510</xdr:rowOff>
    </xdr:from>
    <xdr:ext cx="249555" cy="26098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6560800" y="6685280"/>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32385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337280" y="72694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142240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464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89535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464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142240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735836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89535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735836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10,980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142240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37944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89535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37944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84455</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6337280" y="80752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8615" cy="22923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631950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84455</xdr:rowOff>
    </xdr:from>
    <xdr:to>
      <xdr:col>120</xdr:col>
      <xdr:colOff>114300</xdr:colOff>
      <xdr:row>61</xdr:row>
      <xdr:rowOff>84455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337280" y="103143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6337280" y="993902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74930</xdr:rowOff>
    </xdr:from>
    <xdr:ext cx="248920" cy="26225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6129000" y="9801860"/>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5715</xdr:rowOff>
    </xdr:from>
    <xdr:to>
      <xdr:col>120</xdr:col>
      <xdr:colOff>114300</xdr:colOff>
      <xdr:row>57</xdr:row>
      <xdr:rowOff>5715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6337280" y="95650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36195</xdr:rowOff>
    </xdr:from>
    <xdr:ext cx="527050" cy="26098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866745" y="9427845"/>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142240</xdr:rowOff>
    </xdr:from>
    <xdr:to>
      <xdr:col>120</xdr:col>
      <xdr:colOff>114300</xdr:colOff>
      <xdr:row>54</xdr:row>
      <xdr:rowOff>142240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6337280" y="91986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165100</xdr:rowOff>
    </xdr:from>
    <xdr:ext cx="527050" cy="26098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866745" y="9053830"/>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103505</xdr:rowOff>
    </xdr:from>
    <xdr:to>
      <xdr:col>120</xdr:col>
      <xdr:colOff>114300</xdr:colOff>
      <xdr:row>52</xdr:row>
      <xdr:rowOff>103505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6337280" y="88245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132080</xdr:rowOff>
    </xdr:from>
    <xdr:ext cx="527050" cy="26098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5866745" y="8685530"/>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6337280" y="84493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93345</xdr:rowOff>
    </xdr:from>
    <xdr:ext cx="527050" cy="259080"/>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5866745" y="831151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6337280" y="80752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27050" cy="2584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5866745" y="793750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84455</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6337280" y="80752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165100</xdr:rowOff>
    </xdr:from>
    <xdr:to>
      <xdr:col>116</xdr:col>
      <xdr:colOff>62865</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802475" y="8383270"/>
          <a:ext cx="1270" cy="1555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50165</xdr:rowOff>
    </xdr:from>
    <xdr:ext cx="248285" cy="25971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19855180" y="9944735"/>
          <a:ext cx="248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735800" y="99390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111760</xdr:rowOff>
    </xdr:from>
    <xdr:ext cx="533400" cy="26225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19855180" y="816229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41,882</a:t>
          </a:r>
          <a:endParaRPr kumimoji="1" lang="ja-JP" altLang="en-US" sz="1000" b="1">
            <a:latin typeface="ＭＳ Ｐゴシック"/>
            <a:ea typeface="ＭＳ Ｐゴシック"/>
          </a:endParaRPr>
        </a:p>
      </xdr:txBody>
    </xdr:sp>
    <xdr:clientData/>
  </xdr:oneCellAnchor>
  <xdr:twoCellAnchor>
    <xdr:from>
      <xdr:col>115</xdr:col>
      <xdr:colOff>165100</xdr:colOff>
      <xdr:row>49</xdr:row>
      <xdr:rowOff>165100</xdr:rowOff>
    </xdr:from>
    <xdr:to>
      <xdr:col>116</xdr:col>
      <xdr:colOff>152400</xdr:colOff>
      <xdr:row>49</xdr:row>
      <xdr:rowOff>165100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735800" y="83832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59</xdr:row>
      <xdr:rowOff>44450</xdr:rowOff>
    </xdr:from>
    <xdr:to>
      <xdr:col>116</xdr:col>
      <xdr:colOff>63500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057620" y="993902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111125</xdr:rowOff>
    </xdr:from>
    <xdr:ext cx="468630" cy="26098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19855180" y="9670415"/>
          <a:ext cx="46863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86995</xdr:rowOff>
    </xdr:from>
    <xdr:to>
      <xdr:col>116</xdr:col>
      <xdr:colOff>114300</xdr:colOff>
      <xdr:row>59</xdr:row>
      <xdr:rowOff>17145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753580" y="9813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167640</xdr:colOff>
      <xdr:row>59</xdr:row>
      <xdr:rowOff>44450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260060" y="993902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80010</xdr:rowOff>
    </xdr:from>
    <xdr:to>
      <xdr:col>112</xdr:col>
      <xdr:colOff>38100</xdr:colOff>
      <xdr:row>59</xdr:row>
      <xdr:rowOff>8255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016980" y="9806940"/>
          <a:ext cx="8128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24765</xdr:rowOff>
    </xdr:from>
    <xdr:ext cx="469900" cy="259080"/>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853150" y="95840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7472660" y="993902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127000</xdr:rowOff>
    </xdr:from>
    <xdr:to>
      <xdr:col>107</xdr:col>
      <xdr:colOff>101600</xdr:colOff>
      <xdr:row>58</xdr:row>
      <xdr:rowOff>55245</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209260" y="968629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73025</xdr:rowOff>
    </xdr:from>
    <xdr:ext cx="468630" cy="26098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045430" y="9464675"/>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59</xdr:row>
      <xdr:rowOff>44450</xdr:rowOff>
    </xdr:from>
    <xdr:to>
      <xdr:col>102</xdr:col>
      <xdr:colOff>114300</xdr:colOff>
      <xdr:row>59</xdr:row>
      <xdr:rowOff>44450</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6675100" y="993902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135255</xdr:rowOff>
    </xdr:from>
    <xdr:to>
      <xdr:col>102</xdr:col>
      <xdr:colOff>165100</xdr:colOff>
      <xdr:row>58</xdr:row>
      <xdr:rowOff>64135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7421860" y="969454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81915</xdr:rowOff>
    </xdr:from>
    <xdr:ext cx="466725" cy="26352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7258030" y="9473565"/>
          <a:ext cx="46672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130175</xdr:rowOff>
    </xdr:from>
    <xdr:to>
      <xdr:col>98</xdr:col>
      <xdr:colOff>38100</xdr:colOff>
      <xdr:row>58</xdr:row>
      <xdr:rowOff>59055</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6634460" y="968946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76835</xdr:rowOff>
    </xdr:from>
    <xdr:ext cx="469900" cy="26225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6470630" y="946848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81280</xdr:rowOff>
    </xdr:from>
    <xdr:ext cx="762000" cy="26225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63420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61</xdr:row>
      <xdr:rowOff>81280</xdr:rowOff>
    </xdr:from>
    <xdr:ext cx="762000" cy="26225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8874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81280</xdr:rowOff>
    </xdr:from>
    <xdr:ext cx="760730" cy="26225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0898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81280</xdr:rowOff>
    </xdr:from>
    <xdr:ext cx="760730" cy="26225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73024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61</xdr:row>
      <xdr:rowOff>81280</xdr:rowOff>
    </xdr:from>
    <xdr:ext cx="762000" cy="26225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650492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165100</xdr:rowOff>
    </xdr:from>
    <xdr:to>
      <xdr:col>116</xdr:col>
      <xdr:colOff>114300</xdr:colOff>
      <xdr:row>59</xdr:row>
      <xdr:rowOff>95885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753580" y="98920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81280</xdr:rowOff>
    </xdr:from>
    <xdr:ext cx="248285" cy="26225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19855180" y="9808210"/>
          <a:ext cx="2482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165100</xdr:rowOff>
    </xdr:from>
    <xdr:to>
      <xdr:col>112</xdr:col>
      <xdr:colOff>38100</xdr:colOff>
      <xdr:row>59</xdr:row>
      <xdr:rowOff>95885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016980" y="9892030"/>
          <a:ext cx="8128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86995</xdr:rowOff>
    </xdr:from>
    <xdr:ext cx="249555" cy="25908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943320" y="99815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165100</xdr:rowOff>
    </xdr:from>
    <xdr:to>
      <xdr:col>107</xdr:col>
      <xdr:colOff>101600</xdr:colOff>
      <xdr:row>59</xdr:row>
      <xdr:rowOff>95885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209260" y="98920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86995</xdr:rowOff>
    </xdr:from>
    <xdr:ext cx="248285" cy="259080"/>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155920" y="9981565"/>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165100</xdr:rowOff>
    </xdr:from>
    <xdr:to>
      <xdr:col>102</xdr:col>
      <xdr:colOff>165100</xdr:colOff>
      <xdr:row>59</xdr:row>
      <xdr:rowOff>95885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7421860" y="98920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59</xdr:row>
      <xdr:rowOff>86995</xdr:rowOff>
    </xdr:from>
    <xdr:ext cx="249555" cy="25908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355820" y="99815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165100</xdr:rowOff>
    </xdr:from>
    <xdr:to>
      <xdr:col>98</xdr:col>
      <xdr:colOff>38100</xdr:colOff>
      <xdr:row>59</xdr:row>
      <xdr:rowOff>95885</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6634460" y="9892030"/>
          <a:ext cx="8128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86995</xdr:rowOff>
    </xdr:from>
    <xdr:ext cx="249555" cy="259080"/>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6560800" y="99815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32385</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337280" y="106222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142240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64642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89535</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64642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142240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735836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89535</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735836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142240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37944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89535</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37944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35,475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85725</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6337280" y="11428095"/>
          <a:ext cx="4198620" cy="224028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8615" cy="22923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6319500" y="112414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85725</xdr:rowOff>
    </xdr:from>
    <xdr:to>
      <xdr:col>120</xdr:col>
      <xdr:colOff>114300</xdr:colOff>
      <xdr:row>81</xdr:row>
      <xdr:rowOff>85725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6337280" y="1366837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116205</xdr:rowOff>
    </xdr:from>
    <xdr:ext cx="527050" cy="26670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866745" y="13531215"/>
          <a:ext cx="5270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101600</xdr:rowOff>
    </xdr:from>
    <xdr:to>
      <xdr:col>120</xdr:col>
      <xdr:colOff>114300</xdr:colOff>
      <xdr:row>79</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6337280" y="1334897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132080</xdr:rowOff>
    </xdr:from>
    <xdr:ext cx="527050" cy="26416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866745" y="13211810"/>
          <a:ext cx="5270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116205</xdr:rowOff>
    </xdr:from>
    <xdr:to>
      <xdr:col>120</xdr:col>
      <xdr:colOff>114300</xdr:colOff>
      <xdr:row>77</xdr:row>
      <xdr:rowOff>116205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6337280" y="130282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146685</xdr:rowOff>
    </xdr:from>
    <xdr:ext cx="527050" cy="26225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866745" y="12891135"/>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132715</xdr:rowOff>
    </xdr:from>
    <xdr:to>
      <xdr:col>120</xdr:col>
      <xdr:colOff>114300</xdr:colOff>
      <xdr:row>75</xdr:row>
      <xdr:rowOff>132715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6337280" y="1270952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163195</xdr:rowOff>
    </xdr:from>
    <xdr:ext cx="527050" cy="25781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5866745" y="12572365"/>
          <a:ext cx="52705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149860</xdr:rowOff>
    </xdr:from>
    <xdr:to>
      <xdr:col>120</xdr:col>
      <xdr:colOff>114300</xdr:colOff>
      <xdr:row>73</xdr:row>
      <xdr:rowOff>149860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6337280" y="1239139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5080</xdr:rowOff>
    </xdr:from>
    <xdr:ext cx="527050" cy="26225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5866745" y="12246610"/>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165100</xdr:rowOff>
    </xdr:from>
    <xdr:to>
      <xdr:col>120</xdr:col>
      <xdr:colOff>114300</xdr:colOff>
      <xdr:row>71</xdr:row>
      <xdr:rowOff>165100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6337280" y="1207135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21590</xdr:rowOff>
    </xdr:from>
    <xdr:ext cx="527050" cy="26035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5866745" y="11927840"/>
          <a:ext cx="52705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8255</xdr:rowOff>
    </xdr:from>
    <xdr:to>
      <xdr:col>120</xdr:col>
      <xdr:colOff>114300</xdr:colOff>
      <xdr:row>70</xdr:row>
      <xdr:rowOff>8255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6337280" y="1174686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38735</xdr:rowOff>
    </xdr:from>
    <xdr:ext cx="527050" cy="26225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5866745" y="11609705"/>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6337280" y="114280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27050" cy="2584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5866745" y="11290300"/>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85725</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6337280" y="11428095"/>
          <a:ext cx="4198620" cy="224028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165100</xdr:rowOff>
    </xdr:from>
    <xdr:to>
      <xdr:col>116</xdr:col>
      <xdr:colOff>62865</xdr:colOff>
      <xdr:row>79</xdr:row>
      <xdr:rowOff>119380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802475" y="11903710"/>
          <a:ext cx="127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124460</xdr:rowOff>
    </xdr:from>
    <xdr:ext cx="533400" cy="262890"/>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19855180" y="13371830"/>
          <a:ext cx="53340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19,457</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119380</xdr:rowOff>
    </xdr:from>
    <xdr:to>
      <xdr:col>116</xdr:col>
      <xdr:colOff>152400</xdr:colOff>
      <xdr:row>79</xdr:row>
      <xdr:rowOff>119380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735800" y="1336675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117475</xdr:rowOff>
    </xdr:from>
    <xdr:ext cx="533400" cy="26098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19855180" y="11688445"/>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65,074</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165100</xdr:rowOff>
    </xdr:from>
    <xdr:to>
      <xdr:col>116</xdr:col>
      <xdr:colOff>152400</xdr:colOff>
      <xdr:row>70</xdr:row>
      <xdr:rowOff>165100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735800" y="119037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75</xdr:row>
      <xdr:rowOff>61595</xdr:rowOff>
    </xdr:from>
    <xdr:to>
      <xdr:col>116</xdr:col>
      <xdr:colOff>63500</xdr:colOff>
      <xdr:row>76</xdr:row>
      <xdr:rowOff>45085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057620" y="12638405"/>
          <a:ext cx="74676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165100</xdr:rowOff>
    </xdr:from>
    <xdr:ext cx="533400" cy="26098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19855180" y="12741910"/>
          <a:ext cx="53340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76</xdr:row>
      <xdr:rowOff>19050</xdr:rowOff>
    </xdr:from>
    <xdr:to>
      <xdr:col>116</xdr:col>
      <xdr:colOff>114300</xdr:colOff>
      <xdr:row>76</xdr:row>
      <xdr:rowOff>123190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753580" y="1276350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45085</xdr:rowOff>
    </xdr:from>
    <xdr:to>
      <xdr:col>111</xdr:col>
      <xdr:colOff>167640</xdr:colOff>
      <xdr:row>76</xdr:row>
      <xdr:rowOff>80645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260060" y="12789535"/>
          <a:ext cx="79756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50165</xdr:rowOff>
    </xdr:from>
    <xdr:to>
      <xdr:col>112</xdr:col>
      <xdr:colOff>38100</xdr:colOff>
      <xdr:row>76</xdr:row>
      <xdr:rowOff>151765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016980" y="127946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144145</xdr:rowOff>
    </xdr:from>
    <xdr:ext cx="531495" cy="26225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820765" y="12888595"/>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102870</xdr:rowOff>
    </xdr:from>
    <xdr:to>
      <xdr:col>107</xdr:col>
      <xdr:colOff>50800</xdr:colOff>
      <xdr:row>76</xdr:row>
      <xdr:rowOff>80645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7472660" y="12679680"/>
          <a:ext cx="78740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165100</xdr:rowOff>
    </xdr:from>
    <xdr:to>
      <xdr:col>107</xdr:col>
      <xdr:colOff>101600</xdr:colOff>
      <xdr:row>75</xdr:row>
      <xdr:rowOff>95885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209260" y="125742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113665</xdr:rowOff>
    </xdr:from>
    <xdr:ext cx="534670" cy="26225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033365" y="1235519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75</xdr:row>
      <xdr:rowOff>102870</xdr:rowOff>
    </xdr:from>
    <xdr:to>
      <xdr:col>102</xdr:col>
      <xdr:colOff>114300</xdr:colOff>
      <xdr:row>75</xdr:row>
      <xdr:rowOff>116205</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6675100" y="12679680"/>
          <a:ext cx="79756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146685</xdr:rowOff>
    </xdr:from>
    <xdr:to>
      <xdr:col>102</xdr:col>
      <xdr:colOff>165100</xdr:colOff>
      <xdr:row>74</xdr:row>
      <xdr:rowOff>75565</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7421860" y="1238821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91440</xdr:rowOff>
    </xdr:from>
    <xdr:ext cx="533400" cy="257810"/>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7225645" y="1216533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48,560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73</xdr:row>
      <xdr:rowOff>142240</xdr:rowOff>
    </xdr:from>
    <xdr:to>
      <xdr:col>98</xdr:col>
      <xdr:colOff>38100</xdr:colOff>
      <xdr:row>74</xdr:row>
      <xdr:rowOff>71120</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6634460" y="12383770"/>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86995</xdr:rowOff>
    </xdr:from>
    <xdr:ext cx="531495" cy="259080"/>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6438245" y="1216088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83185</xdr:rowOff>
    </xdr:from>
    <xdr:ext cx="762000" cy="266700"/>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63420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81</xdr:row>
      <xdr:rowOff>83185</xdr:rowOff>
    </xdr:from>
    <xdr:ext cx="762000" cy="266700"/>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88744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83185</xdr:rowOff>
    </xdr:from>
    <xdr:ext cx="760730" cy="266700"/>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8988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83185</xdr:rowOff>
    </xdr:from>
    <xdr:ext cx="760730" cy="266700"/>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7302480" y="13665835"/>
          <a:ext cx="76073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81</xdr:row>
      <xdr:rowOff>83185</xdr:rowOff>
    </xdr:from>
    <xdr:ext cx="762000" cy="26670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6504920" y="13665835"/>
          <a:ext cx="7620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11430</xdr:rowOff>
    </xdr:from>
    <xdr:to>
      <xdr:col>116</xdr:col>
      <xdr:colOff>114300</xdr:colOff>
      <xdr:row>75</xdr:row>
      <xdr:rowOff>114300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753580" y="1258824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34290</xdr:rowOff>
    </xdr:from>
    <xdr:ext cx="533400" cy="26098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19855180" y="1244346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42,151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165100</xdr:rowOff>
    </xdr:from>
    <xdr:to>
      <xdr:col>112</xdr:col>
      <xdr:colOff>38100</xdr:colOff>
      <xdr:row>76</xdr:row>
      <xdr:rowOff>96520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016980" y="12741910"/>
          <a:ext cx="812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114300</xdr:rowOff>
    </xdr:from>
    <xdr:ext cx="531495" cy="26225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820765" y="1252347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37,403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29210</xdr:rowOff>
    </xdr:from>
    <xdr:to>
      <xdr:col>107</xdr:col>
      <xdr:colOff>101600</xdr:colOff>
      <xdr:row>76</xdr:row>
      <xdr:rowOff>131445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209260" y="127736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123825</xdr:rowOff>
    </xdr:from>
    <xdr:ext cx="534670" cy="25971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3365" y="12868275"/>
          <a:ext cx="53467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36,338</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50165</xdr:rowOff>
    </xdr:from>
    <xdr:to>
      <xdr:col>102</xdr:col>
      <xdr:colOff>165100</xdr:colOff>
      <xdr:row>75</xdr:row>
      <xdr:rowOff>153035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7421860" y="1262697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145415</xdr:rowOff>
    </xdr:from>
    <xdr:ext cx="533400" cy="26098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225645" y="12722225"/>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40,938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63500</xdr:rowOff>
    </xdr:from>
    <xdr:to>
      <xdr:col>98</xdr:col>
      <xdr:colOff>38100</xdr:colOff>
      <xdr:row>75</xdr:row>
      <xdr:rowOff>165100</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6634460" y="126403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158750</xdr:rowOff>
    </xdr:from>
    <xdr:ext cx="531495" cy="25717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6438245" y="12735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40,537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58420</xdr:rowOff>
    </xdr:from>
    <xdr:to>
      <xdr:col>120</xdr:col>
      <xdr:colOff>114300</xdr:colOff>
      <xdr:row>85</xdr:row>
      <xdr:rowOff>33020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6337280" y="13976350"/>
          <a:ext cx="41986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58420</xdr:rowOff>
    </xdr:from>
    <xdr:to>
      <xdr:col>104</xdr:col>
      <xdr:colOff>127000</xdr:colOff>
      <xdr:row>86</xdr:row>
      <xdr:rowOff>144780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64642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91440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64642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58420</xdr:rowOff>
    </xdr:from>
    <xdr:to>
      <xdr:col>110</xdr:col>
      <xdr:colOff>0</xdr:colOff>
      <xdr:row>86</xdr:row>
      <xdr:rowOff>144780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735836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91440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735836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58420</xdr:rowOff>
    </xdr:from>
    <xdr:to>
      <xdr:col>116</xdr:col>
      <xdr:colOff>0</xdr:colOff>
      <xdr:row>86</xdr:row>
      <xdr:rowOff>144780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37944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91440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37944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6337280" y="14781530"/>
          <a:ext cx="419862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8615" cy="233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6319500" y="14594840"/>
          <a:ext cx="34861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6337280" y="170561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6337280" y="159131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8920" cy="25463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6129000" y="15770860"/>
          <a:ext cx="248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6337280" y="1478153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55880</xdr:rowOff>
    </xdr:from>
    <xdr:ext cx="248920" cy="264160"/>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6129000" y="14644370"/>
          <a:ext cx="24892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6337280" y="14781530"/>
          <a:ext cx="419862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80247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8285" cy="259080"/>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19855180" y="159550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735800" y="159131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8285" cy="259080"/>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19855180" y="156121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735800" y="159131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057620" y="1591310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8285" cy="259080"/>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19855180" y="15840710"/>
          <a:ext cx="2482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75358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167640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260060" y="1591310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016980" y="1586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9555"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9433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7472660" y="1591310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20926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8285"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155920" y="159550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6675100" y="1591310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742186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95</xdr:row>
      <xdr:rowOff>10160</xdr:rowOff>
    </xdr:from>
    <xdr:ext cx="249555"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73558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6634460" y="1586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9555"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65608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6342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101</xdr:row>
      <xdr:rowOff>80010</xdr:rowOff>
    </xdr:from>
    <xdr:ext cx="762000"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8874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0730" cy="259080"/>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0898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0730"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73024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101</xdr:row>
      <xdr:rowOff>80010</xdr:rowOff>
    </xdr:from>
    <xdr:ext cx="762000"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65049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75358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8285" cy="259080"/>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19855180" y="157264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016980" y="158623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9555" cy="259080"/>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94332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20926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8285" cy="259080"/>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155920" y="156375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742186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93</xdr:row>
      <xdr:rowOff>35560</xdr:rowOff>
    </xdr:from>
    <xdr:ext cx="249555" cy="259080"/>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735582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6634460" y="158623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9555" cy="259080"/>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65608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680720" y="17437100"/>
          <a:ext cx="1985518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680720" y="17500600"/>
          <a:ext cx="34417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06120" y="17754600"/>
          <a:ext cx="1980438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latin typeface="ＭＳ Ｐゴシック"/>
              <a:ea typeface="ＭＳ Ｐゴシック"/>
            </a:rPr>
            <a:t>歳出決算総額は、住民一人当たり約422,000円となっている。</a:t>
          </a:r>
        </a:p>
        <a:p>
          <a:r>
            <a:rPr kumimoji="1" lang="ja-JP" altLang="en-US" sz="900">
              <a:solidFill>
                <a:sysClr val="windowText" lastClr="000000"/>
              </a:solidFill>
              <a:latin typeface="ＭＳ Ｐゴシック"/>
              <a:ea typeface="ＭＳ Ｐゴシック"/>
            </a:rPr>
            <a:t>補助費等の住民一人当たりのコストは前年度比6,100円（12.2</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）増加し、55,971円となった。過年度国,都支出金等還付金や子育て世帯応援給付金、高齢者物価高騰対策給付金等により増となった。</a:t>
          </a:r>
        </a:p>
        <a:p>
          <a:r>
            <a:rPr kumimoji="1" lang="ja-JP" altLang="en-US" sz="900">
              <a:solidFill>
                <a:sysClr val="windowText" lastClr="000000"/>
              </a:solidFill>
              <a:latin typeface="ＭＳ Ｐゴシック"/>
              <a:ea typeface="ＭＳ Ｐゴシック"/>
            </a:rPr>
            <a:t>物件費の住民一人当たりのコストは前年度比7,346円（10.8</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）増加し、75,338円となった。新型コロナ予防接種事業等の減があるものの、各公共施設等光熱費等の増により増となった。</a:t>
          </a:r>
        </a:p>
        <a:p>
          <a:r>
            <a:rPr kumimoji="1" lang="ja-JP" altLang="en-US" sz="900">
              <a:solidFill>
                <a:sysClr val="windowText" lastClr="000000"/>
              </a:solidFill>
              <a:latin typeface="ＭＳ Ｐゴシック"/>
              <a:ea typeface="ＭＳ Ｐゴシック"/>
            </a:rPr>
            <a:t>扶助費の住民一人当たりのコストは前年度比6,725円（5.2％）減少し、123,594円となった。子育て世帯への臨時特別給付などにより減となった。</a:t>
          </a:r>
        </a:p>
        <a:p>
          <a:r>
            <a:rPr kumimoji="1" lang="ja-JP" altLang="en-US" sz="900">
              <a:solidFill>
                <a:sysClr val="windowText" lastClr="000000"/>
              </a:solidFill>
              <a:latin typeface="ＭＳ Ｐゴシック"/>
              <a:ea typeface="ＭＳ Ｐゴシック"/>
            </a:rPr>
            <a:t>繰</a:t>
          </a:r>
          <a:r>
            <a:rPr kumimoji="1" lang="ja-JP" altLang="en-US" sz="900">
              <a:solidFill>
                <a:schemeClr val="tx1"/>
              </a:solidFill>
              <a:latin typeface="ＭＳ Ｐゴシック"/>
              <a:ea typeface="ＭＳ Ｐゴシック"/>
            </a:rPr>
            <a:t>出金の住民一</a:t>
          </a:r>
          <a:r>
            <a:rPr kumimoji="1" lang="ja-JP" altLang="en-US" sz="900">
              <a:solidFill>
                <a:sysClr val="windowText" lastClr="000000"/>
              </a:solidFill>
              <a:latin typeface="ＭＳ Ｐゴシック"/>
              <a:ea typeface="ＭＳ Ｐゴシック"/>
            </a:rPr>
            <a:t>人当たりのコストは前年度比4,748円（12.7％）増加し、42,151円となった。狛江駅北口地下駐車場の大規模改修に伴う駐車場事業特別会計への建築費繰出金や、国民健康保険事業費納付金の増による国民健康保険特別会計繰出金の増により、全体として増となった。</a:t>
          </a:r>
        </a:p>
        <a:p>
          <a:r>
            <a:rPr kumimoji="1" lang="ja-JP" altLang="en-US" sz="900">
              <a:solidFill>
                <a:schemeClr val="tx1"/>
              </a:solidFill>
              <a:latin typeface="ＭＳ Ｐゴシック"/>
              <a:ea typeface="ＭＳ Ｐゴシック"/>
            </a:rPr>
            <a:t>普通建設事業費（うち新規整備）の住民一人当たりのコストは、前年度比2,110円（63.4</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1,217円となった。ぽかぽか広場整備（緑道部分）や多世代・多機能型交流拠点整備などが主な要因である。また、普通建設事業費（うち更新整備）の住民一人当たりのコストは、前年度比758円（3.5％）減少し</a:t>
          </a:r>
          <a:r>
            <a:rPr kumimoji="1" lang="en-US" altLang="ja-JP" sz="900">
              <a:solidFill>
                <a:schemeClr val="tx1"/>
              </a:solidFill>
              <a:latin typeface="ＭＳ Ｐゴシック"/>
              <a:ea typeface="ＭＳ Ｐゴシック"/>
            </a:rPr>
            <a:t>20,679</a:t>
          </a:r>
          <a:r>
            <a:rPr kumimoji="1" lang="ja-JP" altLang="en-US" sz="900">
              <a:solidFill>
                <a:schemeClr val="tx1"/>
              </a:solidFill>
              <a:latin typeface="ＭＳ Ｐゴシック"/>
              <a:ea typeface="ＭＳ Ｐゴシック"/>
            </a:rPr>
            <a:t>円となった。市民ホール改修工事、第三小学校大規模改修二期工事、第二中学校大規模改修二期工事などが主な要因である。普通建設事業費全体での住民一人あたりのコストは前年度比1,153円（4.6</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）増加し、26,179円となり、全国平均、東京都平均を下回っている。狛江市公共施設整備計画に基づき、限られた予算の中で計画的に整備等を継続して行っている。</a:t>
          </a:r>
        </a:p>
        <a:p>
          <a:r>
            <a:rPr kumimoji="1" lang="ja-JP" altLang="en-US" sz="900">
              <a:solidFill>
                <a:schemeClr val="tx1"/>
              </a:solidFill>
              <a:latin typeface="ＭＳ Ｐゴシック"/>
              <a:ea typeface="ＭＳ Ｐゴシック"/>
            </a:rPr>
            <a:t>公債費の住民一人当たりのコストは前年度比438円（2.2</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）減少し、19,927円となった。</a:t>
          </a:r>
          <a:r>
            <a:rPr kumimoji="1" lang="ja-JP" altLang="en-US" sz="900">
              <a:latin typeface="ＭＳ Ｐゴシック"/>
              <a:ea typeface="ＭＳ Ｐゴシック"/>
            </a:rPr>
            <a:t>過去の都市整備事業債の償還はピークを過ぎたものの、大規模事業が続き、一時的な借入額の増が見込まれる。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77470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040" y="127000"/>
          <a:ext cx="11338560" cy="624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018000" y="189865"/>
          <a:ext cx="351790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38735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037050" y="215900"/>
          <a:ext cx="34734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71120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062450" y="242570"/>
          <a:ext cx="3416300" cy="4318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528800" y="189865"/>
          <a:ext cx="2376170" cy="5480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38735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554200" y="215900"/>
          <a:ext cx="233172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71120</xdr:rowOff>
    </xdr:from>
    <xdr:to>
      <xdr:col>99</xdr:col>
      <xdr:colOff>6350</xdr:colOff>
      <xdr:row>4</xdr:row>
      <xdr:rowOff>13335</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579600" y="242570"/>
          <a:ext cx="2274570" cy="44513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32385</xdr:rowOff>
    </xdr:from>
    <xdr:to>
      <xdr:col>57</xdr:col>
      <xdr:colOff>0</xdr:colOff>
      <xdr:row>15</xdr:row>
      <xdr:rowOff>95885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0720" y="874395"/>
          <a:ext cx="901954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07720" y="905510"/>
          <a:ext cx="12344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98980" y="905510"/>
          <a:ext cx="12598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82,749
81,387
6.39
37,179,103
34,955,048
2,047,112
17,295,242
17,805,888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90240" y="905510"/>
          <a:ext cx="13614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84455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51680" y="926465"/>
          <a:ext cx="1808480" cy="9188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84455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360160" y="926465"/>
          <a:ext cx="1127760" cy="9188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95885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551420" y="937895"/>
          <a:ext cx="574040" cy="9156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122555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51680" y="1680210"/>
          <a:ext cx="180848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122555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23660" y="1680210"/>
          <a:ext cx="340360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32385</xdr:rowOff>
    </xdr:from>
    <xdr:to>
      <xdr:col>66</xdr:col>
      <xdr:colOff>25400</xdr:colOff>
      <xdr:row>11</xdr:row>
      <xdr:rowOff>149225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895840" y="874395"/>
          <a:ext cx="1361440" cy="112268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95885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135870" y="937895"/>
          <a:ext cx="129794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103505</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135870" y="1195705"/>
          <a:ext cx="12979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128270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135870" y="1518285"/>
          <a:ext cx="1297940" cy="625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38735</xdr:rowOff>
    </xdr:from>
    <xdr:to>
      <xdr:col>59</xdr:col>
      <xdr:colOff>127000</xdr:colOff>
      <xdr:row>6</xdr:row>
      <xdr:rowOff>38735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978390" y="1048385"/>
          <a:ext cx="1892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161290</xdr:rowOff>
    </xdr:from>
    <xdr:to>
      <xdr:col>59</xdr:col>
      <xdr:colOff>73025</xdr:colOff>
      <xdr:row>6</xdr:row>
      <xdr:rowOff>89535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032365" y="1003300"/>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84455</xdr:rowOff>
    </xdr:from>
    <xdr:to>
      <xdr:col>59</xdr:col>
      <xdr:colOff>73025</xdr:colOff>
      <xdr:row>8</xdr:row>
      <xdr:rowOff>13335</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032365" y="126174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153670</xdr:rowOff>
    </xdr:from>
    <xdr:to>
      <xdr:col>59</xdr:col>
      <xdr:colOff>17780</xdr:colOff>
      <xdr:row>9</xdr:row>
      <xdr:rowOff>122555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058400" y="14986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153670</xdr:rowOff>
    </xdr:from>
    <xdr:to>
      <xdr:col>59</xdr:col>
      <xdr:colOff>107950</xdr:colOff>
      <xdr:row>8</xdr:row>
      <xdr:rowOff>153670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997440" y="14986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48895</xdr:rowOff>
    </xdr:from>
    <xdr:to>
      <xdr:col>59</xdr:col>
      <xdr:colOff>17780</xdr:colOff>
      <xdr:row>11</xdr:row>
      <xdr:rowOff>17145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058400" y="172910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997440" y="1866265"/>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116205</xdr:rowOff>
    </xdr:from>
    <xdr:ext cx="8895080" cy="26098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37540" y="2802255"/>
          <a:ext cx="889508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89535</xdr:rowOff>
    </xdr:from>
    <xdr:ext cx="6045200" cy="2584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37540" y="3110865"/>
          <a:ext cx="6045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0235" cy="25971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37540" y="3420110"/>
          <a:ext cx="82302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32385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0720" y="39166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142240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0772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89535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0772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142240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018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89535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018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142240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228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89535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228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84455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0720" y="47224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8615" cy="22923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294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84455</xdr:rowOff>
    </xdr:from>
    <xdr:to>
      <xdr:col>28</xdr:col>
      <xdr:colOff>114300</xdr:colOff>
      <xdr:row>41</xdr:row>
      <xdr:rowOff>84455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0720" y="69615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113665</xdr:rowOff>
    </xdr:from>
    <xdr:ext cx="466090" cy="26225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4320" y="6823075"/>
          <a:ext cx="4660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142240</xdr:rowOff>
    </xdr:from>
    <xdr:to>
      <xdr:col>28</xdr:col>
      <xdr:colOff>114300</xdr:colOff>
      <xdr:row>38</xdr:row>
      <xdr:rowOff>142240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0720" y="651637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165100</xdr:rowOff>
    </xdr:from>
    <xdr:ext cx="466090" cy="26098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4320" y="637159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0720" y="606361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6090" cy="2584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4320" y="592582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84455</xdr:rowOff>
    </xdr:from>
    <xdr:to>
      <xdr:col>28</xdr:col>
      <xdr:colOff>114300</xdr:colOff>
      <xdr:row>33</xdr:row>
      <xdr:rowOff>84455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0720" y="562038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113665</xdr:rowOff>
    </xdr:from>
    <xdr:ext cx="466090" cy="26225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4320" y="5481955"/>
          <a:ext cx="4660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142240</xdr:rowOff>
    </xdr:from>
    <xdr:to>
      <xdr:col>28</xdr:col>
      <xdr:colOff>114300</xdr:colOff>
      <xdr:row>30</xdr:row>
      <xdr:rowOff>142240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0720" y="517525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165100</xdr:rowOff>
    </xdr:from>
    <xdr:ext cx="466090" cy="26098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4320" y="503047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0720" y="47224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6090" cy="2584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4320" y="458470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84455</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0720" y="47224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145415</xdr:rowOff>
    </xdr:from>
    <xdr:to>
      <xdr:col>24</xdr:col>
      <xdr:colOff>62865</xdr:colOff>
      <xdr:row>37</xdr:row>
      <xdr:rowOff>147955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45915" y="5346065"/>
          <a:ext cx="1270" cy="1008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150495</xdr:rowOff>
    </xdr:from>
    <xdr:ext cx="468630" cy="26098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198620" y="6356985"/>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2,363</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147955</xdr:rowOff>
    </xdr:from>
    <xdr:to>
      <xdr:col>24</xdr:col>
      <xdr:colOff>152400</xdr:colOff>
      <xdr:row>37</xdr:row>
      <xdr:rowOff>147955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079240" y="635444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90170</xdr:rowOff>
    </xdr:from>
    <xdr:ext cx="468630" cy="25781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198620" y="512318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4,618</a:t>
          </a:r>
          <a:endParaRPr kumimoji="1" lang="ja-JP" altLang="en-US" sz="1000" b="1">
            <a:latin typeface="ＭＳ Ｐゴシック"/>
          </a:endParaRPr>
        </a:p>
      </xdr:txBody>
    </xdr:sp>
    <xdr:clientData/>
  </xdr:oneCellAnchor>
  <xdr:twoCellAnchor>
    <xdr:from>
      <xdr:col>23</xdr:col>
      <xdr:colOff>165100</xdr:colOff>
      <xdr:row>31</xdr:row>
      <xdr:rowOff>145415</xdr:rowOff>
    </xdr:from>
    <xdr:to>
      <xdr:col>24</xdr:col>
      <xdr:colOff>152400</xdr:colOff>
      <xdr:row>31</xdr:row>
      <xdr:rowOff>145415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079240" y="53460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34</xdr:row>
      <xdr:rowOff>48895</xdr:rowOff>
    </xdr:from>
    <xdr:to>
      <xdr:col>24</xdr:col>
      <xdr:colOff>63500</xdr:colOff>
      <xdr:row>34</xdr:row>
      <xdr:rowOff>107950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401060" y="5752465"/>
          <a:ext cx="74676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6985</xdr:rowOff>
    </xdr:from>
    <xdr:ext cx="468630" cy="26352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198620" y="5878195"/>
          <a:ext cx="468630" cy="2635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29845</xdr:rowOff>
    </xdr:from>
    <xdr:to>
      <xdr:col>24</xdr:col>
      <xdr:colOff>114300</xdr:colOff>
      <xdr:row>35</xdr:row>
      <xdr:rowOff>132080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097020" y="59010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85725</xdr:rowOff>
    </xdr:from>
    <xdr:to>
      <xdr:col>19</xdr:col>
      <xdr:colOff>167640</xdr:colOff>
      <xdr:row>34</xdr:row>
      <xdr:rowOff>107950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603500" y="5789295"/>
          <a:ext cx="79756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17145</xdr:rowOff>
    </xdr:from>
    <xdr:to>
      <xdr:col>20</xdr:col>
      <xdr:colOff>38100</xdr:colOff>
      <xdr:row>35</xdr:row>
      <xdr:rowOff>118745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60420" y="588835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111125</xdr:rowOff>
    </xdr:from>
    <xdr:ext cx="469900" cy="26098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196590" y="5982335"/>
          <a:ext cx="4699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57150</xdr:rowOff>
    </xdr:from>
    <xdr:to>
      <xdr:col>15</xdr:col>
      <xdr:colOff>50800</xdr:colOff>
      <xdr:row>34</xdr:row>
      <xdr:rowOff>85725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1816100" y="5760720"/>
          <a:ext cx="7874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144145</xdr:rowOff>
    </xdr:from>
    <xdr:to>
      <xdr:col>15</xdr:col>
      <xdr:colOff>101600</xdr:colOff>
      <xdr:row>35</xdr:row>
      <xdr:rowOff>73025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52700" y="584771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62865</xdr:rowOff>
    </xdr:from>
    <xdr:ext cx="468630" cy="259080"/>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388870" y="593407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34</xdr:row>
      <xdr:rowOff>38100</xdr:rowOff>
    </xdr:from>
    <xdr:to>
      <xdr:col>10</xdr:col>
      <xdr:colOff>114300</xdr:colOff>
      <xdr:row>34</xdr:row>
      <xdr:rowOff>57150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018540" y="5741670"/>
          <a:ext cx="7975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95250</xdr:rowOff>
    </xdr:from>
    <xdr:to>
      <xdr:col>10</xdr:col>
      <xdr:colOff>165100</xdr:colOff>
      <xdr:row>35</xdr:row>
      <xdr:rowOff>24130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65300" y="579882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17145</xdr:rowOff>
    </xdr:from>
    <xdr:ext cx="466725" cy="25971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01470" y="5888355"/>
          <a:ext cx="4667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85090</xdr:rowOff>
    </xdr:from>
    <xdr:to>
      <xdr:col>6</xdr:col>
      <xdr:colOff>38100</xdr:colOff>
      <xdr:row>35</xdr:row>
      <xdr:rowOff>14605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77900" y="5788660"/>
          <a:ext cx="8128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4445</xdr:rowOff>
    </xdr:from>
    <xdr:ext cx="469900" cy="26225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4070" y="5875655"/>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81280</xdr:rowOff>
    </xdr:from>
    <xdr:ext cx="762000" cy="26225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9776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41</xdr:row>
      <xdr:rowOff>81280</xdr:rowOff>
    </xdr:from>
    <xdr:ext cx="762000" cy="26225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3088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81280</xdr:rowOff>
    </xdr:from>
    <xdr:ext cx="760730" cy="26225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333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81280</xdr:rowOff>
    </xdr:from>
    <xdr:ext cx="760730" cy="26225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459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41</xdr:row>
      <xdr:rowOff>81280</xdr:rowOff>
    </xdr:from>
    <xdr:ext cx="762000" cy="26225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4836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33</xdr:row>
      <xdr:rowOff>165100</xdr:rowOff>
    </xdr:from>
    <xdr:to>
      <xdr:col>24</xdr:col>
      <xdr:colOff>114300</xdr:colOff>
      <xdr:row>34</xdr:row>
      <xdr:rowOff>99060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097020" y="57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19050</xdr:rowOff>
    </xdr:from>
    <xdr:ext cx="468630" cy="260350"/>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198620" y="5554980"/>
          <a:ext cx="46863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3,702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55245</xdr:rowOff>
    </xdr:from>
    <xdr:to>
      <xdr:col>20</xdr:col>
      <xdr:colOff>38100</xdr:colOff>
      <xdr:row>34</xdr:row>
      <xdr:rowOff>159385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60420" y="5758815"/>
          <a:ext cx="8128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1270</xdr:rowOff>
    </xdr:from>
    <xdr:ext cx="469900" cy="26225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196590" y="5537200"/>
          <a:ext cx="4699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34290</xdr:rowOff>
    </xdr:from>
    <xdr:to>
      <xdr:col>15</xdr:col>
      <xdr:colOff>101600</xdr:colOff>
      <xdr:row>34</xdr:row>
      <xdr:rowOff>136525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52700" y="57378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153035</xdr:rowOff>
    </xdr:from>
    <xdr:ext cx="468630" cy="26035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388870" y="5521325"/>
          <a:ext cx="46863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5715</xdr:rowOff>
    </xdr:from>
    <xdr:to>
      <xdr:col>10</xdr:col>
      <xdr:colOff>165100</xdr:colOff>
      <xdr:row>34</xdr:row>
      <xdr:rowOff>109855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65300" y="570928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126365</xdr:rowOff>
    </xdr:from>
    <xdr:ext cx="466725" cy="25781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01470" y="5494655"/>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33</xdr:row>
      <xdr:rowOff>160655</xdr:rowOff>
    </xdr:from>
    <xdr:to>
      <xdr:col>6</xdr:col>
      <xdr:colOff>38100</xdr:colOff>
      <xdr:row>34</xdr:row>
      <xdr:rowOff>88900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77900" y="5696585"/>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106680</xdr:rowOff>
    </xdr:from>
    <xdr:ext cx="469900" cy="26098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4070" y="5474970"/>
          <a:ext cx="4699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32385</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0720" y="72694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142240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0772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89535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0772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142240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018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89535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018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65,244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142240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228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89535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228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57,952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84455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0720" y="80752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8615" cy="22923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294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84455</xdr:rowOff>
    </xdr:from>
    <xdr:to>
      <xdr:col>28</xdr:col>
      <xdr:colOff>114300</xdr:colOff>
      <xdr:row>61</xdr:row>
      <xdr:rowOff>84455</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0720" y="103143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0720" y="993902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74930</xdr:rowOff>
    </xdr:from>
    <xdr:ext cx="248920" cy="26225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2440" y="9801860"/>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5715</xdr:rowOff>
    </xdr:from>
    <xdr:to>
      <xdr:col>28</xdr:col>
      <xdr:colOff>114300</xdr:colOff>
      <xdr:row>57</xdr:row>
      <xdr:rowOff>5715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0720" y="95650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36195</xdr:rowOff>
    </xdr:from>
    <xdr:ext cx="527050" cy="26098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0185" y="9427845"/>
          <a:ext cx="52705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54</xdr:row>
      <xdr:rowOff>142240</xdr:rowOff>
    </xdr:from>
    <xdr:to>
      <xdr:col>28</xdr:col>
      <xdr:colOff>114300</xdr:colOff>
      <xdr:row>54</xdr:row>
      <xdr:rowOff>142240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0720" y="91986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165100</xdr:rowOff>
    </xdr:from>
    <xdr:ext cx="591185" cy="26098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053830"/>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103505</xdr:rowOff>
    </xdr:from>
    <xdr:to>
      <xdr:col>28</xdr:col>
      <xdr:colOff>114300</xdr:colOff>
      <xdr:row>52</xdr:row>
      <xdr:rowOff>103505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0720" y="88245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132080</xdr:rowOff>
    </xdr:from>
    <xdr:ext cx="591185" cy="26098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685530"/>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0720" y="84493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93345</xdr:rowOff>
    </xdr:from>
    <xdr:ext cx="591185" cy="25908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31151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0720" y="80752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185" cy="2584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793750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84455</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80720" y="80752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165100</xdr:rowOff>
    </xdr:from>
    <xdr:to>
      <xdr:col>24</xdr:col>
      <xdr:colOff>62865</xdr:colOff>
      <xdr:row>57</xdr:row>
      <xdr:rowOff>141605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145915" y="8383270"/>
          <a:ext cx="127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145415</xdr:rowOff>
    </xdr:from>
    <xdr:ext cx="533400" cy="26098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198620" y="9704705"/>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32,598</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141605</xdr:rowOff>
    </xdr:from>
    <xdr:to>
      <xdr:col>24</xdr:col>
      <xdr:colOff>152400</xdr:colOff>
      <xdr:row>57</xdr:row>
      <xdr:rowOff>141605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079240" y="970089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113665</xdr:rowOff>
    </xdr:from>
    <xdr:ext cx="597535" cy="26225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198620" y="8164195"/>
          <a:ext cx="59753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209,183</a:t>
          </a:r>
          <a:endParaRPr kumimoji="1" lang="ja-JP" altLang="en-US" sz="1000" b="1">
            <a:latin typeface="ＭＳ Ｐゴシック"/>
          </a:endParaRPr>
        </a:p>
      </xdr:txBody>
    </xdr:sp>
    <xdr:clientData/>
  </xdr:oneCellAnchor>
  <xdr:twoCellAnchor>
    <xdr:from>
      <xdr:col>23</xdr:col>
      <xdr:colOff>165100</xdr:colOff>
      <xdr:row>49</xdr:row>
      <xdr:rowOff>165100</xdr:rowOff>
    </xdr:from>
    <xdr:to>
      <xdr:col>24</xdr:col>
      <xdr:colOff>152400</xdr:colOff>
      <xdr:row>49</xdr:row>
      <xdr:rowOff>165100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079240" y="83832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57</xdr:row>
      <xdr:rowOff>42545</xdr:rowOff>
    </xdr:from>
    <xdr:to>
      <xdr:col>24</xdr:col>
      <xdr:colOff>63500</xdr:colOff>
      <xdr:row>57</xdr:row>
      <xdr:rowOff>116205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401060" y="9601835"/>
          <a:ext cx="74676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21590</xdr:rowOff>
    </xdr:from>
    <xdr:ext cx="533400" cy="260350"/>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198620" y="9245600"/>
          <a:ext cx="533400" cy="2603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165100</xdr:rowOff>
    </xdr:from>
    <xdr:to>
      <xdr:col>24</xdr:col>
      <xdr:colOff>114300</xdr:colOff>
      <xdr:row>56</xdr:row>
      <xdr:rowOff>102870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097020" y="9389110"/>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47625</xdr:rowOff>
    </xdr:from>
    <xdr:to>
      <xdr:col>19</xdr:col>
      <xdr:colOff>167640</xdr:colOff>
      <xdr:row>57</xdr:row>
      <xdr:rowOff>116205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603500" y="8936355"/>
          <a:ext cx="797560" cy="739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165100</xdr:rowOff>
    </xdr:from>
    <xdr:to>
      <xdr:col>20</xdr:col>
      <xdr:colOff>38100</xdr:colOff>
      <xdr:row>56</xdr:row>
      <xdr:rowOff>96520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360420" y="9389110"/>
          <a:ext cx="812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114300</xdr:rowOff>
    </xdr:from>
    <xdr:ext cx="531495" cy="26225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164205" y="9170670"/>
          <a:ext cx="53149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53</xdr:row>
      <xdr:rowOff>47625</xdr:rowOff>
    </xdr:from>
    <xdr:to>
      <xdr:col>15</xdr:col>
      <xdr:colOff>50800</xdr:colOff>
      <xdr:row>57</xdr:row>
      <xdr:rowOff>124460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816100" y="8936355"/>
          <a:ext cx="787400" cy="747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34290</xdr:rowOff>
    </xdr:from>
    <xdr:to>
      <xdr:col>15</xdr:col>
      <xdr:colOff>101600</xdr:colOff>
      <xdr:row>51</xdr:row>
      <xdr:rowOff>136525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552700" y="85877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49</xdr:row>
      <xdr:rowOff>153035</xdr:rowOff>
    </xdr:from>
    <xdr:ext cx="598805" cy="26035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344420" y="8371205"/>
          <a:ext cx="598805"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57</xdr:row>
      <xdr:rowOff>124460</xdr:rowOff>
    </xdr:from>
    <xdr:to>
      <xdr:col>10</xdr:col>
      <xdr:colOff>114300</xdr:colOff>
      <xdr:row>57</xdr:row>
      <xdr:rowOff>126365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018540" y="9683750"/>
          <a:ext cx="7975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153035</xdr:rowOff>
    </xdr:from>
    <xdr:to>
      <xdr:col>10</xdr:col>
      <xdr:colOff>165100</xdr:colOff>
      <xdr:row>56</xdr:row>
      <xdr:rowOff>83185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65300" y="9377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99060</xdr:rowOff>
    </xdr:from>
    <xdr:ext cx="533400" cy="26098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69085" y="915543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69,236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4445</xdr:rowOff>
    </xdr:from>
    <xdr:to>
      <xdr:col>6</xdr:col>
      <xdr:colOff>38100</xdr:colOff>
      <xdr:row>56</xdr:row>
      <xdr:rowOff>108585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77900" y="9396095"/>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125095</xdr:rowOff>
    </xdr:from>
    <xdr:ext cx="531495" cy="25781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81685" y="9181465"/>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66,026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81280</xdr:rowOff>
    </xdr:from>
    <xdr:ext cx="762000" cy="26225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9776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61</xdr:row>
      <xdr:rowOff>81280</xdr:rowOff>
    </xdr:from>
    <xdr:ext cx="762000" cy="26225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23088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81280</xdr:rowOff>
    </xdr:from>
    <xdr:ext cx="760730" cy="26225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4333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81280</xdr:rowOff>
    </xdr:from>
    <xdr:ext cx="760730" cy="26225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459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61</xdr:row>
      <xdr:rowOff>81280</xdr:rowOff>
    </xdr:from>
    <xdr:ext cx="762000" cy="26225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4836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165100</xdr:rowOff>
    </xdr:from>
    <xdr:to>
      <xdr:col>24</xdr:col>
      <xdr:colOff>114300</xdr:colOff>
      <xdr:row>57</xdr:row>
      <xdr:rowOff>93345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097020" y="955675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78740</xdr:rowOff>
    </xdr:from>
    <xdr:ext cx="533400" cy="26225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198620" y="947039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45,361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64135</xdr:rowOff>
    </xdr:from>
    <xdr:to>
      <xdr:col>20</xdr:col>
      <xdr:colOff>38100</xdr:colOff>
      <xdr:row>57</xdr:row>
      <xdr:rowOff>165100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360420" y="9623425"/>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159385</xdr:rowOff>
    </xdr:from>
    <xdr:ext cx="531495" cy="25717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164205" y="971867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52</xdr:row>
      <xdr:rowOff>165100</xdr:rowOff>
    </xdr:from>
    <xdr:to>
      <xdr:col>15</xdr:col>
      <xdr:colOff>101600</xdr:colOff>
      <xdr:row>53</xdr:row>
      <xdr:rowOff>97790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552700" y="888619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53</xdr:row>
      <xdr:rowOff>89535</xdr:rowOff>
    </xdr:from>
    <xdr:ext cx="598805" cy="2584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344420" y="89782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134,709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73025</xdr:rowOff>
    </xdr:from>
    <xdr:to>
      <xdr:col>10</xdr:col>
      <xdr:colOff>165100</xdr:colOff>
      <xdr:row>58</xdr:row>
      <xdr:rowOff>1270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65300" y="963231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165100</xdr:rowOff>
    </xdr:from>
    <xdr:ext cx="533400" cy="25971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69085" y="9724390"/>
          <a:ext cx="5334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34,714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74930</xdr:rowOff>
    </xdr:from>
    <xdr:to>
      <xdr:col>6</xdr:col>
      <xdr:colOff>38100</xdr:colOff>
      <xdr:row>58</xdr:row>
      <xdr:rowOff>3175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77900" y="9634220"/>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165100</xdr:rowOff>
    </xdr:from>
    <xdr:ext cx="531495" cy="26098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81685" y="9724390"/>
          <a:ext cx="53149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32385</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80720" y="106222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142240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0772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89535</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0772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142240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7018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89535</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7018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196,866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142240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7228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89535</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7228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230,706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84455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80720" y="114280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8615" cy="22923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62940" y="112414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84455</xdr:rowOff>
    </xdr:from>
    <xdr:to>
      <xdr:col>28</xdr:col>
      <xdr:colOff>114300</xdr:colOff>
      <xdr:row>81</xdr:row>
      <xdr:rowOff>84455</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80720" y="136671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113665</xdr:rowOff>
    </xdr:from>
    <xdr:ext cx="527050" cy="26225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10185" y="13528675"/>
          <a:ext cx="5270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0720" y="1329182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74930</xdr:rowOff>
    </xdr:from>
    <xdr:ext cx="591185" cy="26225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154660"/>
          <a:ext cx="5911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0720" y="129178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36195</xdr:rowOff>
    </xdr:from>
    <xdr:ext cx="591185" cy="26098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2780645"/>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142240</xdr:rowOff>
    </xdr:from>
    <xdr:to>
      <xdr:col>28</xdr:col>
      <xdr:colOff>114300</xdr:colOff>
      <xdr:row>74</xdr:row>
      <xdr:rowOff>142240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0720" y="125514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165100</xdr:rowOff>
    </xdr:from>
    <xdr:ext cx="591185" cy="26098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406630"/>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103505</xdr:rowOff>
    </xdr:from>
    <xdr:to>
      <xdr:col>28</xdr:col>
      <xdr:colOff>114300</xdr:colOff>
      <xdr:row>72</xdr:row>
      <xdr:rowOff>103505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0720" y="121773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132080</xdr:rowOff>
    </xdr:from>
    <xdr:ext cx="591185" cy="26098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038330"/>
          <a:ext cx="5911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0720" y="118021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93345</xdr:rowOff>
    </xdr:from>
    <xdr:ext cx="591185" cy="2590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66431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0720" y="114280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1185" cy="2584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290300"/>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84455</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0720" y="114280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43180</xdr:rowOff>
    </xdr:from>
    <xdr:to>
      <xdr:col>24</xdr:col>
      <xdr:colOff>62865</xdr:colOff>
      <xdr:row>78</xdr:row>
      <xdr:rowOff>10795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45915" y="11949430"/>
          <a:ext cx="1270" cy="1141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14605</xdr:rowOff>
    </xdr:from>
    <xdr:ext cx="597535" cy="26098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198620" y="13094335"/>
          <a:ext cx="59753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126,988</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10795</xdr:rowOff>
    </xdr:from>
    <xdr:to>
      <xdr:col>24</xdr:col>
      <xdr:colOff>152400</xdr:colOff>
      <xdr:row>78</xdr:row>
      <xdr:rowOff>10795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079240" y="1309052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163830</xdr:rowOff>
    </xdr:from>
    <xdr:ext cx="597535" cy="25781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198620" y="1173480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280,162</a:t>
          </a:r>
          <a:endParaRPr kumimoji="1" lang="ja-JP" altLang="en-US" sz="1000" b="1">
            <a:latin typeface="ＭＳ Ｐゴシック"/>
          </a:endParaRPr>
        </a:p>
      </xdr:txBody>
    </xdr:sp>
    <xdr:clientData/>
  </xdr:oneCellAnchor>
  <xdr:twoCellAnchor>
    <xdr:from>
      <xdr:col>23</xdr:col>
      <xdr:colOff>165100</xdr:colOff>
      <xdr:row>71</xdr:row>
      <xdr:rowOff>43180</xdr:rowOff>
    </xdr:from>
    <xdr:to>
      <xdr:col>24</xdr:col>
      <xdr:colOff>152400</xdr:colOff>
      <xdr:row>71</xdr:row>
      <xdr:rowOff>43180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079240" y="1194943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74</xdr:row>
      <xdr:rowOff>5715</xdr:rowOff>
    </xdr:from>
    <xdr:to>
      <xdr:col>24</xdr:col>
      <xdr:colOff>63500</xdr:colOff>
      <xdr:row>74</xdr:row>
      <xdr:rowOff>70485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01060" y="12414885"/>
          <a:ext cx="74676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52705</xdr:rowOff>
    </xdr:from>
    <xdr:ext cx="597535" cy="2584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198620" y="12629515"/>
          <a:ext cx="5975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75565</xdr:rowOff>
    </xdr:from>
    <xdr:to>
      <xdr:col>24</xdr:col>
      <xdr:colOff>114300</xdr:colOff>
      <xdr:row>76</xdr:row>
      <xdr:rowOff>3810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097020" y="1265237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70485</xdr:rowOff>
    </xdr:from>
    <xdr:to>
      <xdr:col>19</xdr:col>
      <xdr:colOff>167640</xdr:colOff>
      <xdr:row>75</xdr:row>
      <xdr:rowOff>33655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603500" y="12479655"/>
          <a:ext cx="79756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10795</xdr:rowOff>
    </xdr:from>
    <xdr:to>
      <xdr:col>20</xdr:col>
      <xdr:colOff>38100</xdr:colOff>
      <xdr:row>75</xdr:row>
      <xdr:rowOff>113665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60420" y="12587605"/>
          <a:ext cx="8128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104775</xdr:rowOff>
    </xdr:from>
    <xdr:ext cx="597535" cy="26098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31820" y="12681585"/>
          <a:ext cx="59753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33655</xdr:rowOff>
    </xdr:from>
    <xdr:to>
      <xdr:col>15</xdr:col>
      <xdr:colOff>50800</xdr:colOff>
      <xdr:row>75</xdr:row>
      <xdr:rowOff>75565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816100" y="12610465"/>
          <a:ext cx="7874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105410</xdr:rowOff>
    </xdr:from>
    <xdr:to>
      <xdr:col>15</xdr:col>
      <xdr:colOff>101600</xdr:colOff>
      <xdr:row>76</xdr:row>
      <xdr:rowOff>34290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52700" y="1268222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24130</xdr:rowOff>
    </xdr:from>
    <xdr:ext cx="598805" cy="259080"/>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44420" y="127685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75</xdr:row>
      <xdr:rowOff>75565</xdr:rowOff>
    </xdr:from>
    <xdr:to>
      <xdr:col>10</xdr:col>
      <xdr:colOff>114300</xdr:colOff>
      <xdr:row>75</xdr:row>
      <xdr:rowOff>93980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018540" y="12652375"/>
          <a:ext cx="79756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146685</xdr:rowOff>
    </xdr:from>
    <xdr:to>
      <xdr:col>10</xdr:col>
      <xdr:colOff>165100</xdr:colOff>
      <xdr:row>76</xdr:row>
      <xdr:rowOff>75565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65300" y="1272349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66675</xdr:rowOff>
    </xdr:from>
    <xdr:ext cx="598805" cy="25971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36700" y="12811125"/>
          <a:ext cx="59880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170,253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15240</xdr:rowOff>
    </xdr:from>
    <xdr:to>
      <xdr:col>6</xdr:col>
      <xdr:colOff>38100</xdr:colOff>
      <xdr:row>76</xdr:row>
      <xdr:rowOff>116840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77900" y="127596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109220</xdr:rowOff>
    </xdr:from>
    <xdr:ext cx="597535" cy="26098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49300" y="12853670"/>
          <a:ext cx="59753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164,731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81280</xdr:rowOff>
    </xdr:from>
    <xdr:ext cx="762000" cy="26225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97764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81</xdr:row>
      <xdr:rowOff>81280</xdr:rowOff>
    </xdr:from>
    <xdr:ext cx="762000" cy="26225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3088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81280</xdr:rowOff>
    </xdr:from>
    <xdr:ext cx="760730" cy="26225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3332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81280</xdr:rowOff>
    </xdr:from>
    <xdr:ext cx="760730" cy="26225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4592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81</xdr:row>
      <xdr:rowOff>81280</xdr:rowOff>
    </xdr:from>
    <xdr:ext cx="762000" cy="26225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4836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128270</xdr:rowOff>
    </xdr:from>
    <xdr:to>
      <xdr:col>24</xdr:col>
      <xdr:colOff>114300</xdr:colOff>
      <xdr:row>74</xdr:row>
      <xdr:rowOff>57150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097020" y="1236980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151130</xdr:rowOff>
    </xdr:from>
    <xdr:ext cx="597535" cy="260350"/>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198620" y="12225020"/>
          <a:ext cx="597535"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217,536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17780</xdr:rowOff>
    </xdr:from>
    <xdr:to>
      <xdr:col>20</xdr:col>
      <xdr:colOff>38100</xdr:colOff>
      <xdr:row>74</xdr:row>
      <xdr:rowOff>121920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60420" y="12426950"/>
          <a:ext cx="8128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137795</xdr:rowOff>
    </xdr:from>
    <xdr:ext cx="597535" cy="26352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31820" y="12211685"/>
          <a:ext cx="59753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209,241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154940</xdr:rowOff>
    </xdr:from>
    <xdr:to>
      <xdr:col>15</xdr:col>
      <xdr:colOff>101600</xdr:colOff>
      <xdr:row>75</xdr:row>
      <xdr:rowOff>85090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52700" y="12564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100965</xdr:rowOff>
    </xdr:from>
    <xdr:ext cx="598805" cy="26352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44420" y="12342495"/>
          <a:ext cx="598805"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22860</xdr:rowOff>
    </xdr:from>
    <xdr:to>
      <xdr:col>10</xdr:col>
      <xdr:colOff>165100</xdr:colOff>
      <xdr:row>75</xdr:row>
      <xdr:rowOff>127000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65300" y="1259967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144145</xdr:rowOff>
    </xdr:from>
    <xdr:ext cx="598805" cy="26098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36700" y="12385675"/>
          <a:ext cx="59880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186,104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42545</xdr:rowOff>
    </xdr:from>
    <xdr:to>
      <xdr:col>6</xdr:col>
      <xdr:colOff>38100</xdr:colOff>
      <xdr:row>75</xdr:row>
      <xdr:rowOff>146685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77900" y="12619355"/>
          <a:ext cx="8128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73</xdr:row>
      <xdr:rowOff>163195</xdr:rowOff>
    </xdr:from>
    <xdr:ext cx="597535" cy="25781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49300" y="12404725"/>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183,576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33020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0720" y="13975080"/>
          <a:ext cx="419862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58420</xdr:rowOff>
    </xdr:from>
    <xdr:to>
      <xdr:col>12</xdr:col>
      <xdr:colOff>127000</xdr:colOff>
      <xdr:row>86</xdr:row>
      <xdr:rowOff>144780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0772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91440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0772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58420</xdr:rowOff>
    </xdr:from>
    <xdr:to>
      <xdr:col>18</xdr:col>
      <xdr:colOff>0</xdr:colOff>
      <xdr:row>86</xdr:row>
      <xdr:rowOff>144780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018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91440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018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51,050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58420</xdr:rowOff>
    </xdr:from>
    <xdr:to>
      <xdr:col>24</xdr:col>
      <xdr:colOff>0</xdr:colOff>
      <xdr:row>86</xdr:row>
      <xdr:rowOff>144780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228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91440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228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47,725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0720" y="14781530"/>
          <a:ext cx="419862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8615" cy="233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2940" y="14594840"/>
          <a:ext cx="34861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0720" y="170561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8920" cy="25463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472440" y="16913860"/>
          <a:ext cx="248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80720" y="167297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27050" cy="25908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10185" y="165874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80720" y="1640268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27050" cy="25463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10185" y="16260445"/>
          <a:ext cx="5270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80720" y="1607693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27050"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10185" y="159340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80720" y="157499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1185" cy="25463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370" y="156083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80720" y="1542351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1185" cy="2584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370" y="152812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80720" y="1510030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39370</xdr:rowOff>
    </xdr:from>
    <xdr:ext cx="591185" cy="266700"/>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4963140"/>
          <a:ext cx="59118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80720" y="1478153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55880</xdr:rowOff>
    </xdr:from>
    <xdr:ext cx="591185" cy="264160"/>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370" y="14644370"/>
          <a:ext cx="5911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680720" y="14781530"/>
          <a:ext cx="419862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111125</xdr:rowOff>
    </xdr:from>
    <xdr:to>
      <xdr:col>24</xdr:col>
      <xdr:colOff>62865</xdr:colOff>
      <xdr:row>99</xdr:row>
      <xdr:rowOff>163195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145915" y="15202535"/>
          <a:ext cx="1270" cy="1591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167005</xdr:rowOff>
    </xdr:from>
    <xdr:ext cx="533400" cy="25463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198620" y="1679765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24,106</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163195</xdr:rowOff>
    </xdr:from>
    <xdr:to>
      <xdr:col>24</xdr:col>
      <xdr:colOff>152400</xdr:colOff>
      <xdr:row>99</xdr:row>
      <xdr:rowOff>163195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079240" y="1679384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55245</xdr:rowOff>
    </xdr:from>
    <xdr:ext cx="597535" cy="262890"/>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198620" y="14979015"/>
          <a:ext cx="597535"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170,959</a:t>
          </a:r>
          <a:endParaRPr kumimoji="1" lang="ja-JP" altLang="en-US" sz="1000" b="1">
            <a:latin typeface="ＭＳ Ｐゴシック"/>
          </a:endParaRPr>
        </a:p>
      </xdr:txBody>
    </xdr:sp>
    <xdr:clientData/>
  </xdr:oneCellAnchor>
  <xdr:twoCellAnchor>
    <xdr:from>
      <xdr:col>23</xdr:col>
      <xdr:colOff>165100</xdr:colOff>
      <xdr:row>90</xdr:row>
      <xdr:rowOff>111125</xdr:rowOff>
    </xdr:from>
    <xdr:to>
      <xdr:col>24</xdr:col>
      <xdr:colOff>152400</xdr:colOff>
      <xdr:row>90</xdr:row>
      <xdr:rowOff>111125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079240" y="1520253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167640</xdr:colOff>
      <xdr:row>99</xdr:row>
      <xdr:rowOff>50165</xdr:rowOff>
    </xdr:from>
    <xdr:to>
      <xdr:col>24</xdr:col>
      <xdr:colOff>63500</xdr:colOff>
      <xdr:row>99</xdr:row>
      <xdr:rowOff>78740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401060" y="16680815"/>
          <a:ext cx="74676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80645</xdr:rowOff>
    </xdr:from>
    <xdr:ext cx="533400" cy="259080"/>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198620" y="16368395"/>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57785</xdr:rowOff>
    </xdr:from>
    <xdr:to>
      <xdr:col>24</xdr:col>
      <xdr:colOff>114300</xdr:colOff>
      <xdr:row>98</xdr:row>
      <xdr:rowOff>159385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097020" y="1651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50165</xdr:rowOff>
    </xdr:from>
    <xdr:to>
      <xdr:col>19</xdr:col>
      <xdr:colOff>167640</xdr:colOff>
      <xdr:row>99</xdr:row>
      <xdr:rowOff>141605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603500" y="16680815"/>
          <a:ext cx="79756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73025</xdr:rowOff>
    </xdr:from>
    <xdr:to>
      <xdr:col>20</xdr:col>
      <xdr:colOff>38100</xdr:colOff>
      <xdr:row>99</xdr:row>
      <xdr:rowOff>3175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360420" y="1653222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19685</xdr:rowOff>
    </xdr:from>
    <xdr:ext cx="531495" cy="25463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164205" y="1630743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99</xdr:row>
      <xdr:rowOff>141605</xdr:rowOff>
    </xdr:from>
    <xdr:to>
      <xdr:col>15</xdr:col>
      <xdr:colOff>50800</xdr:colOff>
      <xdr:row>99</xdr:row>
      <xdr:rowOff>170815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816100" y="16772255"/>
          <a:ext cx="7874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43815</xdr:rowOff>
    </xdr:from>
    <xdr:to>
      <xdr:col>15</xdr:col>
      <xdr:colOff>101600</xdr:colOff>
      <xdr:row>98</xdr:row>
      <xdr:rowOff>145415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55270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161925</xdr:rowOff>
    </xdr:from>
    <xdr:ext cx="534670"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376805" y="162782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167640</xdr:colOff>
      <xdr:row>99</xdr:row>
      <xdr:rowOff>165100</xdr:rowOff>
    </xdr:from>
    <xdr:to>
      <xdr:col>10</xdr:col>
      <xdr:colOff>114300</xdr:colOff>
      <xdr:row>99</xdr:row>
      <xdr:rowOff>170815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018540" y="16795750"/>
          <a:ext cx="79756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80010</xdr:rowOff>
    </xdr:from>
    <xdr:to>
      <xdr:col>10</xdr:col>
      <xdr:colOff>165100</xdr:colOff>
      <xdr:row>99</xdr:row>
      <xdr:rowOff>10160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765300" y="1653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26670</xdr:rowOff>
    </xdr:from>
    <xdr:ext cx="5334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569085" y="1631442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42,845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101600</xdr:rowOff>
    </xdr:from>
    <xdr:to>
      <xdr:col>6</xdr:col>
      <xdr:colOff>38100</xdr:colOff>
      <xdr:row>99</xdr:row>
      <xdr:rowOff>31750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977900" y="165608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48260</xdr:rowOff>
    </xdr:from>
    <xdr:ext cx="53149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781685" y="1633601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40,848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9776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167640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23088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0730"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4333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0730"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6459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167640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483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99</xdr:row>
      <xdr:rowOff>27940</xdr:rowOff>
    </xdr:from>
    <xdr:to>
      <xdr:col>24</xdr:col>
      <xdr:colOff>114300</xdr:colOff>
      <xdr:row>99</xdr:row>
      <xdr:rowOff>129540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097020" y="166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114300</xdr:rowOff>
    </xdr:from>
    <xdr:ext cx="533400" cy="259080"/>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198620" y="1657350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31,871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98</xdr:row>
      <xdr:rowOff>170815</xdr:rowOff>
    </xdr:from>
    <xdr:to>
      <xdr:col>20</xdr:col>
      <xdr:colOff>38100</xdr:colOff>
      <xdr:row>99</xdr:row>
      <xdr:rowOff>100965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360420" y="1663001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99</xdr:row>
      <xdr:rowOff>92075</xdr:rowOff>
    </xdr:from>
    <xdr:ext cx="531495"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164205" y="167227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34,466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99</xdr:row>
      <xdr:rowOff>90805</xdr:rowOff>
    </xdr:from>
    <xdr:to>
      <xdr:col>15</xdr:col>
      <xdr:colOff>101600</xdr:colOff>
      <xdr:row>100</xdr:row>
      <xdr:rowOff>20955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552700" y="1672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100</xdr:row>
      <xdr:rowOff>12065</xdr:rowOff>
    </xdr:from>
    <xdr:ext cx="534670" cy="259080"/>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376805" y="16814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26,081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99</xdr:row>
      <xdr:rowOff>120650</xdr:rowOff>
    </xdr:from>
    <xdr:to>
      <xdr:col>10</xdr:col>
      <xdr:colOff>165100</xdr:colOff>
      <xdr:row>100</xdr:row>
      <xdr:rowOff>50165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765300" y="167513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100</xdr:row>
      <xdr:rowOff>41275</xdr:rowOff>
    </xdr:from>
    <xdr:ext cx="533400" cy="25463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569085" y="1684337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23,388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99</xdr:row>
      <xdr:rowOff>114300</xdr:rowOff>
    </xdr:from>
    <xdr:to>
      <xdr:col>6</xdr:col>
      <xdr:colOff>38100</xdr:colOff>
      <xdr:row>100</xdr:row>
      <xdr:rowOff>44450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977900" y="167449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100</xdr:row>
      <xdr:rowOff>35560</xdr:rowOff>
    </xdr:from>
    <xdr:ext cx="531495" cy="25908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781685" y="168376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23,907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32385</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5913120" y="39166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142240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0198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89535</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0198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142240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93420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89535</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93420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142240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955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89535</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955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84455</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5913120" y="4722495"/>
          <a:ext cx="417830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8615" cy="22923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87502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84455</xdr:rowOff>
    </xdr:from>
    <xdr:to>
      <xdr:col>59</xdr:col>
      <xdr:colOff>50800</xdr:colOff>
      <xdr:row>41</xdr:row>
      <xdr:rowOff>84455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13120" y="69615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5913120" y="658622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74930</xdr:rowOff>
    </xdr:from>
    <xdr:ext cx="247650" cy="26225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684520" y="6449060"/>
          <a:ext cx="2476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913120" y="62122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36195</xdr:rowOff>
    </xdr:from>
    <xdr:ext cx="466090" cy="26098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486400" y="6075045"/>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142240</xdr:rowOff>
    </xdr:from>
    <xdr:to>
      <xdr:col>59</xdr:col>
      <xdr:colOff>50800</xdr:colOff>
      <xdr:row>34</xdr:row>
      <xdr:rowOff>142240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913120" y="58458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66090" cy="26098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486400" y="570103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103505</xdr:rowOff>
    </xdr:from>
    <xdr:to>
      <xdr:col>59</xdr:col>
      <xdr:colOff>50800</xdr:colOff>
      <xdr:row>32</xdr:row>
      <xdr:rowOff>103505</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913120" y="54717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132080</xdr:rowOff>
    </xdr:from>
    <xdr:ext cx="466090" cy="26098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486400" y="533273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913120" y="50965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93345</xdr:rowOff>
    </xdr:from>
    <xdr:ext cx="466090" cy="259080"/>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486400" y="495871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913120" y="47224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6090" cy="2584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486400" y="458470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84455</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5913120" y="4722495"/>
          <a:ext cx="417830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31</xdr:row>
      <xdr:rowOff>50165</xdr:rowOff>
    </xdr:from>
    <xdr:to>
      <xdr:col>54</xdr:col>
      <xdr:colOff>167640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357360" y="5250815"/>
          <a:ext cx="0" cy="1335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50165</xdr:rowOff>
    </xdr:from>
    <xdr:ext cx="248285" cy="25971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9410700" y="6591935"/>
          <a:ext cx="24828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291320" y="65862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165100</xdr:rowOff>
    </xdr:from>
    <xdr:ext cx="468630" cy="26098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9410700" y="5030470"/>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3,585</a:t>
          </a:r>
          <a:endParaRPr kumimoji="1" lang="ja-JP" altLang="en-US" sz="1000" b="1">
            <a:latin typeface="ＭＳ Ｐゴシック"/>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291320" y="52508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159385</xdr:rowOff>
    </xdr:from>
    <xdr:to>
      <xdr:col>55</xdr:col>
      <xdr:colOff>0</xdr:colOff>
      <xdr:row>37</xdr:row>
      <xdr:rowOff>29210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623300" y="6198235"/>
          <a:ext cx="7366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97790</xdr:rowOff>
    </xdr:from>
    <xdr:ext cx="377190" cy="259080"/>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9410700" y="6304280"/>
          <a:ext cx="377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119380</xdr:rowOff>
    </xdr:from>
    <xdr:to>
      <xdr:col>55</xdr:col>
      <xdr:colOff>50800</xdr:colOff>
      <xdr:row>38</xdr:row>
      <xdr:rowOff>50165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329420" y="6325870"/>
          <a:ext cx="8128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36</xdr:row>
      <xdr:rowOff>159385</xdr:rowOff>
    </xdr:from>
    <xdr:to>
      <xdr:col>50</xdr:col>
      <xdr:colOff>114300</xdr:colOff>
      <xdr:row>37</xdr:row>
      <xdr:rowOff>45085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25740" y="6198235"/>
          <a:ext cx="79756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113665</xdr:rowOff>
    </xdr:from>
    <xdr:to>
      <xdr:col>50</xdr:col>
      <xdr:colOff>165100</xdr:colOff>
      <xdr:row>38</xdr:row>
      <xdr:rowOff>42545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572500" y="632015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33655</xdr:rowOff>
    </xdr:from>
    <xdr:ext cx="375285" cy="26098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454390" y="6407785"/>
          <a:ext cx="375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36195</xdr:rowOff>
    </xdr:from>
    <xdr:to>
      <xdr:col>45</xdr:col>
      <xdr:colOff>167640</xdr:colOff>
      <xdr:row>37</xdr:row>
      <xdr:rowOff>45085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028180" y="6242685"/>
          <a:ext cx="79756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161925</xdr:rowOff>
    </xdr:from>
    <xdr:to>
      <xdr:col>46</xdr:col>
      <xdr:colOff>38100</xdr:colOff>
      <xdr:row>37</xdr:row>
      <xdr:rowOff>90170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785100" y="6200775"/>
          <a:ext cx="8128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167640</xdr:colOff>
      <xdr:row>35</xdr:row>
      <xdr:rowOff>107950</xdr:rowOff>
    </xdr:from>
    <xdr:ext cx="378460" cy="26098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55560" y="5979160"/>
          <a:ext cx="37846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12065</xdr:rowOff>
    </xdr:from>
    <xdr:to>
      <xdr:col>41</xdr:col>
      <xdr:colOff>50800</xdr:colOff>
      <xdr:row>37</xdr:row>
      <xdr:rowOff>36195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240780" y="6218555"/>
          <a:ext cx="7874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67945</xdr:rowOff>
    </xdr:from>
    <xdr:to>
      <xdr:col>41</xdr:col>
      <xdr:colOff>101600</xdr:colOff>
      <xdr:row>37</xdr:row>
      <xdr:rowOff>165100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77380" y="627443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161925</xdr:rowOff>
    </xdr:from>
    <xdr:ext cx="377190" cy="25781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859270" y="6368415"/>
          <a:ext cx="3771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78105</xdr:rowOff>
    </xdr:from>
    <xdr:to>
      <xdr:col>36</xdr:col>
      <xdr:colOff>165100</xdr:colOff>
      <xdr:row>38</xdr:row>
      <xdr:rowOff>6350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189980" y="628459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165100</xdr:rowOff>
    </xdr:from>
    <xdr:ext cx="375285" cy="26098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071870" y="6371590"/>
          <a:ext cx="375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81280</xdr:rowOff>
    </xdr:from>
    <xdr:ext cx="762000" cy="26225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18972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81280</xdr:rowOff>
    </xdr:from>
    <xdr:ext cx="760730" cy="26225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4531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41</xdr:row>
      <xdr:rowOff>81280</xdr:rowOff>
    </xdr:from>
    <xdr:ext cx="762000" cy="26225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5556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81280</xdr:rowOff>
    </xdr:from>
    <xdr:ext cx="760730" cy="26225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8580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81280</xdr:rowOff>
    </xdr:from>
    <xdr:ext cx="760730" cy="26225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0706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150495</xdr:rowOff>
    </xdr:from>
    <xdr:to>
      <xdr:col>55</xdr:col>
      <xdr:colOff>50800</xdr:colOff>
      <xdr:row>37</xdr:row>
      <xdr:rowOff>80645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329420" y="6189345"/>
          <a:ext cx="812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0</xdr:rowOff>
    </xdr:from>
    <xdr:ext cx="377190" cy="26225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9410700" y="6038850"/>
          <a:ext cx="3771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107950</xdr:rowOff>
    </xdr:from>
    <xdr:to>
      <xdr:col>50</xdr:col>
      <xdr:colOff>165100</xdr:colOff>
      <xdr:row>37</xdr:row>
      <xdr:rowOff>36830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572500" y="614680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35</xdr:row>
      <xdr:rowOff>52705</xdr:rowOff>
    </xdr:from>
    <xdr:ext cx="466725" cy="2584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08670" y="592391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165100</xdr:rowOff>
    </xdr:from>
    <xdr:to>
      <xdr:col>46</xdr:col>
      <xdr:colOff>38100</xdr:colOff>
      <xdr:row>37</xdr:row>
      <xdr:rowOff>96520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785100" y="6203950"/>
          <a:ext cx="812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167640</xdr:colOff>
      <xdr:row>37</xdr:row>
      <xdr:rowOff>87630</xdr:rowOff>
    </xdr:from>
    <xdr:ext cx="378460" cy="2584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55560" y="629412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158750</xdr:rowOff>
    </xdr:from>
    <xdr:to>
      <xdr:col>41</xdr:col>
      <xdr:colOff>101600</xdr:colOff>
      <xdr:row>37</xdr:row>
      <xdr:rowOff>86995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77380" y="619760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104775</xdr:rowOff>
    </xdr:from>
    <xdr:ext cx="377190" cy="26098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59270" y="5975985"/>
          <a:ext cx="3771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133350</xdr:rowOff>
    </xdr:from>
    <xdr:to>
      <xdr:col>36</xdr:col>
      <xdr:colOff>165100</xdr:colOff>
      <xdr:row>37</xdr:row>
      <xdr:rowOff>62230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189980" y="617220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80010</xdr:rowOff>
    </xdr:from>
    <xdr:ext cx="375285" cy="26225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071870" y="5951220"/>
          <a:ext cx="3752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32385</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5913120" y="72694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142240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0198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89535</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0198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142240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93420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89535</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93420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142240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955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89535</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955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84455</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5913120" y="8075295"/>
          <a:ext cx="417830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8615" cy="22923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87502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84455</xdr:rowOff>
    </xdr:from>
    <xdr:to>
      <xdr:col>59</xdr:col>
      <xdr:colOff>50800</xdr:colOff>
      <xdr:row>61</xdr:row>
      <xdr:rowOff>84455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13120" y="103143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5913120" y="993902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74930</xdr:rowOff>
    </xdr:from>
    <xdr:ext cx="247650" cy="26225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684520" y="9801860"/>
          <a:ext cx="2476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913120" y="95650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36195</xdr:rowOff>
    </xdr:from>
    <xdr:ext cx="528320" cy="26098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442585" y="9427845"/>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142240</xdr:rowOff>
    </xdr:from>
    <xdr:to>
      <xdr:col>59</xdr:col>
      <xdr:colOff>50800</xdr:colOff>
      <xdr:row>54</xdr:row>
      <xdr:rowOff>142240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913120" y="91986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8320" cy="26098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442585" y="90538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103505</xdr:rowOff>
    </xdr:from>
    <xdr:to>
      <xdr:col>59</xdr:col>
      <xdr:colOff>50800</xdr:colOff>
      <xdr:row>52</xdr:row>
      <xdr:rowOff>103505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913120" y="88245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132080</xdr:rowOff>
    </xdr:from>
    <xdr:ext cx="528320" cy="26098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442585" y="86855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913120" y="84493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93345</xdr:rowOff>
    </xdr:from>
    <xdr:ext cx="528320" cy="259080"/>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442585" y="83115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5913120" y="80752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4360" cy="2584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378450" y="7937500"/>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84455</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5913120" y="8075295"/>
          <a:ext cx="417830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51</xdr:row>
      <xdr:rowOff>80645</xdr:rowOff>
    </xdr:from>
    <xdr:to>
      <xdr:col>54</xdr:col>
      <xdr:colOff>167640</xdr:colOff>
      <xdr:row>59</xdr:row>
      <xdr:rowOff>42545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357360" y="8634095"/>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46990</xdr:rowOff>
    </xdr:from>
    <xdr:ext cx="377190" cy="26098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9410700" y="9941560"/>
          <a:ext cx="3771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42545</xdr:rowOff>
    </xdr:from>
    <xdr:to>
      <xdr:col>55</xdr:col>
      <xdr:colOff>88900</xdr:colOff>
      <xdr:row>59</xdr:row>
      <xdr:rowOff>42545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291320" y="99371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25400</xdr:rowOff>
    </xdr:from>
    <xdr:ext cx="533400" cy="259080"/>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9410700" y="841121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70,164</a:t>
          </a:r>
          <a:endParaRPr kumimoji="1" lang="ja-JP" altLang="en-US" sz="1000" b="1">
            <a:latin typeface="ＭＳ Ｐゴシック"/>
          </a:endParaRPr>
        </a:p>
      </xdr:txBody>
    </xdr:sp>
    <xdr:clientData/>
  </xdr:oneCellAnchor>
  <xdr:twoCellAnchor>
    <xdr:from>
      <xdr:col>54</xdr:col>
      <xdr:colOff>101600</xdr:colOff>
      <xdr:row>51</xdr:row>
      <xdr:rowOff>80645</xdr:rowOff>
    </xdr:from>
    <xdr:to>
      <xdr:col>55</xdr:col>
      <xdr:colOff>88900</xdr:colOff>
      <xdr:row>51</xdr:row>
      <xdr:rowOff>80645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291320" y="863409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33655</xdr:rowOff>
    </xdr:from>
    <xdr:to>
      <xdr:col>55</xdr:col>
      <xdr:colOff>0</xdr:colOff>
      <xdr:row>59</xdr:row>
      <xdr:rowOff>37465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623300" y="9928225"/>
          <a:ext cx="7366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69850</xdr:rowOff>
    </xdr:from>
    <xdr:ext cx="468630" cy="26098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9410700" y="9629140"/>
          <a:ext cx="468630"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58</xdr:row>
      <xdr:rowOff>46990</xdr:rowOff>
    </xdr:from>
    <xdr:to>
      <xdr:col>55</xdr:col>
      <xdr:colOff>50800</xdr:colOff>
      <xdr:row>58</xdr:row>
      <xdr:rowOff>149225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329420" y="9773920"/>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59</xdr:row>
      <xdr:rowOff>37465</xdr:rowOff>
    </xdr:from>
    <xdr:to>
      <xdr:col>50</xdr:col>
      <xdr:colOff>114300</xdr:colOff>
      <xdr:row>59</xdr:row>
      <xdr:rowOff>37465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25740" y="993203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42545</xdr:rowOff>
    </xdr:from>
    <xdr:to>
      <xdr:col>50</xdr:col>
      <xdr:colOff>165100</xdr:colOff>
      <xdr:row>58</xdr:row>
      <xdr:rowOff>146050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572500" y="97694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162560</xdr:rowOff>
    </xdr:from>
    <xdr:ext cx="466725" cy="25781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08670" y="955421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36195</xdr:rowOff>
    </xdr:from>
    <xdr:to>
      <xdr:col>45</xdr:col>
      <xdr:colOff>167640</xdr:colOff>
      <xdr:row>59</xdr:row>
      <xdr:rowOff>37465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028180" y="9930765"/>
          <a:ext cx="79756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47625</xdr:rowOff>
    </xdr:from>
    <xdr:to>
      <xdr:col>46</xdr:col>
      <xdr:colOff>38100</xdr:colOff>
      <xdr:row>56</xdr:row>
      <xdr:rowOff>149860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785100" y="9439275"/>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165100</xdr:rowOff>
    </xdr:from>
    <xdr:ext cx="531495" cy="25971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88885" y="9221470"/>
          <a:ext cx="53149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36195</xdr:rowOff>
    </xdr:from>
    <xdr:to>
      <xdr:col>41</xdr:col>
      <xdr:colOff>50800</xdr:colOff>
      <xdr:row>59</xdr:row>
      <xdr:rowOff>36830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240780" y="9930765"/>
          <a:ext cx="7874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63500</xdr:rowOff>
    </xdr:from>
    <xdr:to>
      <xdr:col>41</xdr:col>
      <xdr:colOff>101600</xdr:colOff>
      <xdr:row>56</xdr:row>
      <xdr:rowOff>165100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77380" y="945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10795</xdr:rowOff>
    </xdr:from>
    <xdr:ext cx="534670" cy="26098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801485" y="923480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23,321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59690</xdr:rowOff>
    </xdr:from>
    <xdr:to>
      <xdr:col>36</xdr:col>
      <xdr:colOff>165100</xdr:colOff>
      <xdr:row>56</xdr:row>
      <xdr:rowOff>163830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189980" y="945134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5715</xdr:rowOff>
    </xdr:from>
    <xdr:ext cx="533400" cy="26225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5993765" y="922972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23,528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81280</xdr:rowOff>
    </xdr:from>
    <xdr:ext cx="762000" cy="26225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18972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81280</xdr:rowOff>
    </xdr:from>
    <xdr:ext cx="760730" cy="26225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531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61</xdr:row>
      <xdr:rowOff>81280</xdr:rowOff>
    </xdr:from>
    <xdr:ext cx="762000" cy="26225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5556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81280</xdr:rowOff>
    </xdr:from>
    <xdr:ext cx="760730" cy="26225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8580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81280</xdr:rowOff>
    </xdr:from>
    <xdr:ext cx="760730" cy="26225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0706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154940</xdr:rowOff>
    </xdr:from>
    <xdr:to>
      <xdr:col>55</xdr:col>
      <xdr:colOff>50800</xdr:colOff>
      <xdr:row>59</xdr:row>
      <xdr:rowOff>85090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329420" y="9881870"/>
          <a:ext cx="812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69850</xdr:rowOff>
    </xdr:from>
    <xdr:ext cx="377190" cy="26098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9410700" y="9796780"/>
          <a:ext cx="3771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160020</xdr:rowOff>
    </xdr:from>
    <xdr:to>
      <xdr:col>50</xdr:col>
      <xdr:colOff>165100</xdr:colOff>
      <xdr:row>59</xdr:row>
      <xdr:rowOff>88265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572500" y="988695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80010</xdr:rowOff>
    </xdr:from>
    <xdr:ext cx="375285" cy="26225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4390" y="9974580"/>
          <a:ext cx="3752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160020</xdr:rowOff>
    </xdr:from>
    <xdr:to>
      <xdr:col>46</xdr:col>
      <xdr:colOff>38100</xdr:colOff>
      <xdr:row>59</xdr:row>
      <xdr:rowOff>88265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785100" y="9886950"/>
          <a:ext cx="8128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167640</xdr:colOff>
      <xdr:row>59</xdr:row>
      <xdr:rowOff>80010</xdr:rowOff>
    </xdr:from>
    <xdr:ext cx="378460" cy="26225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55560" y="9974580"/>
          <a:ext cx="37846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158750</xdr:rowOff>
    </xdr:from>
    <xdr:to>
      <xdr:col>41</xdr:col>
      <xdr:colOff>101600</xdr:colOff>
      <xdr:row>59</xdr:row>
      <xdr:rowOff>86995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77380" y="988568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78740</xdr:rowOff>
    </xdr:from>
    <xdr:ext cx="377190" cy="26225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859270" y="9973310"/>
          <a:ext cx="37719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159385</xdr:rowOff>
    </xdr:from>
    <xdr:to>
      <xdr:col>36</xdr:col>
      <xdr:colOff>165100</xdr:colOff>
      <xdr:row>59</xdr:row>
      <xdr:rowOff>87630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189980" y="9886315"/>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79375</xdr:rowOff>
    </xdr:from>
    <xdr:ext cx="375285" cy="26225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071870" y="9973945"/>
          <a:ext cx="37528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32385</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5913120" y="10622280"/>
          <a:ext cx="41783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142240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0198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89535</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0198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142240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93420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89535</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93420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21,434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142240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9552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89535</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9552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84455</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5913120" y="11428095"/>
          <a:ext cx="417830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8615" cy="22923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875020" y="112414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84455</xdr:rowOff>
    </xdr:from>
    <xdr:to>
      <xdr:col>59</xdr:col>
      <xdr:colOff>50800</xdr:colOff>
      <xdr:row>81</xdr:row>
      <xdr:rowOff>84455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13120" y="136671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913120" y="1329182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74930</xdr:rowOff>
    </xdr:from>
    <xdr:ext cx="247650" cy="26225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5684520" y="13154660"/>
          <a:ext cx="24765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5913120" y="129178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36195</xdr:rowOff>
    </xdr:from>
    <xdr:ext cx="528320" cy="26098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442585" y="12780645"/>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142240</xdr:rowOff>
    </xdr:from>
    <xdr:to>
      <xdr:col>59</xdr:col>
      <xdr:colOff>50800</xdr:colOff>
      <xdr:row>74</xdr:row>
      <xdr:rowOff>142240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913120" y="125514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8320" cy="26098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442585" y="124066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103505</xdr:rowOff>
    </xdr:from>
    <xdr:to>
      <xdr:col>59</xdr:col>
      <xdr:colOff>50800</xdr:colOff>
      <xdr:row>72</xdr:row>
      <xdr:rowOff>103505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913120" y="121773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132080</xdr:rowOff>
    </xdr:from>
    <xdr:ext cx="528320" cy="26098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442585" y="12038330"/>
          <a:ext cx="5283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913120" y="118021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93345</xdr:rowOff>
    </xdr:from>
    <xdr:ext cx="528320" cy="259080"/>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442585" y="1166431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5913120" y="1142809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28320" cy="2584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442585" y="11290300"/>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84455</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5913120" y="11428095"/>
          <a:ext cx="417830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70</xdr:row>
      <xdr:rowOff>19685</xdr:rowOff>
    </xdr:from>
    <xdr:to>
      <xdr:col>54</xdr:col>
      <xdr:colOff>167640</xdr:colOff>
      <xdr:row>78</xdr:row>
      <xdr:rowOff>165100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357360" y="11758295"/>
          <a:ext cx="0" cy="1486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165100</xdr:rowOff>
    </xdr:from>
    <xdr:ext cx="468630" cy="26098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9410700" y="13244830"/>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1,391</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165100</xdr:rowOff>
    </xdr:from>
    <xdr:to>
      <xdr:col>55</xdr:col>
      <xdr:colOff>88900</xdr:colOff>
      <xdr:row>78</xdr:row>
      <xdr:rowOff>165100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291320" y="1324483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140970</xdr:rowOff>
    </xdr:from>
    <xdr:ext cx="533400" cy="26098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9410700" y="11544300"/>
          <a:ext cx="5334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41,140</a:t>
          </a:r>
          <a:endParaRPr kumimoji="1" lang="ja-JP" altLang="en-US" sz="1000" b="1">
            <a:latin typeface="ＭＳ Ｐゴシック"/>
          </a:endParaRPr>
        </a:p>
      </xdr:txBody>
    </xdr:sp>
    <xdr:clientData/>
  </xdr:oneCellAnchor>
  <xdr:twoCellAnchor>
    <xdr:from>
      <xdr:col>54</xdr:col>
      <xdr:colOff>101600</xdr:colOff>
      <xdr:row>70</xdr:row>
      <xdr:rowOff>19685</xdr:rowOff>
    </xdr:from>
    <xdr:to>
      <xdr:col>55</xdr:col>
      <xdr:colOff>88900</xdr:colOff>
      <xdr:row>70</xdr:row>
      <xdr:rowOff>19685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291320" y="1175829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68580</xdr:rowOff>
    </xdr:from>
    <xdr:to>
      <xdr:col>55</xdr:col>
      <xdr:colOff>0</xdr:colOff>
      <xdr:row>78</xdr:row>
      <xdr:rowOff>111760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623300" y="13148310"/>
          <a:ext cx="7366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152400</xdr:rowOff>
    </xdr:from>
    <xdr:ext cx="468630" cy="25971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9410700" y="12729210"/>
          <a:ext cx="46863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129540</xdr:rowOff>
    </xdr:from>
    <xdr:to>
      <xdr:col>55</xdr:col>
      <xdr:colOff>50800</xdr:colOff>
      <xdr:row>77</xdr:row>
      <xdr:rowOff>58420</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329420" y="12873990"/>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78</xdr:row>
      <xdr:rowOff>68580</xdr:rowOff>
    </xdr:from>
    <xdr:to>
      <xdr:col>50</xdr:col>
      <xdr:colOff>114300</xdr:colOff>
      <xdr:row>78</xdr:row>
      <xdr:rowOff>80010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25740" y="13148310"/>
          <a:ext cx="79756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130810</xdr:rowOff>
    </xdr:from>
    <xdr:to>
      <xdr:col>50</xdr:col>
      <xdr:colOff>165100</xdr:colOff>
      <xdr:row>77</xdr:row>
      <xdr:rowOff>59690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572500" y="1287526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77470</xdr:rowOff>
    </xdr:from>
    <xdr:ext cx="466725" cy="26225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08670" y="12654280"/>
          <a:ext cx="4667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80010</xdr:rowOff>
    </xdr:from>
    <xdr:to>
      <xdr:col>45</xdr:col>
      <xdr:colOff>167640</xdr:colOff>
      <xdr:row>78</xdr:row>
      <xdr:rowOff>131445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028180" y="13159740"/>
          <a:ext cx="79756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7620</xdr:rowOff>
    </xdr:from>
    <xdr:to>
      <xdr:col>46</xdr:col>
      <xdr:colOff>38100</xdr:colOff>
      <xdr:row>74</xdr:row>
      <xdr:rowOff>111760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785100" y="12416790"/>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72</xdr:row>
      <xdr:rowOff>128270</xdr:rowOff>
    </xdr:from>
    <xdr:ext cx="531495" cy="257810"/>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88885" y="1220216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131445</xdr:rowOff>
    </xdr:from>
    <xdr:to>
      <xdr:col>41</xdr:col>
      <xdr:colOff>50800</xdr:colOff>
      <xdr:row>78</xdr:row>
      <xdr:rowOff>159385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240780" y="13211175"/>
          <a:ext cx="7874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21590</xdr:rowOff>
    </xdr:from>
    <xdr:to>
      <xdr:col>41</xdr:col>
      <xdr:colOff>101600</xdr:colOff>
      <xdr:row>76</xdr:row>
      <xdr:rowOff>125730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77380" y="1276604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74</xdr:row>
      <xdr:rowOff>142875</xdr:rowOff>
    </xdr:from>
    <xdr:ext cx="534670" cy="26098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801485" y="1255204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12,750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18415</xdr:rowOff>
    </xdr:from>
    <xdr:to>
      <xdr:col>36</xdr:col>
      <xdr:colOff>165100</xdr:colOff>
      <xdr:row>76</xdr:row>
      <xdr:rowOff>122555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189980" y="1276286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138430</xdr:rowOff>
    </xdr:from>
    <xdr:ext cx="533400" cy="26352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5993765" y="12547600"/>
          <a:ext cx="53340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12,835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81280</xdr:rowOff>
    </xdr:from>
    <xdr:ext cx="762000" cy="26225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18972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81280</xdr:rowOff>
    </xdr:from>
    <xdr:ext cx="760730" cy="26225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5312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81</xdr:row>
      <xdr:rowOff>81280</xdr:rowOff>
    </xdr:from>
    <xdr:ext cx="762000" cy="26225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5556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81280</xdr:rowOff>
    </xdr:from>
    <xdr:ext cx="760730" cy="26225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85800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81280</xdr:rowOff>
    </xdr:from>
    <xdr:ext cx="760730" cy="26225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07060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59055</xdr:rowOff>
    </xdr:from>
    <xdr:to>
      <xdr:col>55</xdr:col>
      <xdr:colOff>50800</xdr:colOff>
      <xdr:row>78</xdr:row>
      <xdr:rowOff>163195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329420" y="13138785"/>
          <a:ext cx="8128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147955</xdr:rowOff>
    </xdr:from>
    <xdr:ext cx="468630" cy="26098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9410700" y="13060045"/>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2,784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17145</xdr:rowOff>
    </xdr:from>
    <xdr:to>
      <xdr:col>50</xdr:col>
      <xdr:colOff>165100</xdr:colOff>
      <xdr:row>78</xdr:row>
      <xdr:rowOff>118745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572500" y="1309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111125</xdr:rowOff>
    </xdr:from>
    <xdr:ext cx="466725" cy="26098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08670" y="13190855"/>
          <a:ext cx="4667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28575</xdr:rowOff>
    </xdr:from>
    <xdr:to>
      <xdr:col>46</xdr:col>
      <xdr:colOff>38100</xdr:colOff>
      <xdr:row>78</xdr:row>
      <xdr:rowOff>130810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785100" y="13108305"/>
          <a:ext cx="8128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122555</xdr:rowOff>
    </xdr:from>
    <xdr:ext cx="469900" cy="25971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1270" y="13202285"/>
          <a:ext cx="4699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3,605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80645</xdr:rowOff>
    </xdr:from>
    <xdr:to>
      <xdr:col>41</xdr:col>
      <xdr:colOff>101600</xdr:colOff>
      <xdr:row>79</xdr:row>
      <xdr:rowOff>10160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77380" y="131603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0</xdr:rowOff>
    </xdr:from>
    <xdr:ext cx="468630" cy="26225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813550" y="13247370"/>
          <a:ext cx="4686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107950</xdr:rowOff>
    </xdr:from>
    <xdr:to>
      <xdr:col>36</xdr:col>
      <xdr:colOff>165100</xdr:colOff>
      <xdr:row>79</xdr:row>
      <xdr:rowOff>36830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189980" y="1318768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26670</xdr:rowOff>
    </xdr:from>
    <xdr:ext cx="466725" cy="25971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026150" y="13274040"/>
          <a:ext cx="4667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33020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5913120" y="13975080"/>
          <a:ext cx="41783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58420</xdr:rowOff>
    </xdr:from>
    <xdr:to>
      <xdr:col>43</xdr:col>
      <xdr:colOff>63500</xdr:colOff>
      <xdr:row>86</xdr:row>
      <xdr:rowOff>144780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0198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91440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0198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58420</xdr:rowOff>
    </xdr:from>
    <xdr:to>
      <xdr:col>48</xdr:col>
      <xdr:colOff>127000</xdr:colOff>
      <xdr:row>86</xdr:row>
      <xdr:rowOff>144780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93420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91440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93420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58420</xdr:rowOff>
    </xdr:from>
    <xdr:to>
      <xdr:col>54</xdr:col>
      <xdr:colOff>127000</xdr:colOff>
      <xdr:row>86</xdr:row>
      <xdr:rowOff>144780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9552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91440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9552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37,402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5913120" y="14781530"/>
          <a:ext cx="417830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8615" cy="233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875020" y="14594840"/>
          <a:ext cx="34861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5913120" y="170561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7650" cy="25463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684520" y="16913860"/>
          <a:ext cx="2476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99060</xdr:rowOff>
    </xdr:from>
    <xdr:to>
      <xdr:col>59</xdr:col>
      <xdr:colOff>50800</xdr:colOff>
      <xdr:row>99</xdr:row>
      <xdr:rowOff>99060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913120" y="1672971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128270</xdr:rowOff>
    </xdr:from>
    <xdr:ext cx="528320" cy="25908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442585" y="165874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5913120" y="1640268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28320" cy="25463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442585" y="16260445"/>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5913120" y="1607693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28320" cy="25908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442585" y="159340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913120" y="1574990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28320" cy="25463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442585" y="15608300"/>
          <a:ext cx="5283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913120" y="15423515"/>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4360" cy="2584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378450" y="15281275"/>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913120" y="1510030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39370</xdr:rowOff>
    </xdr:from>
    <xdr:ext cx="594360" cy="26670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378450" y="14963140"/>
          <a:ext cx="59436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5913120" y="14781530"/>
          <a:ext cx="4178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55880</xdr:rowOff>
    </xdr:from>
    <xdr:ext cx="594360" cy="264160"/>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378450" y="14644370"/>
          <a:ext cx="59436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5913120" y="14781530"/>
          <a:ext cx="417830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167640</xdr:colOff>
      <xdr:row>90</xdr:row>
      <xdr:rowOff>60960</xdr:rowOff>
    </xdr:from>
    <xdr:to>
      <xdr:col>54</xdr:col>
      <xdr:colOff>167640</xdr:colOff>
      <xdr:row>99</xdr:row>
      <xdr:rowOff>148590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357360" y="15152370"/>
          <a:ext cx="0" cy="1626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152400</xdr:rowOff>
    </xdr:from>
    <xdr:ext cx="533400" cy="259080"/>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9410700" y="1678305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16,943</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148590</xdr:rowOff>
    </xdr:from>
    <xdr:to>
      <xdr:col>55</xdr:col>
      <xdr:colOff>88900</xdr:colOff>
      <xdr:row>99</xdr:row>
      <xdr:rowOff>148590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291320" y="167792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6350</xdr:rowOff>
    </xdr:from>
    <xdr:ext cx="597535" cy="26733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9410700" y="14930120"/>
          <a:ext cx="597535" cy="2673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116,883</a:t>
          </a:r>
          <a:endParaRPr kumimoji="1" lang="ja-JP" altLang="en-US" sz="1000" b="1">
            <a:latin typeface="ＭＳ Ｐゴシック"/>
          </a:endParaRPr>
        </a:p>
      </xdr:txBody>
    </xdr:sp>
    <xdr:clientData/>
  </xdr:oneCellAnchor>
  <xdr:twoCellAnchor>
    <xdr:from>
      <xdr:col>54</xdr:col>
      <xdr:colOff>101600</xdr:colOff>
      <xdr:row>90</xdr:row>
      <xdr:rowOff>60960</xdr:rowOff>
    </xdr:from>
    <xdr:to>
      <xdr:col>55</xdr:col>
      <xdr:colOff>88900</xdr:colOff>
      <xdr:row>90</xdr:row>
      <xdr:rowOff>60960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291320" y="151523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99060</xdr:rowOff>
    </xdr:from>
    <xdr:to>
      <xdr:col>55</xdr:col>
      <xdr:colOff>0</xdr:colOff>
      <xdr:row>99</xdr:row>
      <xdr:rowOff>33020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623300" y="16558260"/>
          <a:ext cx="7366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73025</xdr:rowOff>
    </xdr:from>
    <xdr:ext cx="533400" cy="259080"/>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9410700" y="16189325"/>
          <a:ext cx="5334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50165</xdr:rowOff>
    </xdr:from>
    <xdr:to>
      <xdr:col>55</xdr:col>
      <xdr:colOff>50800</xdr:colOff>
      <xdr:row>97</xdr:row>
      <xdr:rowOff>151765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329420" y="163379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167640</xdr:colOff>
      <xdr:row>99</xdr:row>
      <xdr:rowOff>33020</xdr:rowOff>
    </xdr:from>
    <xdr:to>
      <xdr:col>50</xdr:col>
      <xdr:colOff>114300</xdr:colOff>
      <xdr:row>99</xdr:row>
      <xdr:rowOff>70485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25740" y="16663670"/>
          <a:ext cx="79756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58420</xdr:rowOff>
    </xdr:from>
    <xdr:to>
      <xdr:col>50</xdr:col>
      <xdr:colOff>165100</xdr:colOff>
      <xdr:row>97</xdr:row>
      <xdr:rowOff>160020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572500" y="1634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5080</xdr:rowOff>
    </xdr:from>
    <xdr:ext cx="533400" cy="259080"/>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376285" y="1612138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99</xdr:row>
      <xdr:rowOff>40640</xdr:rowOff>
    </xdr:from>
    <xdr:to>
      <xdr:col>45</xdr:col>
      <xdr:colOff>167640</xdr:colOff>
      <xdr:row>99</xdr:row>
      <xdr:rowOff>70485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028180" y="16671290"/>
          <a:ext cx="79756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52070</xdr:rowOff>
    </xdr:from>
    <xdr:to>
      <xdr:col>46</xdr:col>
      <xdr:colOff>38100</xdr:colOff>
      <xdr:row>96</xdr:row>
      <xdr:rowOff>153670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785100" y="161683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170180</xdr:rowOff>
    </xdr:from>
    <xdr:ext cx="531495"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88885" y="1594358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99</xdr:row>
      <xdr:rowOff>27305</xdr:rowOff>
    </xdr:from>
    <xdr:to>
      <xdr:col>41</xdr:col>
      <xdr:colOff>50800</xdr:colOff>
      <xdr:row>99</xdr:row>
      <xdr:rowOff>40640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240780" y="16657955"/>
          <a:ext cx="7874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100330</xdr:rowOff>
    </xdr:from>
    <xdr:to>
      <xdr:col>41</xdr:col>
      <xdr:colOff>101600</xdr:colOff>
      <xdr:row>97</xdr:row>
      <xdr:rowOff>30480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77380" y="1621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46990</xdr:rowOff>
    </xdr:from>
    <xdr:ext cx="53467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801485" y="159918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93980</xdr:rowOff>
    </xdr:from>
    <xdr:to>
      <xdr:col>36</xdr:col>
      <xdr:colOff>165100</xdr:colOff>
      <xdr:row>97</xdr:row>
      <xdr:rowOff>24130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189980" y="1621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40640</xdr:rowOff>
    </xdr:from>
    <xdr:ext cx="533400" cy="25463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5993765" y="15985490"/>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18972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073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31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167640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5556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0730"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8580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0730" cy="259080"/>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0706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48260</xdr:rowOff>
    </xdr:from>
    <xdr:to>
      <xdr:col>55</xdr:col>
      <xdr:colOff>50800</xdr:colOff>
      <xdr:row>98</xdr:row>
      <xdr:rowOff>149860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329420" y="165074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26670</xdr:rowOff>
    </xdr:from>
    <xdr:ext cx="533400" cy="259080"/>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9410700" y="1648587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30,474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153670</xdr:rowOff>
    </xdr:from>
    <xdr:to>
      <xdr:col>50</xdr:col>
      <xdr:colOff>165100</xdr:colOff>
      <xdr:row>99</xdr:row>
      <xdr:rowOff>83820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572500" y="1661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99</xdr:row>
      <xdr:rowOff>74930</xdr:rowOff>
    </xdr:from>
    <xdr:ext cx="533400" cy="25463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376285" y="16705580"/>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24,037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99</xdr:row>
      <xdr:rowOff>19685</xdr:rowOff>
    </xdr:from>
    <xdr:to>
      <xdr:col>46</xdr:col>
      <xdr:colOff>38100</xdr:colOff>
      <xdr:row>99</xdr:row>
      <xdr:rowOff>121285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785100" y="166503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99</xdr:row>
      <xdr:rowOff>112395</xdr:rowOff>
    </xdr:from>
    <xdr:ext cx="531495" cy="25463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88885" y="167430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21,738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161290</xdr:rowOff>
    </xdr:from>
    <xdr:to>
      <xdr:col>41</xdr:col>
      <xdr:colOff>101600</xdr:colOff>
      <xdr:row>99</xdr:row>
      <xdr:rowOff>91440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77380" y="1662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99</xdr:row>
      <xdr:rowOff>82550</xdr:rowOff>
    </xdr:from>
    <xdr:ext cx="534670" cy="25908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801485" y="167132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147955</xdr:rowOff>
    </xdr:from>
    <xdr:to>
      <xdr:col>36</xdr:col>
      <xdr:colOff>165100</xdr:colOff>
      <xdr:row>99</xdr:row>
      <xdr:rowOff>78105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189980" y="166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99</xdr:row>
      <xdr:rowOff>69215</xdr:rowOff>
    </xdr:from>
    <xdr:ext cx="533400" cy="259080"/>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5993765" y="1669986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24,398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167640</xdr:colOff>
      <xdr:row>25</xdr:row>
      <xdr:rowOff>32385</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1125200" y="39166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142240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12318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89535</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318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142240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146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89535</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146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142240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16736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89535</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16736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6,538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167640</xdr:colOff>
      <xdr:row>41</xdr:row>
      <xdr:rowOff>84455</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1125200" y="4722495"/>
          <a:ext cx="418846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923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087100" y="45358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84455</xdr:rowOff>
    </xdr:from>
    <xdr:to>
      <xdr:col>89</xdr:col>
      <xdr:colOff>167640</xdr:colOff>
      <xdr:row>41</xdr:row>
      <xdr:rowOff>84455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1125200" y="69615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113665</xdr:rowOff>
    </xdr:from>
    <xdr:ext cx="248920" cy="26225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896600" y="682307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142240</xdr:rowOff>
    </xdr:from>
    <xdr:to>
      <xdr:col>89</xdr:col>
      <xdr:colOff>167640</xdr:colOff>
      <xdr:row>38</xdr:row>
      <xdr:rowOff>142240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1125200" y="651637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165100</xdr:rowOff>
    </xdr:from>
    <xdr:ext cx="530225" cy="26098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654665" y="637159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24765</xdr:rowOff>
    </xdr:from>
    <xdr:to>
      <xdr:col>89</xdr:col>
      <xdr:colOff>167640</xdr:colOff>
      <xdr:row>36</xdr:row>
      <xdr:rowOff>24765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125200" y="606361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0225" cy="2584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654665" y="592582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84455</xdr:rowOff>
    </xdr:from>
    <xdr:to>
      <xdr:col>89</xdr:col>
      <xdr:colOff>167640</xdr:colOff>
      <xdr:row>33</xdr:row>
      <xdr:rowOff>84455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125200" y="562038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113665</xdr:rowOff>
    </xdr:from>
    <xdr:ext cx="530225" cy="26225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654665" y="548195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142240</xdr:rowOff>
    </xdr:from>
    <xdr:to>
      <xdr:col>89</xdr:col>
      <xdr:colOff>167640</xdr:colOff>
      <xdr:row>30</xdr:row>
      <xdr:rowOff>142240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1125200" y="517525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165100</xdr:rowOff>
    </xdr:from>
    <xdr:ext cx="530225" cy="26098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654665" y="503047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167640</xdr:colOff>
      <xdr:row>28</xdr:row>
      <xdr:rowOff>24765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1125200" y="47224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225" cy="2584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654665" y="45847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167640</xdr:colOff>
      <xdr:row>41</xdr:row>
      <xdr:rowOff>84455</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1125200" y="4722495"/>
          <a:ext cx="418846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61595</xdr:rowOff>
    </xdr:from>
    <xdr:to>
      <xdr:col>85</xdr:col>
      <xdr:colOff>126365</xdr:colOff>
      <xdr:row>38</xdr:row>
      <xdr:rowOff>165100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0395" y="5429885"/>
          <a:ext cx="1270" cy="1109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38</xdr:row>
      <xdr:rowOff>165100</xdr:rowOff>
    </xdr:from>
    <xdr:ext cx="469900" cy="26098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4632940" y="6539230"/>
          <a:ext cx="46990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9,392</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165100</xdr:rowOff>
    </xdr:from>
    <xdr:to>
      <xdr:col>86</xdr:col>
      <xdr:colOff>25400</xdr:colOff>
      <xdr:row>38</xdr:row>
      <xdr:rowOff>165100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03400" y="653923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31</xdr:row>
      <xdr:rowOff>7620</xdr:rowOff>
    </xdr:from>
    <xdr:ext cx="534670" cy="26352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4632940" y="5208270"/>
          <a:ext cx="534670" cy="2635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34,208</a:t>
          </a:r>
          <a:endParaRPr kumimoji="1" lang="ja-JP" altLang="en-US" sz="1000" b="1">
            <a:latin typeface="ＭＳ Ｐゴシック"/>
          </a:endParaRPr>
        </a:p>
      </xdr:txBody>
    </xdr:sp>
    <xdr:clientData/>
  </xdr:oneCellAnchor>
  <xdr:twoCellAnchor>
    <xdr:from>
      <xdr:col>85</xdr:col>
      <xdr:colOff>38100</xdr:colOff>
      <xdr:row>32</xdr:row>
      <xdr:rowOff>61595</xdr:rowOff>
    </xdr:from>
    <xdr:to>
      <xdr:col>86</xdr:col>
      <xdr:colOff>25400</xdr:colOff>
      <xdr:row>32</xdr:row>
      <xdr:rowOff>61595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03400" y="542988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84455</xdr:rowOff>
    </xdr:from>
    <xdr:to>
      <xdr:col>85</xdr:col>
      <xdr:colOff>127000</xdr:colOff>
      <xdr:row>37</xdr:row>
      <xdr:rowOff>99060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835380" y="6290945"/>
          <a:ext cx="75692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36</xdr:row>
      <xdr:rowOff>52070</xdr:rowOff>
    </xdr:from>
    <xdr:ext cx="534670" cy="259080"/>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4632940" y="60909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29845</xdr:rowOff>
    </xdr:from>
    <xdr:to>
      <xdr:col>85</xdr:col>
      <xdr:colOff>167640</xdr:colOff>
      <xdr:row>37</xdr:row>
      <xdr:rowOff>132080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236335"/>
          <a:ext cx="9144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84455</xdr:rowOff>
    </xdr:from>
    <xdr:to>
      <xdr:col>81</xdr:col>
      <xdr:colOff>50800</xdr:colOff>
      <xdr:row>37</xdr:row>
      <xdr:rowOff>135890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047980" y="6290945"/>
          <a:ext cx="7874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38100</xdr:rowOff>
    </xdr:from>
    <xdr:to>
      <xdr:col>81</xdr:col>
      <xdr:colOff>101600</xdr:colOff>
      <xdr:row>37</xdr:row>
      <xdr:rowOff>141605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784580" y="624459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131445</xdr:rowOff>
    </xdr:from>
    <xdr:ext cx="534670" cy="260350"/>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608685" y="6337935"/>
          <a:ext cx="53467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37</xdr:row>
      <xdr:rowOff>135890</xdr:rowOff>
    </xdr:from>
    <xdr:to>
      <xdr:col>76</xdr:col>
      <xdr:colOff>114300</xdr:colOff>
      <xdr:row>37</xdr:row>
      <xdr:rowOff>149860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250420" y="6342380"/>
          <a:ext cx="79756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93980</xdr:rowOff>
    </xdr:from>
    <xdr:to>
      <xdr:col>76</xdr:col>
      <xdr:colOff>165100</xdr:colOff>
      <xdr:row>36</xdr:row>
      <xdr:rowOff>22860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997180" y="5965190"/>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40640</xdr:rowOff>
    </xdr:from>
    <xdr:ext cx="533400" cy="26225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800965" y="5744210"/>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149860</xdr:rowOff>
    </xdr:from>
    <xdr:to>
      <xdr:col>71</xdr:col>
      <xdr:colOff>167640</xdr:colOff>
      <xdr:row>38</xdr:row>
      <xdr:rowOff>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1452860" y="6356350"/>
          <a:ext cx="79756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5080</xdr:rowOff>
    </xdr:from>
    <xdr:to>
      <xdr:col>72</xdr:col>
      <xdr:colOff>38100</xdr:colOff>
      <xdr:row>36</xdr:row>
      <xdr:rowOff>109220</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209780" y="6043930"/>
          <a:ext cx="8128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125730</xdr:rowOff>
    </xdr:from>
    <xdr:ext cx="531495" cy="25781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013565" y="582930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19,316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19050</xdr:rowOff>
    </xdr:from>
    <xdr:to>
      <xdr:col>67</xdr:col>
      <xdr:colOff>101600</xdr:colOff>
      <xdr:row>36</xdr:row>
      <xdr:rowOff>123190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1402060" y="605790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140335</xdr:rowOff>
    </xdr:from>
    <xdr:ext cx="534670" cy="26098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1226165" y="584390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19,012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81280</xdr:rowOff>
    </xdr:from>
    <xdr:ext cx="760730" cy="26225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2212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81280</xdr:rowOff>
    </xdr:from>
    <xdr:ext cx="760730" cy="26225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6652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81280</xdr:rowOff>
    </xdr:from>
    <xdr:ext cx="760730" cy="26225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87780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41</xdr:row>
      <xdr:rowOff>81280</xdr:rowOff>
    </xdr:from>
    <xdr:ext cx="762000" cy="26225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0802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81280</xdr:rowOff>
    </xdr:from>
    <xdr:ext cx="760730" cy="26225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12826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37</xdr:row>
      <xdr:rowOff>48895</xdr:rowOff>
    </xdr:from>
    <xdr:to>
      <xdr:col>85</xdr:col>
      <xdr:colOff>167640</xdr:colOff>
      <xdr:row>37</xdr:row>
      <xdr:rowOff>150495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255385"/>
          <a:ext cx="914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37</xdr:row>
      <xdr:rowOff>25400</xdr:rowOff>
    </xdr:from>
    <xdr:ext cx="534670" cy="259080"/>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4632940" y="62318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14,656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32385</xdr:rowOff>
    </xdr:from>
    <xdr:to>
      <xdr:col>81</xdr:col>
      <xdr:colOff>101600</xdr:colOff>
      <xdr:row>37</xdr:row>
      <xdr:rowOff>134620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784580" y="62388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151130</xdr:rowOff>
    </xdr:from>
    <xdr:ext cx="534670" cy="260350"/>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608685" y="6022340"/>
          <a:ext cx="53467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15,003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85090</xdr:rowOff>
    </xdr:from>
    <xdr:to>
      <xdr:col>76</xdr:col>
      <xdr:colOff>165100</xdr:colOff>
      <xdr:row>38</xdr:row>
      <xdr:rowOff>14605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997180" y="629158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4445</xdr:rowOff>
    </xdr:from>
    <xdr:ext cx="533400" cy="26225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800965" y="6378575"/>
          <a:ext cx="5334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97790</xdr:rowOff>
    </xdr:from>
    <xdr:to>
      <xdr:col>72</xdr:col>
      <xdr:colOff>38100</xdr:colOff>
      <xdr:row>38</xdr:row>
      <xdr:rowOff>26670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209780" y="6304280"/>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17780</xdr:rowOff>
    </xdr:from>
    <xdr:ext cx="531495" cy="259080"/>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013565" y="639191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13,565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123190</xdr:rowOff>
    </xdr:from>
    <xdr:to>
      <xdr:col>67</xdr:col>
      <xdr:colOff>101600</xdr:colOff>
      <xdr:row>38</xdr:row>
      <xdr:rowOff>51435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1402060" y="632968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42545</xdr:rowOff>
    </xdr:from>
    <xdr:ext cx="534670" cy="26225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226165" y="641667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13,048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167640</xdr:colOff>
      <xdr:row>45</xdr:row>
      <xdr:rowOff>32385</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1125200" y="72694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142240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12318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89535</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12318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142240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146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89535</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146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63,139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142240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16736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89535</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16736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62,704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167640</xdr:colOff>
      <xdr:row>61</xdr:row>
      <xdr:rowOff>84455</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1125200" y="8075295"/>
          <a:ext cx="418846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923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087100" y="78886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84455</xdr:rowOff>
    </xdr:from>
    <xdr:to>
      <xdr:col>89</xdr:col>
      <xdr:colOff>167640</xdr:colOff>
      <xdr:row>61</xdr:row>
      <xdr:rowOff>84455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1125200" y="103143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113665</xdr:rowOff>
    </xdr:from>
    <xdr:ext cx="248920" cy="26225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896600" y="10175875"/>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167640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1125200" y="993902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74930</xdr:rowOff>
    </xdr:from>
    <xdr:ext cx="530225" cy="26225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654665" y="9801860"/>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5715</xdr:rowOff>
    </xdr:from>
    <xdr:to>
      <xdr:col>89</xdr:col>
      <xdr:colOff>167640</xdr:colOff>
      <xdr:row>57</xdr:row>
      <xdr:rowOff>5715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1125200" y="95650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36195</xdr:rowOff>
    </xdr:from>
    <xdr:ext cx="530225" cy="26098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654665" y="9427845"/>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142240</xdr:rowOff>
    </xdr:from>
    <xdr:to>
      <xdr:col>89</xdr:col>
      <xdr:colOff>167640</xdr:colOff>
      <xdr:row>54</xdr:row>
      <xdr:rowOff>142240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125200" y="919861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0225" cy="26098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654665" y="905383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103505</xdr:rowOff>
    </xdr:from>
    <xdr:to>
      <xdr:col>89</xdr:col>
      <xdr:colOff>167640</xdr:colOff>
      <xdr:row>52</xdr:row>
      <xdr:rowOff>103505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125200" y="88245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132080</xdr:rowOff>
    </xdr:from>
    <xdr:ext cx="530225" cy="26098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654665" y="868553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167640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1125200" y="844931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93345</xdr:rowOff>
    </xdr:from>
    <xdr:ext cx="592455" cy="259080"/>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590530" y="831151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167640</xdr:colOff>
      <xdr:row>48</xdr:row>
      <xdr:rowOff>24765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1125200" y="80752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2455" cy="2584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590530" y="7937500"/>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167640</xdr:colOff>
      <xdr:row>61</xdr:row>
      <xdr:rowOff>84455</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1125200" y="8075295"/>
          <a:ext cx="418846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59690</xdr:rowOff>
    </xdr:from>
    <xdr:to>
      <xdr:col>85</xdr:col>
      <xdr:colOff>126365</xdr:colOff>
      <xdr:row>58</xdr:row>
      <xdr:rowOff>108585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0395" y="8613140"/>
          <a:ext cx="1270" cy="1222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58</xdr:row>
      <xdr:rowOff>112395</xdr:rowOff>
    </xdr:from>
    <xdr:ext cx="534670" cy="26225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4632940" y="983932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25,737</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108585</xdr:rowOff>
    </xdr:from>
    <xdr:to>
      <xdr:col>86</xdr:col>
      <xdr:colOff>25400</xdr:colOff>
      <xdr:row>58</xdr:row>
      <xdr:rowOff>108585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03400" y="98355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50</xdr:row>
      <xdr:rowOff>5715</xdr:rowOff>
    </xdr:from>
    <xdr:ext cx="534670" cy="26225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4632940" y="8391525"/>
          <a:ext cx="53467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91,195</a:t>
          </a:r>
          <a:endParaRPr kumimoji="1" lang="ja-JP" altLang="en-US" sz="1000" b="1">
            <a:latin typeface="ＭＳ Ｐゴシック"/>
          </a:endParaRPr>
        </a:p>
      </xdr:txBody>
    </xdr:sp>
    <xdr:clientData/>
  </xdr:oneCellAnchor>
  <xdr:twoCellAnchor>
    <xdr:from>
      <xdr:col>85</xdr:col>
      <xdr:colOff>38100</xdr:colOff>
      <xdr:row>51</xdr:row>
      <xdr:rowOff>59690</xdr:rowOff>
    </xdr:from>
    <xdr:to>
      <xdr:col>86</xdr:col>
      <xdr:colOff>25400</xdr:colOff>
      <xdr:row>51</xdr:row>
      <xdr:rowOff>59690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03400" y="86131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73025</xdr:rowOff>
    </xdr:from>
    <xdr:to>
      <xdr:col>85</xdr:col>
      <xdr:colOff>127000</xdr:colOff>
      <xdr:row>55</xdr:row>
      <xdr:rowOff>116205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835380" y="9297035"/>
          <a:ext cx="75692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55</xdr:row>
      <xdr:rowOff>118745</xdr:rowOff>
    </xdr:from>
    <xdr:ext cx="534670" cy="260350"/>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4632940" y="9342755"/>
          <a:ext cx="534670" cy="2603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142240</xdr:rowOff>
    </xdr:from>
    <xdr:to>
      <xdr:col>85</xdr:col>
      <xdr:colOff>167640</xdr:colOff>
      <xdr:row>56</xdr:row>
      <xdr:rowOff>71120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366250"/>
          <a:ext cx="9144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116205</xdr:rowOff>
    </xdr:from>
    <xdr:to>
      <xdr:col>81</xdr:col>
      <xdr:colOff>50800</xdr:colOff>
      <xdr:row>56</xdr:row>
      <xdr:rowOff>10795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047980" y="9340215"/>
          <a:ext cx="7874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165100</xdr:rowOff>
    </xdr:from>
    <xdr:to>
      <xdr:col>81</xdr:col>
      <xdr:colOff>101600</xdr:colOff>
      <xdr:row>56</xdr:row>
      <xdr:rowOff>93345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784580" y="938911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85090</xdr:rowOff>
    </xdr:from>
    <xdr:ext cx="534670" cy="259080"/>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608685" y="94767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56</xdr:row>
      <xdr:rowOff>10795</xdr:rowOff>
    </xdr:from>
    <xdr:to>
      <xdr:col>76</xdr:col>
      <xdr:colOff>114300</xdr:colOff>
      <xdr:row>57</xdr:row>
      <xdr:rowOff>73025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250420" y="9402445"/>
          <a:ext cx="797560" cy="229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140335</xdr:rowOff>
    </xdr:from>
    <xdr:to>
      <xdr:col>76</xdr:col>
      <xdr:colOff>165100</xdr:colOff>
      <xdr:row>55</xdr:row>
      <xdr:rowOff>69215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997180" y="91967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53</xdr:row>
      <xdr:rowOff>85725</xdr:rowOff>
    </xdr:from>
    <xdr:ext cx="533400" cy="2584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800965" y="897445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68580</xdr:rowOff>
    </xdr:from>
    <xdr:to>
      <xdr:col>71</xdr:col>
      <xdr:colOff>167640</xdr:colOff>
      <xdr:row>57</xdr:row>
      <xdr:rowOff>73025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1452860" y="9627870"/>
          <a:ext cx="79756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42545</xdr:rowOff>
    </xdr:from>
    <xdr:to>
      <xdr:col>72</xdr:col>
      <xdr:colOff>38100</xdr:colOff>
      <xdr:row>55</xdr:row>
      <xdr:rowOff>146050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209780" y="9266555"/>
          <a:ext cx="812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53</xdr:row>
      <xdr:rowOff>162560</xdr:rowOff>
    </xdr:from>
    <xdr:ext cx="531495" cy="25781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013565" y="905129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53,482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55</xdr:row>
      <xdr:rowOff>79375</xdr:rowOff>
    </xdr:from>
    <xdr:to>
      <xdr:col>67</xdr:col>
      <xdr:colOff>101600</xdr:colOff>
      <xdr:row>56</xdr:row>
      <xdr:rowOff>7620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1402060" y="930338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24130</xdr:rowOff>
    </xdr:from>
    <xdr:ext cx="534670" cy="25908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1226165" y="90805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51,572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81280</xdr:rowOff>
    </xdr:from>
    <xdr:ext cx="760730" cy="26225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2212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81280</xdr:rowOff>
    </xdr:from>
    <xdr:ext cx="760730" cy="26225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6652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81280</xdr:rowOff>
    </xdr:from>
    <xdr:ext cx="760730" cy="26225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87780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61</xdr:row>
      <xdr:rowOff>81280</xdr:rowOff>
    </xdr:from>
    <xdr:ext cx="762000" cy="26225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0802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81280</xdr:rowOff>
    </xdr:from>
    <xdr:ext cx="760730" cy="26225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12826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55</xdr:row>
      <xdr:rowOff>20320</xdr:rowOff>
    </xdr:from>
    <xdr:to>
      <xdr:col>85</xdr:col>
      <xdr:colOff>167640</xdr:colOff>
      <xdr:row>55</xdr:row>
      <xdr:rowOff>124460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244330"/>
          <a:ext cx="9144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54</xdr:row>
      <xdr:rowOff>43815</xdr:rowOff>
    </xdr:from>
    <xdr:ext cx="534670" cy="262890"/>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4632940" y="9100185"/>
          <a:ext cx="534670" cy="2628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54,580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62865</xdr:rowOff>
    </xdr:from>
    <xdr:to>
      <xdr:col>81</xdr:col>
      <xdr:colOff>101600</xdr:colOff>
      <xdr:row>55</xdr:row>
      <xdr:rowOff>165100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784580" y="92868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10160</xdr:rowOff>
    </xdr:from>
    <xdr:ext cx="534670" cy="26098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608685" y="906653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52,366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55</xdr:row>
      <xdr:rowOff>132080</xdr:rowOff>
    </xdr:from>
    <xdr:to>
      <xdr:col>76</xdr:col>
      <xdr:colOff>165100</xdr:colOff>
      <xdr:row>56</xdr:row>
      <xdr:rowOff>60960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997180" y="935609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52070</xdr:rowOff>
    </xdr:from>
    <xdr:ext cx="533400" cy="259080"/>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800965" y="944372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48,796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20320</xdr:rowOff>
    </xdr:from>
    <xdr:to>
      <xdr:col>72</xdr:col>
      <xdr:colOff>38100</xdr:colOff>
      <xdr:row>57</xdr:row>
      <xdr:rowOff>124460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209780" y="9579610"/>
          <a:ext cx="8128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116205</xdr:rowOff>
    </xdr:from>
    <xdr:ext cx="531495" cy="26098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013565" y="9675495"/>
          <a:ext cx="53149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36,575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17145</xdr:rowOff>
    </xdr:from>
    <xdr:to>
      <xdr:col>67</xdr:col>
      <xdr:colOff>101600</xdr:colOff>
      <xdr:row>57</xdr:row>
      <xdr:rowOff>118745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1402060" y="957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111125</xdr:rowOff>
    </xdr:from>
    <xdr:ext cx="534670" cy="26098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226165" y="9670415"/>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167640</xdr:colOff>
      <xdr:row>65</xdr:row>
      <xdr:rowOff>32385</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1125200" y="10622280"/>
          <a:ext cx="41884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142240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12318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89535</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12318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142240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14628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89535</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14628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142240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167360" y="109575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89535</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167360" y="111575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167640</xdr:colOff>
      <xdr:row>81</xdr:row>
      <xdr:rowOff>84455</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1125200" y="11428095"/>
          <a:ext cx="418846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923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087100" y="11241405"/>
          <a:ext cx="34988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84455</xdr:rowOff>
    </xdr:from>
    <xdr:to>
      <xdr:col>89</xdr:col>
      <xdr:colOff>167640</xdr:colOff>
      <xdr:row>81</xdr:row>
      <xdr:rowOff>84455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1125200" y="1366710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142240</xdr:rowOff>
    </xdr:from>
    <xdr:to>
      <xdr:col>89</xdr:col>
      <xdr:colOff>167640</xdr:colOff>
      <xdr:row>78</xdr:row>
      <xdr:rowOff>142240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1125200" y="1322197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165100</xdr:rowOff>
    </xdr:from>
    <xdr:ext cx="248920" cy="26098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896600" y="13077190"/>
          <a:ext cx="2489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24765</xdr:rowOff>
    </xdr:from>
    <xdr:to>
      <xdr:col>89</xdr:col>
      <xdr:colOff>167640</xdr:colOff>
      <xdr:row>76</xdr:row>
      <xdr:rowOff>24765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1125200" y="1276921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54610</xdr:rowOff>
    </xdr:from>
    <xdr:ext cx="530225" cy="2584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654665" y="1263142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84455</xdr:rowOff>
    </xdr:from>
    <xdr:to>
      <xdr:col>89</xdr:col>
      <xdr:colOff>167640</xdr:colOff>
      <xdr:row>73</xdr:row>
      <xdr:rowOff>84455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1125200" y="1232598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113665</xdr:rowOff>
    </xdr:from>
    <xdr:ext cx="530225" cy="26225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654665" y="12187555"/>
          <a:ext cx="530225"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142240</xdr:rowOff>
    </xdr:from>
    <xdr:to>
      <xdr:col>89</xdr:col>
      <xdr:colOff>167640</xdr:colOff>
      <xdr:row>70</xdr:row>
      <xdr:rowOff>142240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1125200" y="1188085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165100</xdr:rowOff>
    </xdr:from>
    <xdr:ext cx="530225" cy="26098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654665" y="11736070"/>
          <a:ext cx="53022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167640</xdr:colOff>
      <xdr:row>68</xdr:row>
      <xdr:rowOff>24765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125200" y="11428095"/>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0225" cy="2584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654665" y="11290300"/>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167640</xdr:colOff>
      <xdr:row>81</xdr:row>
      <xdr:rowOff>84455</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1125200" y="11428095"/>
          <a:ext cx="418846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50165</xdr:rowOff>
    </xdr:from>
    <xdr:to>
      <xdr:col>85</xdr:col>
      <xdr:colOff>126365</xdr:colOff>
      <xdr:row>78</xdr:row>
      <xdr:rowOff>142240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0395" y="12124055"/>
          <a:ext cx="1270" cy="1097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78</xdr:row>
      <xdr:rowOff>149225</xdr:rowOff>
    </xdr:from>
    <xdr:ext cx="249555" cy="26098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4632940" y="1322895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142240</xdr:rowOff>
    </xdr:from>
    <xdr:to>
      <xdr:col>86</xdr:col>
      <xdr:colOff>25400</xdr:colOff>
      <xdr:row>78</xdr:row>
      <xdr:rowOff>142240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03400" y="132219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70</xdr:row>
      <xdr:rowOff>165100</xdr:rowOff>
    </xdr:from>
    <xdr:ext cx="534670" cy="26098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4632940" y="11903710"/>
          <a:ext cx="53467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24,501</a:t>
          </a:r>
          <a:endParaRPr kumimoji="1" lang="ja-JP" altLang="en-US" sz="1000" b="1">
            <a:latin typeface="ＭＳ Ｐゴシック"/>
          </a:endParaRPr>
        </a:p>
      </xdr:txBody>
    </xdr:sp>
    <xdr:clientData/>
  </xdr:oneCellAnchor>
  <xdr:twoCellAnchor>
    <xdr:from>
      <xdr:col>85</xdr:col>
      <xdr:colOff>38100</xdr:colOff>
      <xdr:row>72</xdr:row>
      <xdr:rowOff>50165</xdr:rowOff>
    </xdr:from>
    <xdr:to>
      <xdr:col>86</xdr:col>
      <xdr:colOff>25400</xdr:colOff>
      <xdr:row>72</xdr:row>
      <xdr:rowOff>50165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03400" y="1212405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142240</xdr:rowOff>
    </xdr:from>
    <xdr:to>
      <xdr:col>85</xdr:col>
      <xdr:colOff>127000</xdr:colOff>
      <xdr:row>78</xdr:row>
      <xdr:rowOff>142240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835380" y="1322197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77</xdr:row>
      <xdr:rowOff>66040</xdr:rowOff>
    </xdr:from>
    <xdr:ext cx="469900" cy="260350"/>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4632940" y="12978130"/>
          <a:ext cx="469900" cy="2603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42545</xdr:rowOff>
    </xdr:from>
    <xdr:to>
      <xdr:col>85</xdr:col>
      <xdr:colOff>167640</xdr:colOff>
      <xdr:row>78</xdr:row>
      <xdr:rowOff>146050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122275"/>
          <a:ext cx="914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81915</xdr:rowOff>
    </xdr:from>
    <xdr:to>
      <xdr:col>81</xdr:col>
      <xdr:colOff>50800</xdr:colOff>
      <xdr:row>78</xdr:row>
      <xdr:rowOff>142240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047980" y="13161645"/>
          <a:ext cx="7874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40005</xdr:rowOff>
    </xdr:from>
    <xdr:to>
      <xdr:col>81</xdr:col>
      <xdr:colOff>101600</xdr:colOff>
      <xdr:row>78</xdr:row>
      <xdr:rowOff>143510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784580" y="1311973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160020</xdr:rowOff>
    </xdr:from>
    <xdr:ext cx="468630" cy="257810"/>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620750" y="129044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78</xdr:row>
      <xdr:rowOff>81915</xdr:rowOff>
    </xdr:from>
    <xdr:to>
      <xdr:col>76</xdr:col>
      <xdr:colOff>114300</xdr:colOff>
      <xdr:row>78</xdr:row>
      <xdr:rowOff>142240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250420" y="13161645"/>
          <a:ext cx="79756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76835</xdr:rowOff>
    </xdr:from>
    <xdr:to>
      <xdr:col>76</xdr:col>
      <xdr:colOff>165100</xdr:colOff>
      <xdr:row>77</xdr:row>
      <xdr:rowOff>5080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997180" y="1282128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75</xdr:row>
      <xdr:rowOff>21590</xdr:rowOff>
    </xdr:from>
    <xdr:ext cx="466725" cy="260350"/>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833350" y="12598400"/>
          <a:ext cx="466725"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142240</xdr:rowOff>
    </xdr:from>
    <xdr:to>
      <xdr:col>71</xdr:col>
      <xdr:colOff>167640</xdr:colOff>
      <xdr:row>78</xdr:row>
      <xdr:rowOff>142240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1452860" y="1322197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78105</xdr:rowOff>
    </xdr:from>
    <xdr:to>
      <xdr:col>72</xdr:col>
      <xdr:colOff>38100</xdr:colOff>
      <xdr:row>77</xdr:row>
      <xdr:rowOff>6350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209780" y="12822555"/>
          <a:ext cx="8128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75</xdr:row>
      <xdr:rowOff>22860</xdr:rowOff>
    </xdr:from>
    <xdr:ext cx="469900" cy="259080"/>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045950" y="12599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165100</xdr:rowOff>
    </xdr:from>
    <xdr:to>
      <xdr:col>67</xdr:col>
      <xdr:colOff>101600</xdr:colOff>
      <xdr:row>77</xdr:row>
      <xdr:rowOff>93345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1402060" y="1290955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75</xdr:row>
      <xdr:rowOff>111125</xdr:rowOff>
    </xdr:from>
    <xdr:ext cx="468630" cy="26098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238230" y="12687935"/>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81280</xdr:rowOff>
    </xdr:from>
    <xdr:ext cx="760730" cy="26225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2212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81280</xdr:rowOff>
    </xdr:from>
    <xdr:ext cx="760730" cy="26225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66520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81280</xdr:rowOff>
    </xdr:from>
    <xdr:ext cx="760730" cy="26225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87780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81</xdr:row>
      <xdr:rowOff>81280</xdr:rowOff>
    </xdr:from>
    <xdr:ext cx="762000" cy="26225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080240" y="136639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81280</xdr:rowOff>
    </xdr:from>
    <xdr:ext cx="760730" cy="26225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282680" y="136639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78</xdr:row>
      <xdr:rowOff>89535</xdr:rowOff>
    </xdr:from>
    <xdr:to>
      <xdr:col>85</xdr:col>
      <xdr:colOff>167640</xdr:colOff>
      <xdr:row>79</xdr:row>
      <xdr:rowOff>18415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169265"/>
          <a:ext cx="9144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78</xdr:row>
      <xdr:rowOff>19685</xdr:rowOff>
    </xdr:from>
    <xdr:ext cx="249555" cy="25971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4632940" y="13099415"/>
          <a:ext cx="24955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89535</xdr:rowOff>
    </xdr:from>
    <xdr:to>
      <xdr:col>81</xdr:col>
      <xdr:colOff>101600</xdr:colOff>
      <xdr:row>79</xdr:row>
      <xdr:rowOff>18415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784580" y="131692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10795</xdr:rowOff>
    </xdr:from>
    <xdr:ext cx="248285" cy="26098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731240" y="1325816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30480</xdr:rowOff>
    </xdr:from>
    <xdr:to>
      <xdr:col>76</xdr:col>
      <xdr:colOff>165100</xdr:colOff>
      <xdr:row>78</xdr:row>
      <xdr:rowOff>132715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997180" y="131102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78</xdr:row>
      <xdr:rowOff>124460</xdr:rowOff>
    </xdr:from>
    <xdr:ext cx="466725" cy="25781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833350" y="13204190"/>
          <a:ext cx="4667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89535</xdr:rowOff>
    </xdr:from>
    <xdr:to>
      <xdr:col>72</xdr:col>
      <xdr:colOff>38100</xdr:colOff>
      <xdr:row>79</xdr:row>
      <xdr:rowOff>18415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209780" y="1316926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10795</xdr:rowOff>
    </xdr:from>
    <xdr:ext cx="249555" cy="26098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136120" y="1325816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89535</xdr:rowOff>
    </xdr:from>
    <xdr:to>
      <xdr:col>67</xdr:col>
      <xdr:colOff>101600</xdr:colOff>
      <xdr:row>79</xdr:row>
      <xdr:rowOff>18415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1402060" y="1316926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10795</xdr:rowOff>
    </xdr:from>
    <xdr:ext cx="248285" cy="26098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348720" y="1325816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167640</xdr:colOff>
      <xdr:row>85</xdr:row>
      <xdr:rowOff>33020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1125200" y="13975080"/>
          <a:ext cx="418846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58420</xdr:rowOff>
    </xdr:from>
    <xdr:to>
      <xdr:col>74</xdr:col>
      <xdr:colOff>0</xdr:colOff>
      <xdr:row>86</xdr:row>
      <xdr:rowOff>144780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12318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91440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12318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58420</xdr:rowOff>
    </xdr:from>
    <xdr:to>
      <xdr:col>79</xdr:col>
      <xdr:colOff>63500</xdr:colOff>
      <xdr:row>86</xdr:row>
      <xdr:rowOff>144780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14628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91440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14628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58420</xdr:rowOff>
    </xdr:from>
    <xdr:to>
      <xdr:col>85</xdr:col>
      <xdr:colOff>63500</xdr:colOff>
      <xdr:row>86</xdr:row>
      <xdr:rowOff>144780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167360" y="1431163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91440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167360" y="14512290"/>
          <a:ext cx="136144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167640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125200" y="14781530"/>
          <a:ext cx="4188460" cy="22745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85" cy="233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087100" y="14594840"/>
          <a:ext cx="349885"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167640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1125200" y="17056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167640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1125200" y="16675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8920" cy="25908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896600" y="165328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167640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1125200" y="16294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225"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654665" y="16151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167640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1125200" y="15913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225" cy="25463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654665" y="157708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167640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1125200" y="1553210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225"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654665" y="153898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64770</xdr:rowOff>
    </xdr:from>
    <xdr:to>
      <xdr:col>89</xdr:col>
      <xdr:colOff>167640</xdr:colOff>
      <xdr:row>90</xdr:row>
      <xdr:rowOff>64770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125200" y="1515618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95250</xdr:rowOff>
    </xdr:from>
    <xdr:ext cx="592455" cy="26416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590530" y="15019020"/>
          <a:ext cx="59245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125200" y="14781530"/>
          <a:ext cx="41884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55880</xdr:rowOff>
    </xdr:from>
    <xdr:ext cx="592455" cy="26416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590530" y="14644370"/>
          <a:ext cx="59245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167640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1125200" y="14781530"/>
          <a:ext cx="4188460" cy="22745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26035</xdr:rowOff>
    </xdr:from>
    <xdr:to>
      <xdr:col>85</xdr:col>
      <xdr:colOff>126365</xdr:colOff>
      <xdr:row>98</xdr:row>
      <xdr:rowOff>78740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0395" y="15117445"/>
          <a:ext cx="127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98</xdr:row>
      <xdr:rowOff>82550</xdr:rowOff>
    </xdr:from>
    <xdr:ext cx="534670" cy="259080"/>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4632940" y="165417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10,819</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78740</xdr:rowOff>
    </xdr:from>
    <xdr:to>
      <xdr:col>86</xdr:col>
      <xdr:colOff>25400</xdr:colOff>
      <xdr:row>98</xdr:row>
      <xdr:rowOff>78740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503400" y="165379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88</xdr:row>
      <xdr:rowOff>149225</xdr:rowOff>
    </xdr:from>
    <xdr:ext cx="598805" cy="26606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4632940" y="14905355"/>
          <a:ext cx="598805" cy="2660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122,965</a:t>
          </a:r>
          <a:endParaRPr kumimoji="1" lang="ja-JP" altLang="en-US" sz="1000" b="1">
            <a:latin typeface="ＭＳ Ｐゴシック"/>
          </a:endParaRPr>
        </a:p>
      </xdr:txBody>
    </xdr:sp>
    <xdr:clientData/>
  </xdr:oneCellAnchor>
  <xdr:twoCellAnchor>
    <xdr:from>
      <xdr:col>85</xdr:col>
      <xdr:colOff>38100</xdr:colOff>
      <xdr:row>90</xdr:row>
      <xdr:rowOff>26035</xdr:rowOff>
    </xdr:from>
    <xdr:to>
      <xdr:col>86</xdr:col>
      <xdr:colOff>25400</xdr:colOff>
      <xdr:row>90</xdr:row>
      <xdr:rowOff>26035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03400" y="1511744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128905</xdr:rowOff>
    </xdr:from>
    <xdr:to>
      <xdr:col>85</xdr:col>
      <xdr:colOff>127000</xdr:colOff>
      <xdr:row>97</xdr:row>
      <xdr:rowOff>133985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3835380" y="16416655"/>
          <a:ext cx="75692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167640</xdr:colOff>
      <xdr:row>95</xdr:row>
      <xdr:rowOff>71755</xdr:rowOff>
    </xdr:from>
    <xdr:ext cx="534670" cy="259080"/>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4632940" y="160166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48895</xdr:rowOff>
    </xdr:from>
    <xdr:to>
      <xdr:col>85</xdr:col>
      <xdr:colOff>167640</xdr:colOff>
      <xdr:row>96</xdr:row>
      <xdr:rowOff>150495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165195"/>
          <a:ext cx="914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128905</xdr:rowOff>
    </xdr:from>
    <xdr:to>
      <xdr:col>81</xdr:col>
      <xdr:colOff>50800</xdr:colOff>
      <xdr:row>97</xdr:row>
      <xdr:rowOff>128905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047980" y="16416655"/>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52705</xdr:rowOff>
    </xdr:from>
    <xdr:to>
      <xdr:col>81</xdr:col>
      <xdr:colOff>101600</xdr:colOff>
      <xdr:row>96</xdr:row>
      <xdr:rowOff>154940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784580" y="161690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170815</xdr:rowOff>
    </xdr:from>
    <xdr:ext cx="534670" cy="2584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608685" y="159442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167640</xdr:colOff>
      <xdr:row>97</xdr:row>
      <xdr:rowOff>113030</xdr:rowOff>
    </xdr:from>
    <xdr:to>
      <xdr:col>76</xdr:col>
      <xdr:colOff>114300</xdr:colOff>
      <xdr:row>97</xdr:row>
      <xdr:rowOff>128905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250420" y="16400780"/>
          <a:ext cx="7975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154940</xdr:rowOff>
    </xdr:from>
    <xdr:to>
      <xdr:col>76</xdr:col>
      <xdr:colOff>165100</xdr:colOff>
      <xdr:row>95</xdr:row>
      <xdr:rowOff>84455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997180" y="159283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100965</xdr:rowOff>
    </xdr:from>
    <xdr:ext cx="533400" cy="25463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800965" y="15702915"/>
          <a:ext cx="5334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93980</xdr:rowOff>
    </xdr:from>
    <xdr:to>
      <xdr:col>71</xdr:col>
      <xdr:colOff>167640</xdr:colOff>
      <xdr:row>97</xdr:row>
      <xdr:rowOff>113030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1452860" y="16381730"/>
          <a:ext cx="7975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158115</xdr:rowOff>
    </xdr:from>
    <xdr:to>
      <xdr:col>72</xdr:col>
      <xdr:colOff>38100</xdr:colOff>
      <xdr:row>95</xdr:row>
      <xdr:rowOff>88265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209780" y="159315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104775</xdr:rowOff>
    </xdr:from>
    <xdr:ext cx="531495" cy="25908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013565" y="157067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94</xdr:row>
      <xdr:rowOff>162560</xdr:rowOff>
    </xdr:from>
    <xdr:to>
      <xdr:col>67</xdr:col>
      <xdr:colOff>101600</xdr:colOff>
      <xdr:row>95</xdr:row>
      <xdr:rowOff>92710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1402060" y="1593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109220</xdr:rowOff>
    </xdr:from>
    <xdr:ext cx="534670" cy="25463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1226165" y="1571117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54,222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073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2212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073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6652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073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87780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167640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08024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073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1282680" y="17053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97</xdr:row>
      <xdr:rowOff>83185</xdr:rowOff>
    </xdr:from>
    <xdr:to>
      <xdr:col>85</xdr:col>
      <xdr:colOff>167640</xdr:colOff>
      <xdr:row>98</xdr:row>
      <xdr:rowOff>13335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370935"/>
          <a:ext cx="914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167640</xdr:colOff>
      <xdr:row>96</xdr:row>
      <xdr:rowOff>169545</xdr:rowOff>
    </xdr:from>
    <xdr:ext cx="534670" cy="25463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4632940" y="1628584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78105</xdr:rowOff>
    </xdr:from>
    <xdr:to>
      <xdr:col>81</xdr:col>
      <xdr:colOff>101600</xdr:colOff>
      <xdr:row>98</xdr:row>
      <xdr:rowOff>8255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784580" y="1636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170815</xdr:rowOff>
    </xdr:from>
    <xdr:ext cx="534670" cy="2584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608685" y="164585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78105</xdr:rowOff>
    </xdr:from>
    <xdr:to>
      <xdr:col>76</xdr:col>
      <xdr:colOff>165100</xdr:colOff>
      <xdr:row>98</xdr:row>
      <xdr:rowOff>8255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997180" y="1636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170815</xdr:rowOff>
    </xdr:from>
    <xdr:ext cx="533400" cy="2584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800965" y="16458565"/>
          <a:ext cx="5334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62230</xdr:rowOff>
    </xdr:from>
    <xdr:to>
      <xdr:col>72</xdr:col>
      <xdr:colOff>38100</xdr:colOff>
      <xdr:row>97</xdr:row>
      <xdr:rowOff>163830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209780" y="163499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154940</xdr:rowOff>
    </xdr:from>
    <xdr:ext cx="531495" cy="25463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013565" y="1644269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43180</xdr:rowOff>
    </xdr:from>
    <xdr:to>
      <xdr:col>67</xdr:col>
      <xdr:colOff>101600</xdr:colOff>
      <xdr:row>97</xdr:row>
      <xdr:rowOff>144780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1402060" y="1633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135890</xdr:rowOff>
    </xdr:from>
    <xdr:ext cx="534670" cy="25908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1226165" y="16423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32385</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337280" y="39166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142240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46428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89535</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46428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142240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735836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89535</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735836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142240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379440" y="42519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89535</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379440" y="44519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84455</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6337280" y="47224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8615" cy="22923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6319500" y="45358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84455</xdr:rowOff>
    </xdr:from>
    <xdr:to>
      <xdr:col>120</xdr:col>
      <xdr:colOff>114300</xdr:colOff>
      <xdr:row>41</xdr:row>
      <xdr:rowOff>84455</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6337280" y="69615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337280" y="658622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74930</xdr:rowOff>
    </xdr:from>
    <xdr:ext cx="248920" cy="26225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6129000" y="6449060"/>
          <a:ext cx="24892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337280" y="62122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36</xdr:row>
      <xdr:rowOff>36195</xdr:rowOff>
    </xdr:from>
    <xdr:ext cx="374015" cy="26098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6000730" y="6075045"/>
          <a:ext cx="37401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96</xdr:col>
      <xdr:colOff>0</xdr:colOff>
      <xdr:row>34</xdr:row>
      <xdr:rowOff>142240</xdr:rowOff>
    </xdr:from>
    <xdr:to>
      <xdr:col>120</xdr:col>
      <xdr:colOff>114300</xdr:colOff>
      <xdr:row>34</xdr:row>
      <xdr:rowOff>142240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337280" y="58458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6090" cy="26098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930880" y="570103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103505</xdr:rowOff>
    </xdr:from>
    <xdr:to>
      <xdr:col>120</xdr:col>
      <xdr:colOff>114300</xdr:colOff>
      <xdr:row>32</xdr:row>
      <xdr:rowOff>103505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337280" y="54717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132080</xdr:rowOff>
    </xdr:from>
    <xdr:ext cx="466090" cy="26098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930880" y="5332730"/>
          <a:ext cx="4660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337280" y="50965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93345</xdr:rowOff>
    </xdr:from>
    <xdr:ext cx="466090" cy="25908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930880" y="495871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337280" y="47224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6090" cy="2584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5930880" y="4584700"/>
          <a:ext cx="466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84455</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6337280" y="47224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62865</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19802475" y="5193665"/>
          <a:ext cx="127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70485</xdr:rowOff>
    </xdr:from>
    <xdr:ext cx="248285" cy="26098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19855180" y="661225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735800" y="65862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106680</xdr:rowOff>
    </xdr:from>
    <xdr:ext cx="468630" cy="26098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19855180" y="4972050"/>
          <a:ext cx="46863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1,876</a:t>
          </a:r>
          <a:endParaRPr kumimoji="1" lang="ja-JP" altLang="en-US" sz="1000" b="1">
            <a:latin typeface="ＭＳ Ｐゴシック"/>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735800" y="51936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057620" y="658622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160655</xdr:rowOff>
    </xdr:from>
    <xdr:ext cx="312420" cy="259080"/>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19855180" y="6367145"/>
          <a:ext cx="3124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753580" y="6510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167640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60060" y="658622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37465</xdr:rowOff>
    </xdr:from>
    <xdr:to>
      <xdr:col>112</xdr:col>
      <xdr:colOff>38100</xdr:colOff>
      <xdr:row>38</xdr:row>
      <xdr:rowOff>140970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016980" y="6411595"/>
          <a:ext cx="812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167640</xdr:colOff>
      <xdr:row>36</xdr:row>
      <xdr:rowOff>156210</xdr:rowOff>
    </xdr:from>
    <xdr:ext cx="378460" cy="260350"/>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887440" y="6195060"/>
          <a:ext cx="378460" cy="2603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7472660" y="658622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6985</xdr:rowOff>
    </xdr:from>
    <xdr:to>
      <xdr:col>107</xdr:col>
      <xdr:colOff>101600</xdr:colOff>
      <xdr:row>38</xdr:row>
      <xdr:rowOff>111125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209260" y="638111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127635</xdr:rowOff>
    </xdr:from>
    <xdr:ext cx="377190" cy="257810"/>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091150" y="6166485"/>
          <a:ext cx="3771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6675100" y="658622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51435</xdr:rowOff>
    </xdr:from>
    <xdr:to>
      <xdr:col>102</xdr:col>
      <xdr:colOff>165100</xdr:colOff>
      <xdr:row>38</xdr:row>
      <xdr:rowOff>154305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7421860" y="642556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165100</xdr:rowOff>
    </xdr:from>
    <xdr:ext cx="375285" cy="26098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7303750" y="6203950"/>
          <a:ext cx="375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90170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6634460" y="6464300"/>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36830</xdr:rowOff>
    </xdr:from>
    <xdr:ext cx="313690" cy="26098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6528415" y="6243320"/>
          <a:ext cx="31369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81280</xdr:rowOff>
    </xdr:from>
    <xdr:ext cx="762000" cy="26225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63420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41</xdr:row>
      <xdr:rowOff>81280</xdr:rowOff>
    </xdr:from>
    <xdr:ext cx="762000" cy="26225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88744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81280</xdr:rowOff>
    </xdr:from>
    <xdr:ext cx="760730" cy="26225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0898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81280</xdr:rowOff>
    </xdr:from>
    <xdr:ext cx="760730" cy="26225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7302480" y="69583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41</xdr:row>
      <xdr:rowOff>81280</xdr:rowOff>
    </xdr:from>
    <xdr:ext cx="762000" cy="26225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6504920" y="69583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165100</xdr:rowOff>
    </xdr:from>
    <xdr:to>
      <xdr:col>116</xdr:col>
      <xdr:colOff>114300</xdr:colOff>
      <xdr:row>39</xdr:row>
      <xdr:rowOff>95885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753580" y="65392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116205</xdr:rowOff>
    </xdr:from>
    <xdr:ext cx="248285" cy="26098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19855180" y="649033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165100</xdr:rowOff>
    </xdr:from>
    <xdr:to>
      <xdr:col>112</xdr:col>
      <xdr:colOff>38100</xdr:colOff>
      <xdr:row>39</xdr:row>
      <xdr:rowOff>95885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016980" y="6539230"/>
          <a:ext cx="8128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86995</xdr:rowOff>
    </xdr:from>
    <xdr:ext cx="249555" cy="2590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943320" y="66287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95885</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209260" y="65392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86995</xdr:rowOff>
    </xdr:from>
    <xdr:ext cx="248285" cy="2590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155920" y="6628765"/>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95885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7421860" y="65392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39</xdr:row>
      <xdr:rowOff>86995</xdr:rowOff>
    </xdr:from>
    <xdr:ext cx="249555" cy="25908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7355820" y="66287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165100</xdr:rowOff>
    </xdr:from>
    <xdr:to>
      <xdr:col>98</xdr:col>
      <xdr:colOff>38100</xdr:colOff>
      <xdr:row>39</xdr:row>
      <xdr:rowOff>95885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6634460" y="6539230"/>
          <a:ext cx="8128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86995</xdr:rowOff>
    </xdr:from>
    <xdr:ext cx="249555" cy="259080"/>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6560800" y="662876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32385</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6337280" y="7269480"/>
          <a:ext cx="419862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142240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646428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89535</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646428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142240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735836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89535</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735836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142240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379440" y="7604760"/>
          <a:ext cx="136144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89535</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379440" y="7804785"/>
          <a:ext cx="136144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84455</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6337280" y="8075295"/>
          <a:ext cx="4198620" cy="223901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8615" cy="22923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6319500" y="7888605"/>
          <a:ext cx="348615" cy="2292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84455</xdr:rowOff>
    </xdr:from>
    <xdr:to>
      <xdr:col>120</xdr:col>
      <xdr:colOff>114300</xdr:colOff>
      <xdr:row>61</xdr:row>
      <xdr:rowOff>84455</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6337280" y="1031430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142240</xdr:rowOff>
    </xdr:from>
    <xdr:to>
      <xdr:col>120</xdr:col>
      <xdr:colOff>114300</xdr:colOff>
      <xdr:row>54</xdr:row>
      <xdr:rowOff>142240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6337280" y="9198610"/>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8920" cy="26098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6129000" y="9053830"/>
          <a:ext cx="24892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6337280" y="8075295"/>
          <a:ext cx="41986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8920" cy="2584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6129000" y="7937500"/>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84455</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6337280" y="8075295"/>
          <a:ext cx="4198620" cy="223901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142240</xdr:rowOff>
    </xdr:from>
    <xdr:to>
      <xdr:col>116</xdr:col>
      <xdr:colOff>62865</xdr:colOff>
      <xdr:row>54</xdr:row>
      <xdr:rowOff>142240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802475" y="919861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10795</xdr:rowOff>
    </xdr:from>
    <xdr:ext cx="248285" cy="26098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19855180" y="923480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142240</xdr:rowOff>
    </xdr:from>
    <xdr:to>
      <xdr:col>116</xdr:col>
      <xdr:colOff>152400</xdr:colOff>
      <xdr:row>54</xdr:row>
      <xdr:rowOff>142240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735800" y="91986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10795</xdr:rowOff>
    </xdr:from>
    <xdr:ext cx="248285" cy="26098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19855180" y="889952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142240</xdr:rowOff>
    </xdr:from>
    <xdr:to>
      <xdr:col>116</xdr:col>
      <xdr:colOff>152400</xdr:colOff>
      <xdr:row>54</xdr:row>
      <xdr:rowOff>142240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735800" y="91986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167640</xdr:colOff>
      <xdr:row>54</xdr:row>
      <xdr:rowOff>142240</xdr:rowOff>
    </xdr:from>
    <xdr:to>
      <xdr:col>116</xdr:col>
      <xdr:colOff>63500</xdr:colOff>
      <xdr:row>54</xdr:row>
      <xdr:rowOff>142240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057620" y="919861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68580</xdr:rowOff>
    </xdr:from>
    <xdr:ext cx="248285" cy="26098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19855180" y="9124950"/>
          <a:ext cx="248285" cy="2609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89535</xdr:rowOff>
    </xdr:from>
    <xdr:to>
      <xdr:col>116</xdr:col>
      <xdr:colOff>114300</xdr:colOff>
      <xdr:row>55</xdr:row>
      <xdr:rowOff>18415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75358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142240</xdr:rowOff>
    </xdr:from>
    <xdr:to>
      <xdr:col>111</xdr:col>
      <xdr:colOff>167640</xdr:colOff>
      <xdr:row>54</xdr:row>
      <xdr:rowOff>142240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60060" y="919861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89535</xdr:rowOff>
    </xdr:from>
    <xdr:to>
      <xdr:col>112</xdr:col>
      <xdr:colOff>38100</xdr:colOff>
      <xdr:row>55</xdr:row>
      <xdr:rowOff>18415</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016980" y="914590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10795</xdr:rowOff>
    </xdr:from>
    <xdr:ext cx="249555" cy="26098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94332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142240</xdr:rowOff>
    </xdr:from>
    <xdr:to>
      <xdr:col>107</xdr:col>
      <xdr:colOff>50800</xdr:colOff>
      <xdr:row>54</xdr:row>
      <xdr:rowOff>142240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7472660" y="9198610"/>
          <a:ext cx="787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89535</xdr:rowOff>
    </xdr:from>
    <xdr:to>
      <xdr:col>107</xdr:col>
      <xdr:colOff>101600</xdr:colOff>
      <xdr:row>55</xdr:row>
      <xdr:rowOff>18415</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20926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10795</xdr:rowOff>
    </xdr:from>
    <xdr:ext cx="248285" cy="26098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155920" y="923480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167640</xdr:colOff>
      <xdr:row>54</xdr:row>
      <xdr:rowOff>142240</xdr:rowOff>
    </xdr:from>
    <xdr:to>
      <xdr:col>102</xdr:col>
      <xdr:colOff>114300</xdr:colOff>
      <xdr:row>54</xdr:row>
      <xdr:rowOff>142240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6675100" y="919861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89535</xdr:rowOff>
    </xdr:from>
    <xdr:to>
      <xdr:col>102</xdr:col>
      <xdr:colOff>165100</xdr:colOff>
      <xdr:row>55</xdr:row>
      <xdr:rowOff>18415</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7421860" y="9145905"/>
          <a:ext cx="10160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55</xdr:row>
      <xdr:rowOff>10795</xdr:rowOff>
    </xdr:from>
    <xdr:ext cx="249555" cy="26098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735582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89535</xdr:rowOff>
    </xdr:from>
    <xdr:to>
      <xdr:col>98</xdr:col>
      <xdr:colOff>38100</xdr:colOff>
      <xdr:row>55</xdr:row>
      <xdr:rowOff>18415</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6634460" y="9145905"/>
          <a:ext cx="81280"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10795</xdr:rowOff>
    </xdr:from>
    <xdr:ext cx="249555" cy="26098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6560800" y="923480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81280</xdr:rowOff>
    </xdr:from>
    <xdr:ext cx="762000" cy="26225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63420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167640</xdr:colOff>
      <xdr:row>61</xdr:row>
      <xdr:rowOff>81280</xdr:rowOff>
    </xdr:from>
    <xdr:ext cx="762000" cy="26225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88744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81280</xdr:rowOff>
    </xdr:from>
    <xdr:ext cx="760730" cy="26225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0898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81280</xdr:rowOff>
    </xdr:from>
    <xdr:ext cx="760730" cy="26225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7302480" y="10311130"/>
          <a:ext cx="76073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167640</xdr:colOff>
      <xdr:row>61</xdr:row>
      <xdr:rowOff>81280</xdr:rowOff>
    </xdr:from>
    <xdr:ext cx="762000" cy="26225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6504920" y="10311130"/>
          <a:ext cx="762000" cy="26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89535</xdr:rowOff>
    </xdr:from>
    <xdr:to>
      <xdr:col>116</xdr:col>
      <xdr:colOff>114300</xdr:colOff>
      <xdr:row>55</xdr:row>
      <xdr:rowOff>18415</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75358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126365</xdr:rowOff>
    </xdr:from>
    <xdr:ext cx="248285" cy="257810"/>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19855180" y="9015095"/>
          <a:ext cx="2482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89535</xdr:rowOff>
    </xdr:from>
    <xdr:to>
      <xdr:col>112</xdr:col>
      <xdr:colOff>38100</xdr:colOff>
      <xdr:row>55</xdr:row>
      <xdr:rowOff>18415</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016980" y="914590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36195</xdr:rowOff>
    </xdr:from>
    <xdr:ext cx="249555" cy="26098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943320" y="89249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89535</xdr:rowOff>
    </xdr:from>
    <xdr:to>
      <xdr:col>107</xdr:col>
      <xdr:colOff>101600</xdr:colOff>
      <xdr:row>55</xdr:row>
      <xdr:rowOff>18415</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20926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36195</xdr:rowOff>
    </xdr:from>
    <xdr:ext cx="248285" cy="26098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155920" y="8924925"/>
          <a:ext cx="24828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89535</xdr:rowOff>
    </xdr:from>
    <xdr:to>
      <xdr:col>102</xdr:col>
      <xdr:colOff>165100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7421860" y="914590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167640</xdr:colOff>
      <xdr:row>53</xdr:row>
      <xdr:rowOff>36195</xdr:rowOff>
    </xdr:from>
    <xdr:ext cx="249555" cy="26098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7355820" y="89249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89535</xdr:rowOff>
    </xdr:from>
    <xdr:to>
      <xdr:col>98</xdr:col>
      <xdr:colOff>38100</xdr:colOff>
      <xdr:row>55</xdr:row>
      <xdr:rowOff>18415</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6634460" y="9145905"/>
          <a:ext cx="8128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36195</xdr:rowOff>
    </xdr:from>
    <xdr:ext cx="249555" cy="26098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6560800" y="8924925"/>
          <a:ext cx="249555"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680720" y="17437100"/>
          <a:ext cx="1985518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680720" y="17500600"/>
          <a:ext cx="34417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06120" y="17754600"/>
          <a:ext cx="1980438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歳出決算総額は、住民一人当たり約422,000円となっている。</a:t>
          </a:r>
          <a:endParaRPr kumimoji="1" lang="ja-JP" altLang="en-US"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総務費の住民一人当たりのコストは、前年度比9,574円（26.8</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）増加し、45,361円となった。財政調整基金積立金や公共施設整備基金積立金等によるものである。</a:t>
          </a:r>
        </a:p>
        <a:p>
          <a:r>
            <a:rPr kumimoji="1" lang="ja-JP" altLang="en-US" sz="1000">
              <a:solidFill>
                <a:schemeClr val="tx1"/>
              </a:solidFill>
              <a:latin typeface="ＭＳ Ｐゴシック"/>
              <a:ea typeface="ＭＳ Ｐゴシック"/>
            </a:rPr>
            <a:t>民生費の住民一人当たりのコストは、前年度比8,295円（4.0</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）増加し、217,536円となった。電力・ガス・食料品等価格高騰緊急支援給付金や子育て世帯応援給付金等によるものである。</a:t>
          </a:r>
        </a:p>
        <a:p>
          <a:r>
            <a:rPr kumimoji="1" lang="ja-JP" altLang="en-US" sz="1000">
              <a:solidFill>
                <a:schemeClr val="tx1"/>
              </a:solidFill>
              <a:latin typeface="ＭＳ Ｐゴシック"/>
              <a:ea typeface="ＭＳ Ｐゴシック"/>
            </a:rPr>
            <a:t>衛生費の住民一人当たりのコストは、前年度比2,595円（7.5</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）減少し、31,871円となった。新型コロナウイルス予防接種事業等によるものである。</a:t>
          </a:r>
        </a:p>
        <a:p>
          <a:r>
            <a:rPr kumimoji="1" lang="ja-JP" altLang="en-US" sz="1000">
              <a:solidFill>
                <a:schemeClr val="tx1"/>
              </a:solidFill>
              <a:latin typeface="ＭＳ Ｐゴシック"/>
              <a:ea typeface="ＭＳ Ｐゴシック"/>
            </a:rPr>
            <a:t>土木費の住民一人当たりのコストは、前年度比6,437円（26.8</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）増加し、30,474円となった。調布都市計画道路３・４・１６号線整備費（岩戸北区間）の物件移転補償や駐車場事業特別会計への建設費繰出金等によるものである。</a:t>
          </a:r>
          <a:endParaRPr kumimoji="1" lang="en-US" altLang="ja-JP"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教育費の住民一人当たりのコストは、前年度比2,214円（4.2</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）増加し、54,580円となった。市民ホール改修工事や第三小学校大規模改修二期工事等によるものである。今後も引き続き小学校の増築工事や中学校の大規模改修を実施するため、増加が見込まれる。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744220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74065" y="10066655"/>
          <a:ext cx="695325"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74065" y="10811510"/>
          <a:ext cx="695325"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74065" y="11800840"/>
          <a:ext cx="695325" cy="0"/>
        </a:xfrm>
        <a:prstGeom prst="line">
          <a:avLst/>
        </a:prstGeom>
        <a:noFill/>
        <a:ln w="38100">
          <a:solidFill>
            <a:srgbClr val="FF0000"/>
          </a:solidFill>
          <a:round/>
          <a:headEnd/>
          <a:tailEnd/>
        </a:ln>
      </xdr:spPr>
    </xdr:sp>
    <xdr:clientData/>
  </xdr:twoCellAnchor>
  <xdr:twoCellAnchor>
    <xdr:from>
      <xdr:col>1</xdr:col>
      <xdr:colOff>446405</xdr:colOff>
      <xdr:row>48</xdr:row>
      <xdr:rowOff>276225</xdr:rowOff>
    </xdr:from>
    <xdr:to>
      <xdr:col>1</xdr:col>
      <xdr:colOff>637540</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20445" y="11706225"/>
          <a:ext cx="191135"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115550" y="9601835"/>
          <a:ext cx="552196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105410</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115550" y="9601835"/>
          <a:ext cx="8064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105410</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74966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74040" y="9591675"/>
          <a:ext cx="409702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396730" y="285750"/>
          <a:ext cx="23533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2059285" y="285750"/>
          <a:ext cx="354012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0</xdr:col>
      <xdr:colOff>466725</xdr:colOff>
      <xdr:row>4</xdr:row>
      <xdr:rowOff>0</xdr:rowOff>
    </xdr:from>
    <xdr:to>
      <xdr:col>3</xdr:col>
      <xdr:colOff>734060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8988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543560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278110" y="9933940"/>
          <a:ext cx="517906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実質収支は20億4,711万２千円（実質収支比率11.8％）となり前年度を下回ったため、単年度収支は２億6,086万円の赤字となった。財政調整基金の取崩額は４億302万１千円のところ、積立額は６億4,898万４千円としたこともあり、実質単年度収支は1,489万７千円の赤字となった。普通交付税や地方消費税交付金などの増による影響が大きい。財政調整基金残高は22億5,113万５千円で、前年度比２億4,596万３千円、12.3％の増となり、特定目的基金等を併せた基金全体での残高は66億8,174万３千円、前年度比11億2,949万２千円、20.3％の増となった。</a:t>
          </a:r>
        </a:p>
        <a:p>
          <a:r>
            <a:rPr kumimoji="1" lang="ja-JP" altLang="en-US" sz="1000">
              <a:latin typeface="ＭＳ ゴシック"/>
              <a:ea typeface="ＭＳ ゴシック"/>
            </a:rPr>
            <a:t>　</a:t>
          </a:r>
          <a:r>
            <a:rPr kumimoji="1" lang="ja-JP" altLang="en-US" sz="1000">
              <a:solidFill>
                <a:sysClr val="windowText" lastClr="000000"/>
              </a:solidFill>
              <a:latin typeface="ＭＳ ゴシック"/>
              <a:ea typeface="ＭＳ ゴシック"/>
            </a:rPr>
            <a:t>今後も、扶助費、繰出金等の社会保障費の増加傾向は続く見込のため、引き続き将来負担の軽減と財政の健全化に努める。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1448435</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454640"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520680" y="6925310"/>
          <a:ext cx="142875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65455" y="6896100"/>
          <a:ext cx="429323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52119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1028065</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968230" y="238125"/>
          <a:ext cx="228727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740640" y="238125"/>
          <a:ext cx="35236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65455" y="657225"/>
          <a:ext cx="40347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922655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587990" y="7247890"/>
          <a:ext cx="556133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一般会計、特別会計ともに黒字となった。</a:t>
          </a:r>
        </a:p>
        <a:p>
          <a:r>
            <a:rPr kumimoji="1" lang="ja-JP" altLang="en-US" sz="1200">
              <a:latin typeface="ＭＳ ゴシック"/>
              <a:ea typeface="ＭＳ ゴシック"/>
            </a:rPr>
            <a:t>　しかし、特別会計については、保険税、保険料で賄わなければならない部分を一般会計が赤字繰出を行うことにより補てんしている。</a:t>
          </a:r>
        </a:p>
        <a:p>
          <a:r>
            <a:rPr kumimoji="1" lang="ja-JP" altLang="en-US" sz="1200">
              <a:latin typeface="ＭＳ ゴシック"/>
              <a:ea typeface="ＭＳ ゴシック"/>
            </a:rPr>
            <a:t>　独立採算の原則からも給付費抑制の取組等を実施するなど、一般会計の負担を減らす必要がある。</a:t>
          </a:r>
        </a:p>
        <a:p>
          <a:r>
            <a:rPr kumimoji="1" lang="ja-JP" altLang="en-US" sz="1200">
              <a:latin typeface="ＭＳ ゴシック"/>
              <a:ea typeface="ＭＳ ゴシック"/>
            </a:rPr>
            <a:t>　また、国民健康保険財政健全化計画に基づき、赤字繰出の解消を目指しているものの、改善の目途がたっていない。</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9525</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65455" y="6896100"/>
          <a:ext cx="429323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9626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9626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9626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9626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9626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9626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8" name="凡例9">
          <a:extLst>
            <a:ext uri="{FF2B5EF4-FFF2-40B4-BE49-F238E27FC236}">
              <a16:creationId xmlns:a16="http://schemas.microsoft.com/office/drawing/2014/main" id="{00000000-0008-0000-0900-000012000000}"/>
            </a:ext>
          </a:extLst>
        </xdr:cNvPr>
        <xdr:cNvSpPr/>
      </xdr:nvSpPr>
      <xdr:spPr>
        <a:xfrm>
          <a:off x="59626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19" name="凡例10">
          <a:extLst>
            <a:ext uri="{FF2B5EF4-FFF2-40B4-BE49-F238E27FC236}">
              <a16:creationId xmlns:a16="http://schemas.microsoft.com/office/drawing/2014/main" id="{00000000-0008-0000-0900-000013000000}"/>
            </a:ext>
          </a:extLst>
        </xdr:cNvPr>
        <xdr:cNvSpPr/>
      </xdr:nvSpPr>
      <xdr:spPr>
        <a:xfrm>
          <a:off x="59626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5;&#30011;&#36001;&#25919;&#37096;/&#36001;&#25919;&#35506;/&#36001;&#25919;&#29366;&#27841;&#36039;&#26009;&#38598;/&#65300;&#36001;&#25919;&#29366;&#27841;&#36039;&#26009;&#38598;/04_&#20462;&#27491;/&#20462;&#27491;&#12304;&#36001;&#25919;&#29366;&#27841;&#36039;&#26009;&#38598;&#12305;_132195_&#29403;&#27743;&#24066;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35980</v>
          </cell>
          <cell r="F3">
            <v>69185</v>
          </cell>
        </row>
        <row r="5">
          <cell r="A5" t="str">
            <v xml:space="preserve"> R01</v>
          </cell>
          <cell r="D5">
            <v>26394</v>
          </cell>
          <cell r="F5">
            <v>70166</v>
          </cell>
        </row>
        <row r="7">
          <cell r="A7" t="str">
            <v xml:space="preserve"> R02</v>
          </cell>
          <cell r="D7">
            <v>22976</v>
          </cell>
          <cell r="F7">
            <v>70329</v>
          </cell>
        </row>
        <row r="9">
          <cell r="A9" t="str">
            <v xml:space="preserve"> R03</v>
          </cell>
          <cell r="D9">
            <v>25026</v>
          </cell>
          <cell r="F9">
            <v>45945</v>
          </cell>
        </row>
        <row r="11">
          <cell r="A11" t="str">
            <v xml:space="preserve"> R04</v>
          </cell>
          <cell r="D11">
            <v>26179</v>
          </cell>
          <cell r="F11">
            <v>44475</v>
          </cell>
        </row>
        <row r="18">
          <cell r="B18" t="str">
            <v>H30</v>
          </cell>
          <cell r="C18" t="str">
            <v>R01</v>
          </cell>
          <cell r="D18" t="str">
            <v>R02</v>
          </cell>
          <cell r="E18" t="str">
            <v>R03</v>
          </cell>
          <cell r="F18" t="str">
            <v>R04</v>
          </cell>
        </row>
        <row r="19">
          <cell r="A19" t="str">
            <v>実質収支額</v>
          </cell>
          <cell r="B19">
            <v>6.7</v>
          </cell>
          <cell r="C19">
            <v>5.83</v>
          </cell>
          <cell r="D19">
            <v>9.7100000000000009</v>
          </cell>
          <cell r="E19">
            <v>13.16</v>
          </cell>
          <cell r="F19">
            <v>11.84</v>
          </cell>
        </row>
        <row r="20">
          <cell r="A20" t="str">
            <v>財政調整基金残高</v>
          </cell>
          <cell r="B20">
            <v>11.99</v>
          </cell>
          <cell r="C20">
            <v>12.02</v>
          </cell>
          <cell r="D20">
            <v>10.8</v>
          </cell>
          <cell r="E20">
            <v>11.43</v>
          </cell>
          <cell r="F20">
            <v>13.02</v>
          </cell>
        </row>
        <row r="21">
          <cell r="A21" t="str">
            <v>実質単年度収支</v>
          </cell>
          <cell r="B21">
            <v>0.5</v>
          </cell>
          <cell r="C21">
            <v>-0.89</v>
          </cell>
          <cell r="D21">
            <v>3.57</v>
          </cell>
          <cell r="E21">
            <v>5.46</v>
          </cell>
          <cell r="F21">
            <v>-0.09</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1.27</v>
          </cell>
          <cell r="D27" t="e">
            <v>#N/A</v>
          </cell>
          <cell r="E27">
            <v>1.53</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駐車場事業特別会計</v>
          </cell>
          <cell r="B31" t="e">
            <v>#N/A</v>
          </cell>
          <cell r="C31">
            <v>0</v>
          </cell>
          <cell r="D31" t="e">
            <v>#N/A</v>
          </cell>
          <cell r="E31">
            <v>0</v>
          </cell>
          <cell r="F31" t="e">
            <v>#N/A</v>
          </cell>
          <cell r="G31">
            <v>0</v>
          </cell>
          <cell r="H31" t="e">
            <v>#N/A</v>
          </cell>
          <cell r="I31">
            <v>0</v>
          </cell>
          <cell r="J31" t="e">
            <v>#N/A</v>
          </cell>
          <cell r="K31">
            <v>0</v>
          </cell>
        </row>
        <row r="32">
          <cell r="A32" t="str">
            <v>後期高齢者医療特別会計</v>
          </cell>
          <cell r="B32" t="e">
            <v>#N/A</v>
          </cell>
          <cell r="C32">
            <v>0.01</v>
          </cell>
          <cell r="D32" t="e">
            <v>#N/A</v>
          </cell>
          <cell r="E32">
            <v>0.01</v>
          </cell>
          <cell r="F32" t="e">
            <v>#N/A</v>
          </cell>
          <cell r="G32">
            <v>0.03</v>
          </cell>
          <cell r="H32" t="e">
            <v>#N/A</v>
          </cell>
          <cell r="I32">
            <v>0</v>
          </cell>
          <cell r="J32" t="e">
            <v>#N/A</v>
          </cell>
          <cell r="K32">
            <v>0.14000000000000001</v>
          </cell>
        </row>
        <row r="33">
          <cell r="A33" t="str">
            <v>介護保険特別会計</v>
          </cell>
          <cell r="B33" t="e">
            <v>#N/A</v>
          </cell>
          <cell r="C33">
            <v>1.01</v>
          </cell>
          <cell r="D33" t="e">
            <v>#N/A</v>
          </cell>
          <cell r="E33">
            <v>0.89</v>
          </cell>
          <cell r="F33" t="e">
            <v>#N/A</v>
          </cell>
          <cell r="G33">
            <v>1.5</v>
          </cell>
          <cell r="H33" t="e">
            <v>#N/A</v>
          </cell>
          <cell r="I33">
            <v>1.1399999999999999</v>
          </cell>
          <cell r="J33" t="e">
            <v>#N/A</v>
          </cell>
          <cell r="K33">
            <v>0.68</v>
          </cell>
        </row>
        <row r="34">
          <cell r="A34" t="str">
            <v>国民健康保険特別会計</v>
          </cell>
          <cell r="B34" t="e">
            <v>#N/A</v>
          </cell>
          <cell r="C34">
            <v>0.5</v>
          </cell>
          <cell r="D34" t="e">
            <v>#N/A</v>
          </cell>
          <cell r="E34">
            <v>0.23</v>
          </cell>
          <cell r="F34" t="e">
            <v>#N/A</v>
          </cell>
          <cell r="G34">
            <v>0.28999999999999998</v>
          </cell>
          <cell r="H34" t="e">
            <v>#N/A</v>
          </cell>
          <cell r="I34">
            <v>0.54</v>
          </cell>
          <cell r="J34" t="e">
            <v>#N/A</v>
          </cell>
          <cell r="K34">
            <v>0.72</v>
          </cell>
        </row>
        <row r="35">
          <cell r="A35" t="str">
            <v>下水道事業会計</v>
          </cell>
          <cell r="B35" t="e">
            <v>#VALUE!</v>
          </cell>
          <cell r="C35" t="e">
            <v>#VALUE!</v>
          </cell>
          <cell r="D35" t="e">
            <v>#VALUE!</v>
          </cell>
          <cell r="E35" t="e">
            <v>#VALUE!</v>
          </cell>
          <cell r="F35" t="e">
            <v>#N/A</v>
          </cell>
          <cell r="G35">
            <v>1.5</v>
          </cell>
          <cell r="H35" t="e">
            <v>#N/A</v>
          </cell>
          <cell r="I35">
            <v>1.45</v>
          </cell>
          <cell r="J35" t="e">
            <v>#N/A</v>
          </cell>
          <cell r="K35">
            <v>1.44</v>
          </cell>
        </row>
        <row r="36">
          <cell r="A36" t="str">
            <v>一般会計</v>
          </cell>
          <cell r="B36" t="e">
            <v>#N/A</v>
          </cell>
          <cell r="C36">
            <v>6.69</v>
          </cell>
          <cell r="D36" t="e">
            <v>#N/A</v>
          </cell>
          <cell r="E36">
            <v>5.83</v>
          </cell>
          <cell r="F36" t="e">
            <v>#N/A</v>
          </cell>
          <cell r="G36">
            <v>9.7100000000000009</v>
          </cell>
          <cell r="H36" t="e">
            <v>#N/A</v>
          </cell>
          <cell r="I36">
            <v>13.16</v>
          </cell>
          <cell r="J36" t="e">
            <v>#N/A</v>
          </cell>
          <cell r="K36">
            <v>11.83</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1891</v>
          </cell>
          <cell r="G42">
            <v>1791</v>
          </cell>
          <cell r="J42">
            <v>1606</v>
          </cell>
          <cell r="M42">
            <v>1599</v>
          </cell>
          <cell r="P42">
            <v>1596</v>
          </cell>
        </row>
        <row r="43">
          <cell r="A43" t="str">
            <v>一時借入金の利子</v>
          </cell>
          <cell r="B43" t="str">
            <v>-</v>
          </cell>
          <cell r="E43" t="str">
            <v>-</v>
          </cell>
          <cell r="H43" t="str">
            <v>-</v>
          </cell>
          <cell r="K43" t="str">
            <v>-</v>
          </cell>
          <cell r="N43" t="str">
            <v>-</v>
          </cell>
        </row>
        <row r="44">
          <cell r="A44" t="str">
            <v>債務負担行為に基づく支出額</v>
          </cell>
          <cell r="B44">
            <v>35</v>
          </cell>
          <cell r="E44">
            <v>34</v>
          </cell>
          <cell r="H44">
            <v>33</v>
          </cell>
          <cell r="K44">
            <v>24</v>
          </cell>
          <cell r="N44">
            <v>5</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235</v>
          </cell>
          <cell r="E46">
            <v>216</v>
          </cell>
          <cell r="H46">
            <v>83</v>
          </cell>
          <cell r="K46">
            <v>88</v>
          </cell>
          <cell r="N46">
            <v>87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1905</v>
          </cell>
          <cell r="E49">
            <v>1797</v>
          </cell>
          <cell r="H49">
            <v>1694</v>
          </cell>
          <cell r="K49">
            <v>1691</v>
          </cell>
          <cell r="N49">
            <v>1649</v>
          </cell>
        </row>
        <row r="50">
          <cell r="A50" t="str">
            <v>実質公債費比率の分子</v>
          </cell>
          <cell r="B50" t="e">
            <v>#N/A</v>
          </cell>
          <cell r="C50">
            <v>284</v>
          </cell>
          <cell r="D50" t="e">
            <v>#N/A</v>
          </cell>
          <cell r="E50" t="e">
            <v>#N/A</v>
          </cell>
          <cell r="F50">
            <v>256</v>
          </cell>
          <cell r="G50" t="e">
            <v>#N/A</v>
          </cell>
          <cell r="H50" t="e">
            <v>#N/A</v>
          </cell>
          <cell r="I50">
            <v>204</v>
          </cell>
          <cell r="J50" t="e">
            <v>#N/A</v>
          </cell>
          <cell r="K50" t="e">
            <v>#N/A</v>
          </cell>
          <cell r="L50">
            <v>204</v>
          </cell>
          <cell r="M50" t="e">
            <v>#N/A</v>
          </cell>
          <cell r="N50" t="e">
            <v>#N/A</v>
          </cell>
          <cell r="O50">
            <v>145</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16879</v>
          </cell>
          <cell r="G56">
            <v>16896</v>
          </cell>
          <cell r="J56">
            <v>16821</v>
          </cell>
          <cell r="M56">
            <v>16862</v>
          </cell>
          <cell r="P56">
            <v>16286</v>
          </cell>
        </row>
        <row r="57">
          <cell r="A57" t="str">
            <v>充当可能特定歳入</v>
          </cell>
          <cell r="D57">
            <v>3951</v>
          </cell>
          <cell r="G57">
            <v>3753</v>
          </cell>
          <cell r="J57">
            <v>2978</v>
          </cell>
          <cell r="M57">
            <v>2364</v>
          </cell>
          <cell r="P57">
            <v>1763</v>
          </cell>
        </row>
        <row r="58">
          <cell r="A58" t="str">
            <v>充当可能基金</v>
          </cell>
          <cell r="D58">
            <v>4488</v>
          </cell>
          <cell r="G58">
            <v>4915</v>
          </cell>
          <cell r="J58">
            <v>5043</v>
          </cell>
          <cell r="M58">
            <v>6045</v>
          </cell>
          <cell r="P58">
            <v>7374</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4358</v>
          </cell>
          <cell r="E62">
            <v>4362</v>
          </cell>
          <cell r="H62">
            <v>4342</v>
          </cell>
          <cell r="K62">
            <v>4176</v>
          </cell>
          <cell r="N62">
            <v>4102</v>
          </cell>
        </row>
        <row r="63">
          <cell r="A63" t="str">
            <v>組合等負担等見込額</v>
          </cell>
          <cell r="B63">
            <v>193</v>
          </cell>
          <cell r="E63">
            <v>167</v>
          </cell>
          <cell r="H63">
            <v>147</v>
          </cell>
          <cell r="K63">
            <v>134</v>
          </cell>
          <cell r="N63">
            <v>121</v>
          </cell>
        </row>
        <row r="64">
          <cell r="A64" t="str">
            <v>公営企業債等繰入見込額</v>
          </cell>
          <cell r="B64">
            <v>3210</v>
          </cell>
          <cell r="E64">
            <v>3080</v>
          </cell>
          <cell r="H64">
            <v>2332</v>
          </cell>
          <cell r="K64">
            <v>1808</v>
          </cell>
          <cell r="N64">
            <v>1166</v>
          </cell>
        </row>
        <row r="65">
          <cell r="A65" t="str">
            <v>債務負担行為に基づく支出予定額</v>
          </cell>
          <cell r="B65">
            <v>83</v>
          </cell>
          <cell r="E65">
            <v>53</v>
          </cell>
          <cell r="H65">
            <v>22</v>
          </cell>
          <cell r="K65">
            <v>1</v>
          </cell>
          <cell r="N65">
            <v>53</v>
          </cell>
        </row>
        <row r="66">
          <cell r="A66" t="str">
            <v>一般会計等に係る地方債の現在高</v>
          </cell>
          <cell r="B66">
            <v>19503</v>
          </cell>
          <cell r="E66">
            <v>19341</v>
          </cell>
          <cell r="H66">
            <v>18950</v>
          </cell>
          <cell r="K66">
            <v>18427</v>
          </cell>
          <cell r="N66">
            <v>17806</v>
          </cell>
        </row>
        <row r="67">
          <cell r="A67" t="str">
            <v>将来負担比率の分子</v>
          </cell>
          <cell r="B67" t="e">
            <v>#N/A</v>
          </cell>
          <cell r="C67">
            <v>2029</v>
          </cell>
          <cell r="D67" t="e">
            <v>#N/A</v>
          </cell>
          <cell r="E67" t="e">
            <v>#N/A</v>
          </cell>
          <cell r="F67">
            <v>1439</v>
          </cell>
          <cell r="G67" t="e">
            <v>#N/A</v>
          </cell>
          <cell r="H67" t="e">
            <v>#N/A</v>
          </cell>
          <cell r="I67">
            <v>952</v>
          </cell>
          <cell r="J67" t="e">
            <v>#N/A</v>
          </cell>
          <cell r="K67" t="e">
            <v>#N/A</v>
          </cell>
          <cell r="L67">
            <v>0</v>
          </cell>
          <cell r="M67" t="e">
            <v>#N/A</v>
          </cell>
          <cell r="N67" t="e">
            <v>#N/A</v>
          </cell>
          <cell r="O67">
            <v>0</v>
          </cell>
          <cell r="P67" t="e">
            <v>#N/A</v>
          </cell>
        </row>
        <row r="71">
          <cell r="B71" t="str">
            <v>R02</v>
          </cell>
          <cell r="C71" t="str">
            <v>R03</v>
          </cell>
          <cell r="D71" t="str">
            <v>R04</v>
          </cell>
        </row>
        <row r="72">
          <cell r="A72" t="str">
            <v>財政調整基金</v>
          </cell>
          <cell r="B72">
            <v>1767</v>
          </cell>
          <cell r="C72">
            <v>2005</v>
          </cell>
          <cell r="D72">
            <v>2251</v>
          </cell>
        </row>
        <row r="73">
          <cell r="A73" t="str">
            <v>減債基金</v>
          </cell>
          <cell r="B73">
            <v>0</v>
          </cell>
          <cell r="C73">
            <v>0</v>
          </cell>
          <cell r="D73">
            <v>0</v>
          </cell>
        </row>
        <row r="74">
          <cell r="A74" t="str">
            <v>その他特定目的基金</v>
          </cell>
          <cell r="B74">
            <v>2945</v>
          </cell>
          <cell r="C74">
            <v>3547</v>
          </cell>
          <cell r="D74">
            <v>4430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39" t="s">
        <v>54</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2"/>
      <c r="DK1" s="2"/>
      <c r="DL1" s="2"/>
      <c r="DM1" s="2"/>
      <c r="DN1" s="2"/>
      <c r="DO1" s="2"/>
    </row>
    <row r="2" spans="1:119" ht="23.4" x14ac:dyDescent="0.2">
      <c r="B2" s="3" t="s">
        <v>55</v>
      </c>
      <c r="C2" s="3"/>
      <c r="D2" s="10"/>
    </row>
    <row r="3" spans="1:119" ht="18.75" customHeight="1" x14ac:dyDescent="0.2">
      <c r="A3" s="2"/>
      <c r="B3" s="483" t="s">
        <v>98</v>
      </c>
      <c r="C3" s="484"/>
      <c r="D3" s="484"/>
      <c r="E3" s="485"/>
      <c r="F3" s="485"/>
      <c r="G3" s="485"/>
      <c r="H3" s="485"/>
      <c r="I3" s="485"/>
      <c r="J3" s="485"/>
      <c r="K3" s="485"/>
      <c r="L3" s="485" t="s">
        <v>63</v>
      </c>
      <c r="M3" s="485"/>
      <c r="N3" s="485"/>
      <c r="O3" s="485"/>
      <c r="P3" s="485"/>
      <c r="Q3" s="485"/>
      <c r="R3" s="492"/>
      <c r="S3" s="492"/>
      <c r="T3" s="492"/>
      <c r="U3" s="492"/>
      <c r="V3" s="493"/>
      <c r="W3" s="343" t="s">
        <v>105</v>
      </c>
      <c r="X3" s="344"/>
      <c r="Y3" s="344"/>
      <c r="Z3" s="344"/>
      <c r="AA3" s="344"/>
      <c r="AB3" s="484"/>
      <c r="AC3" s="492" t="s">
        <v>107</v>
      </c>
      <c r="AD3" s="344"/>
      <c r="AE3" s="344"/>
      <c r="AF3" s="344"/>
      <c r="AG3" s="344"/>
      <c r="AH3" s="344"/>
      <c r="AI3" s="344"/>
      <c r="AJ3" s="344"/>
      <c r="AK3" s="344"/>
      <c r="AL3" s="345"/>
      <c r="AM3" s="343" t="s">
        <v>16</v>
      </c>
      <c r="AN3" s="344"/>
      <c r="AO3" s="344"/>
      <c r="AP3" s="344"/>
      <c r="AQ3" s="344"/>
      <c r="AR3" s="344"/>
      <c r="AS3" s="344"/>
      <c r="AT3" s="344"/>
      <c r="AU3" s="344"/>
      <c r="AV3" s="344"/>
      <c r="AW3" s="344"/>
      <c r="AX3" s="345"/>
      <c r="AY3" s="340" t="s">
        <v>1</v>
      </c>
      <c r="AZ3" s="341"/>
      <c r="BA3" s="341"/>
      <c r="BB3" s="341"/>
      <c r="BC3" s="341"/>
      <c r="BD3" s="341"/>
      <c r="BE3" s="341"/>
      <c r="BF3" s="341"/>
      <c r="BG3" s="341"/>
      <c r="BH3" s="341"/>
      <c r="BI3" s="341"/>
      <c r="BJ3" s="341"/>
      <c r="BK3" s="341"/>
      <c r="BL3" s="341"/>
      <c r="BM3" s="342"/>
      <c r="BN3" s="343" t="s">
        <v>104</v>
      </c>
      <c r="BO3" s="344"/>
      <c r="BP3" s="344"/>
      <c r="BQ3" s="344"/>
      <c r="BR3" s="344"/>
      <c r="BS3" s="344"/>
      <c r="BT3" s="344"/>
      <c r="BU3" s="345"/>
      <c r="BV3" s="343" t="s">
        <v>102</v>
      </c>
      <c r="BW3" s="344"/>
      <c r="BX3" s="344"/>
      <c r="BY3" s="344"/>
      <c r="BZ3" s="344"/>
      <c r="CA3" s="344"/>
      <c r="CB3" s="344"/>
      <c r="CC3" s="345"/>
      <c r="CD3" s="340" t="s">
        <v>1</v>
      </c>
      <c r="CE3" s="341"/>
      <c r="CF3" s="341"/>
      <c r="CG3" s="341"/>
      <c r="CH3" s="341"/>
      <c r="CI3" s="341"/>
      <c r="CJ3" s="341"/>
      <c r="CK3" s="341"/>
      <c r="CL3" s="341"/>
      <c r="CM3" s="341"/>
      <c r="CN3" s="341"/>
      <c r="CO3" s="341"/>
      <c r="CP3" s="341"/>
      <c r="CQ3" s="341"/>
      <c r="CR3" s="341"/>
      <c r="CS3" s="342"/>
      <c r="CT3" s="343" t="s">
        <v>109</v>
      </c>
      <c r="CU3" s="344"/>
      <c r="CV3" s="344"/>
      <c r="CW3" s="344"/>
      <c r="CX3" s="344"/>
      <c r="CY3" s="344"/>
      <c r="CZ3" s="344"/>
      <c r="DA3" s="345"/>
      <c r="DB3" s="343" t="s">
        <v>83</v>
      </c>
      <c r="DC3" s="344"/>
      <c r="DD3" s="344"/>
      <c r="DE3" s="344"/>
      <c r="DF3" s="344"/>
      <c r="DG3" s="344"/>
      <c r="DH3" s="344"/>
      <c r="DI3" s="345"/>
    </row>
    <row r="4" spans="1:119" ht="18.75" customHeight="1" x14ac:dyDescent="0.2">
      <c r="A4" s="2"/>
      <c r="B4" s="486"/>
      <c r="C4" s="487"/>
      <c r="D4" s="487"/>
      <c r="E4" s="488"/>
      <c r="F4" s="488"/>
      <c r="G4" s="488"/>
      <c r="H4" s="488"/>
      <c r="I4" s="488"/>
      <c r="J4" s="488"/>
      <c r="K4" s="488"/>
      <c r="L4" s="488"/>
      <c r="M4" s="488"/>
      <c r="N4" s="488"/>
      <c r="O4" s="488"/>
      <c r="P4" s="488"/>
      <c r="Q4" s="488"/>
      <c r="R4" s="494"/>
      <c r="S4" s="494"/>
      <c r="T4" s="494"/>
      <c r="U4" s="494"/>
      <c r="V4" s="495"/>
      <c r="W4" s="498"/>
      <c r="X4" s="477"/>
      <c r="Y4" s="477"/>
      <c r="Z4" s="477"/>
      <c r="AA4" s="477"/>
      <c r="AB4" s="487"/>
      <c r="AC4" s="494"/>
      <c r="AD4" s="477"/>
      <c r="AE4" s="477"/>
      <c r="AF4" s="477"/>
      <c r="AG4" s="477"/>
      <c r="AH4" s="477"/>
      <c r="AI4" s="477"/>
      <c r="AJ4" s="477"/>
      <c r="AK4" s="477"/>
      <c r="AL4" s="501"/>
      <c r="AM4" s="499"/>
      <c r="AN4" s="500"/>
      <c r="AO4" s="500"/>
      <c r="AP4" s="500"/>
      <c r="AQ4" s="500"/>
      <c r="AR4" s="500"/>
      <c r="AS4" s="500"/>
      <c r="AT4" s="500"/>
      <c r="AU4" s="500"/>
      <c r="AV4" s="500"/>
      <c r="AW4" s="500"/>
      <c r="AX4" s="502"/>
      <c r="AY4" s="346" t="s">
        <v>110</v>
      </c>
      <c r="AZ4" s="347"/>
      <c r="BA4" s="347"/>
      <c r="BB4" s="347"/>
      <c r="BC4" s="347"/>
      <c r="BD4" s="347"/>
      <c r="BE4" s="347"/>
      <c r="BF4" s="347"/>
      <c r="BG4" s="347"/>
      <c r="BH4" s="347"/>
      <c r="BI4" s="347"/>
      <c r="BJ4" s="347"/>
      <c r="BK4" s="347"/>
      <c r="BL4" s="347"/>
      <c r="BM4" s="348"/>
      <c r="BN4" s="349">
        <v>37179103</v>
      </c>
      <c r="BO4" s="350"/>
      <c r="BP4" s="350"/>
      <c r="BQ4" s="350"/>
      <c r="BR4" s="350"/>
      <c r="BS4" s="350"/>
      <c r="BT4" s="350"/>
      <c r="BU4" s="351"/>
      <c r="BV4" s="349">
        <v>35786216</v>
      </c>
      <c r="BW4" s="350"/>
      <c r="BX4" s="350"/>
      <c r="BY4" s="350"/>
      <c r="BZ4" s="350"/>
      <c r="CA4" s="350"/>
      <c r="CB4" s="350"/>
      <c r="CC4" s="351"/>
      <c r="CD4" s="352" t="s">
        <v>101</v>
      </c>
      <c r="CE4" s="353"/>
      <c r="CF4" s="353"/>
      <c r="CG4" s="353"/>
      <c r="CH4" s="353"/>
      <c r="CI4" s="353"/>
      <c r="CJ4" s="353"/>
      <c r="CK4" s="353"/>
      <c r="CL4" s="353"/>
      <c r="CM4" s="353"/>
      <c r="CN4" s="353"/>
      <c r="CO4" s="353"/>
      <c r="CP4" s="353"/>
      <c r="CQ4" s="353"/>
      <c r="CR4" s="353"/>
      <c r="CS4" s="354"/>
      <c r="CT4" s="355">
        <v>11.8</v>
      </c>
      <c r="CU4" s="356"/>
      <c r="CV4" s="356"/>
      <c r="CW4" s="356"/>
      <c r="CX4" s="356"/>
      <c r="CY4" s="356"/>
      <c r="CZ4" s="356"/>
      <c r="DA4" s="357"/>
      <c r="DB4" s="355">
        <v>13.2</v>
      </c>
      <c r="DC4" s="356"/>
      <c r="DD4" s="356"/>
      <c r="DE4" s="356"/>
      <c r="DF4" s="356"/>
      <c r="DG4" s="356"/>
      <c r="DH4" s="356"/>
      <c r="DI4" s="357"/>
    </row>
    <row r="5" spans="1:119" ht="18.75" customHeight="1" x14ac:dyDescent="0.2">
      <c r="A5" s="2"/>
      <c r="B5" s="489"/>
      <c r="C5" s="490"/>
      <c r="D5" s="490"/>
      <c r="E5" s="491"/>
      <c r="F5" s="491"/>
      <c r="G5" s="491"/>
      <c r="H5" s="491"/>
      <c r="I5" s="491"/>
      <c r="J5" s="491"/>
      <c r="K5" s="491"/>
      <c r="L5" s="491"/>
      <c r="M5" s="491"/>
      <c r="N5" s="491"/>
      <c r="O5" s="491"/>
      <c r="P5" s="491"/>
      <c r="Q5" s="491"/>
      <c r="R5" s="496"/>
      <c r="S5" s="496"/>
      <c r="T5" s="496"/>
      <c r="U5" s="496"/>
      <c r="V5" s="497"/>
      <c r="W5" s="499"/>
      <c r="X5" s="500"/>
      <c r="Y5" s="500"/>
      <c r="Z5" s="500"/>
      <c r="AA5" s="500"/>
      <c r="AB5" s="490"/>
      <c r="AC5" s="496"/>
      <c r="AD5" s="500"/>
      <c r="AE5" s="500"/>
      <c r="AF5" s="500"/>
      <c r="AG5" s="500"/>
      <c r="AH5" s="500"/>
      <c r="AI5" s="500"/>
      <c r="AJ5" s="500"/>
      <c r="AK5" s="500"/>
      <c r="AL5" s="502"/>
      <c r="AM5" s="358" t="s">
        <v>111</v>
      </c>
      <c r="AN5" s="359"/>
      <c r="AO5" s="359"/>
      <c r="AP5" s="359"/>
      <c r="AQ5" s="359"/>
      <c r="AR5" s="359"/>
      <c r="AS5" s="359"/>
      <c r="AT5" s="360"/>
      <c r="AU5" s="361" t="s">
        <v>28</v>
      </c>
      <c r="AV5" s="362"/>
      <c r="AW5" s="362"/>
      <c r="AX5" s="362"/>
      <c r="AY5" s="363" t="s">
        <v>17</v>
      </c>
      <c r="AZ5" s="364"/>
      <c r="BA5" s="364"/>
      <c r="BB5" s="364"/>
      <c r="BC5" s="364"/>
      <c r="BD5" s="364"/>
      <c r="BE5" s="364"/>
      <c r="BF5" s="364"/>
      <c r="BG5" s="364"/>
      <c r="BH5" s="364"/>
      <c r="BI5" s="364"/>
      <c r="BJ5" s="364"/>
      <c r="BK5" s="364"/>
      <c r="BL5" s="364"/>
      <c r="BM5" s="365"/>
      <c r="BN5" s="366">
        <v>34955048</v>
      </c>
      <c r="BO5" s="367"/>
      <c r="BP5" s="367"/>
      <c r="BQ5" s="367"/>
      <c r="BR5" s="367"/>
      <c r="BS5" s="367"/>
      <c r="BT5" s="367"/>
      <c r="BU5" s="368"/>
      <c r="BV5" s="366">
        <v>33225209</v>
      </c>
      <c r="BW5" s="367"/>
      <c r="BX5" s="367"/>
      <c r="BY5" s="367"/>
      <c r="BZ5" s="367"/>
      <c r="CA5" s="367"/>
      <c r="CB5" s="367"/>
      <c r="CC5" s="368"/>
      <c r="CD5" s="369" t="s">
        <v>44</v>
      </c>
      <c r="CE5" s="370"/>
      <c r="CF5" s="370"/>
      <c r="CG5" s="370"/>
      <c r="CH5" s="370"/>
      <c r="CI5" s="370"/>
      <c r="CJ5" s="370"/>
      <c r="CK5" s="370"/>
      <c r="CL5" s="370"/>
      <c r="CM5" s="370"/>
      <c r="CN5" s="370"/>
      <c r="CO5" s="370"/>
      <c r="CP5" s="370"/>
      <c r="CQ5" s="370"/>
      <c r="CR5" s="370"/>
      <c r="CS5" s="371"/>
      <c r="CT5" s="372">
        <v>85.4</v>
      </c>
      <c r="CU5" s="373"/>
      <c r="CV5" s="373"/>
      <c r="CW5" s="373"/>
      <c r="CX5" s="373"/>
      <c r="CY5" s="373"/>
      <c r="CZ5" s="373"/>
      <c r="DA5" s="374"/>
      <c r="DB5" s="372">
        <v>87.7</v>
      </c>
      <c r="DC5" s="373"/>
      <c r="DD5" s="373"/>
      <c r="DE5" s="373"/>
      <c r="DF5" s="373"/>
      <c r="DG5" s="373"/>
      <c r="DH5" s="373"/>
      <c r="DI5" s="374"/>
    </row>
    <row r="6" spans="1:119" ht="18.75" customHeight="1" x14ac:dyDescent="0.2">
      <c r="A6" s="2"/>
      <c r="B6" s="503" t="s">
        <v>114</v>
      </c>
      <c r="C6" s="504"/>
      <c r="D6" s="504"/>
      <c r="E6" s="505"/>
      <c r="F6" s="505"/>
      <c r="G6" s="505"/>
      <c r="H6" s="505"/>
      <c r="I6" s="505"/>
      <c r="J6" s="505"/>
      <c r="K6" s="505"/>
      <c r="L6" s="505" t="s">
        <v>117</v>
      </c>
      <c r="M6" s="505"/>
      <c r="N6" s="505"/>
      <c r="O6" s="505"/>
      <c r="P6" s="505"/>
      <c r="Q6" s="505"/>
      <c r="R6" s="509"/>
      <c r="S6" s="509"/>
      <c r="T6" s="509"/>
      <c r="U6" s="509"/>
      <c r="V6" s="510"/>
      <c r="W6" s="513" t="s">
        <v>0</v>
      </c>
      <c r="X6" s="514"/>
      <c r="Y6" s="514"/>
      <c r="Z6" s="514"/>
      <c r="AA6" s="514"/>
      <c r="AB6" s="504"/>
      <c r="AC6" s="517" t="s">
        <v>97</v>
      </c>
      <c r="AD6" s="518"/>
      <c r="AE6" s="518"/>
      <c r="AF6" s="518"/>
      <c r="AG6" s="518"/>
      <c r="AH6" s="518"/>
      <c r="AI6" s="518"/>
      <c r="AJ6" s="518"/>
      <c r="AK6" s="518"/>
      <c r="AL6" s="519"/>
      <c r="AM6" s="358" t="s">
        <v>21</v>
      </c>
      <c r="AN6" s="359"/>
      <c r="AO6" s="359"/>
      <c r="AP6" s="359"/>
      <c r="AQ6" s="359"/>
      <c r="AR6" s="359"/>
      <c r="AS6" s="359"/>
      <c r="AT6" s="360"/>
      <c r="AU6" s="361" t="s">
        <v>28</v>
      </c>
      <c r="AV6" s="362"/>
      <c r="AW6" s="362"/>
      <c r="AX6" s="362"/>
      <c r="AY6" s="363" t="s">
        <v>119</v>
      </c>
      <c r="AZ6" s="364"/>
      <c r="BA6" s="364"/>
      <c r="BB6" s="364"/>
      <c r="BC6" s="364"/>
      <c r="BD6" s="364"/>
      <c r="BE6" s="364"/>
      <c r="BF6" s="364"/>
      <c r="BG6" s="364"/>
      <c r="BH6" s="364"/>
      <c r="BI6" s="364"/>
      <c r="BJ6" s="364"/>
      <c r="BK6" s="364"/>
      <c r="BL6" s="364"/>
      <c r="BM6" s="365"/>
      <c r="BN6" s="366">
        <v>2224055</v>
      </c>
      <c r="BO6" s="367"/>
      <c r="BP6" s="367"/>
      <c r="BQ6" s="367"/>
      <c r="BR6" s="367"/>
      <c r="BS6" s="367"/>
      <c r="BT6" s="367"/>
      <c r="BU6" s="368"/>
      <c r="BV6" s="366">
        <v>2561007</v>
      </c>
      <c r="BW6" s="367"/>
      <c r="BX6" s="367"/>
      <c r="BY6" s="367"/>
      <c r="BZ6" s="367"/>
      <c r="CA6" s="367"/>
      <c r="CB6" s="367"/>
      <c r="CC6" s="368"/>
      <c r="CD6" s="369" t="s">
        <v>123</v>
      </c>
      <c r="CE6" s="370"/>
      <c r="CF6" s="370"/>
      <c r="CG6" s="370"/>
      <c r="CH6" s="370"/>
      <c r="CI6" s="370"/>
      <c r="CJ6" s="370"/>
      <c r="CK6" s="370"/>
      <c r="CL6" s="370"/>
      <c r="CM6" s="370"/>
      <c r="CN6" s="370"/>
      <c r="CO6" s="370"/>
      <c r="CP6" s="370"/>
      <c r="CQ6" s="370"/>
      <c r="CR6" s="370"/>
      <c r="CS6" s="371"/>
      <c r="CT6" s="375">
        <v>86.9</v>
      </c>
      <c r="CU6" s="376"/>
      <c r="CV6" s="376"/>
      <c r="CW6" s="376"/>
      <c r="CX6" s="376"/>
      <c r="CY6" s="376"/>
      <c r="CZ6" s="376"/>
      <c r="DA6" s="377"/>
      <c r="DB6" s="375">
        <v>90.3</v>
      </c>
      <c r="DC6" s="376"/>
      <c r="DD6" s="376"/>
      <c r="DE6" s="376"/>
      <c r="DF6" s="376"/>
      <c r="DG6" s="376"/>
      <c r="DH6" s="376"/>
      <c r="DI6" s="377"/>
    </row>
    <row r="7" spans="1:119" ht="18.75" customHeight="1" x14ac:dyDescent="0.2">
      <c r="A7" s="2"/>
      <c r="B7" s="486"/>
      <c r="C7" s="487"/>
      <c r="D7" s="487"/>
      <c r="E7" s="488"/>
      <c r="F7" s="488"/>
      <c r="G7" s="488"/>
      <c r="H7" s="488"/>
      <c r="I7" s="488"/>
      <c r="J7" s="488"/>
      <c r="K7" s="488"/>
      <c r="L7" s="488"/>
      <c r="M7" s="488"/>
      <c r="N7" s="488"/>
      <c r="O7" s="488"/>
      <c r="P7" s="488"/>
      <c r="Q7" s="488"/>
      <c r="R7" s="494"/>
      <c r="S7" s="494"/>
      <c r="T7" s="494"/>
      <c r="U7" s="494"/>
      <c r="V7" s="495"/>
      <c r="W7" s="498"/>
      <c r="X7" s="477"/>
      <c r="Y7" s="477"/>
      <c r="Z7" s="477"/>
      <c r="AA7" s="477"/>
      <c r="AB7" s="487"/>
      <c r="AC7" s="520"/>
      <c r="AD7" s="476"/>
      <c r="AE7" s="476"/>
      <c r="AF7" s="476"/>
      <c r="AG7" s="476"/>
      <c r="AH7" s="476"/>
      <c r="AI7" s="476"/>
      <c r="AJ7" s="476"/>
      <c r="AK7" s="476"/>
      <c r="AL7" s="521"/>
      <c r="AM7" s="358" t="s">
        <v>124</v>
      </c>
      <c r="AN7" s="359"/>
      <c r="AO7" s="359"/>
      <c r="AP7" s="359"/>
      <c r="AQ7" s="359"/>
      <c r="AR7" s="359"/>
      <c r="AS7" s="359"/>
      <c r="AT7" s="360"/>
      <c r="AU7" s="361" t="s">
        <v>125</v>
      </c>
      <c r="AV7" s="362"/>
      <c r="AW7" s="362"/>
      <c r="AX7" s="362"/>
      <c r="AY7" s="363" t="s">
        <v>127</v>
      </c>
      <c r="AZ7" s="364"/>
      <c r="BA7" s="364"/>
      <c r="BB7" s="364"/>
      <c r="BC7" s="364"/>
      <c r="BD7" s="364"/>
      <c r="BE7" s="364"/>
      <c r="BF7" s="364"/>
      <c r="BG7" s="364"/>
      <c r="BH7" s="364"/>
      <c r="BI7" s="364"/>
      <c r="BJ7" s="364"/>
      <c r="BK7" s="364"/>
      <c r="BL7" s="364"/>
      <c r="BM7" s="365"/>
      <c r="BN7" s="366">
        <v>176943</v>
      </c>
      <c r="BO7" s="367"/>
      <c r="BP7" s="367"/>
      <c r="BQ7" s="367"/>
      <c r="BR7" s="367"/>
      <c r="BS7" s="367"/>
      <c r="BT7" s="367"/>
      <c r="BU7" s="368"/>
      <c r="BV7" s="366">
        <v>253035</v>
      </c>
      <c r="BW7" s="367"/>
      <c r="BX7" s="367"/>
      <c r="BY7" s="367"/>
      <c r="BZ7" s="367"/>
      <c r="CA7" s="367"/>
      <c r="CB7" s="367"/>
      <c r="CC7" s="368"/>
      <c r="CD7" s="369" t="s">
        <v>129</v>
      </c>
      <c r="CE7" s="370"/>
      <c r="CF7" s="370"/>
      <c r="CG7" s="370"/>
      <c r="CH7" s="370"/>
      <c r="CI7" s="370"/>
      <c r="CJ7" s="370"/>
      <c r="CK7" s="370"/>
      <c r="CL7" s="370"/>
      <c r="CM7" s="370"/>
      <c r="CN7" s="370"/>
      <c r="CO7" s="370"/>
      <c r="CP7" s="370"/>
      <c r="CQ7" s="370"/>
      <c r="CR7" s="370"/>
      <c r="CS7" s="371"/>
      <c r="CT7" s="366">
        <v>17295242</v>
      </c>
      <c r="CU7" s="367"/>
      <c r="CV7" s="367"/>
      <c r="CW7" s="367"/>
      <c r="CX7" s="367"/>
      <c r="CY7" s="367"/>
      <c r="CZ7" s="367"/>
      <c r="DA7" s="368"/>
      <c r="DB7" s="366">
        <v>17535836</v>
      </c>
      <c r="DC7" s="367"/>
      <c r="DD7" s="367"/>
      <c r="DE7" s="367"/>
      <c r="DF7" s="367"/>
      <c r="DG7" s="367"/>
      <c r="DH7" s="367"/>
      <c r="DI7" s="368"/>
    </row>
    <row r="8" spans="1:119" ht="18.75" customHeight="1" x14ac:dyDescent="0.2">
      <c r="A8" s="2"/>
      <c r="B8" s="506"/>
      <c r="C8" s="507"/>
      <c r="D8" s="507"/>
      <c r="E8" s="508"/>
      <c r="F8" s="508"/>
      <c r="G8" s="508"/>
      <c r="H8" s="508"/>
      <c r="I8" s="508"/>
      <c r="J8" s="508"/>
      <c r="K8" s="508"/>
      <c r="L8" s="508"/>
      <c r="M8" s="508"/>
      <c r="N8" s="508"/>
      <c r="O8" s="508"/>
      <c r="P8" s="508"/>
      <c r="Q8" s="508"/>
      <c r="R8" s="511"/>
      <c r="S8" s="511"/>
      <c r="T8" s="511"/>
      <c r="U8" s="511"/>
      <c r="V8" s="512"/>
      <c r="W8" s="515"/>
      <c r="X8" s="516"/>
      <c r="Y8" s="516"/>
      <c r="Z8" s="516"/>
      <c r="AA8" s="516"/>
      <c r="AB8" s="507"/>
      <c r="AC8" s="522"/>
      <c r="AD8" s="523"/>
      <c r="AE8" s="523"/>
      <c r="AF8" s="523"/>
      <c r="AG8" s="523"/>
      <c r="AH8" s="523"/>
      <c r="AI8" s="523"/>
      <c r="AJ8" s="523"/>
      <c r="AK8" s="523"/>
      <c r="AL8" s="524"/>
      <c r="AM8" s="358" t="s">
        <v>131</v>
      </c>
      <c r="AN8" s="359"/>
      <c r="AO8" s="359"/>
      <c r="AP8" s="359"/>
      <c r="AQ8" s="359"/>
      <c r="AR8" s="359"/>
      <c r="AS8" s="359"/>
      <c r="AT8" s="360"/>
      <c r="AU8" s="361" t="s">
        <v>28</v>
      </c>
      <c r="AV8" s="362"/>
      <c r="AW8" s="362"/>
      <c r="AX8" s="362"/>
      <c r="AY8" s="363" t="s">
        <v>133</v>
      </c>
      <c r="AZ8" s="364"/>
      <c r="BA8" s="364"/>
      <c r="BB8" s="364"/>
      <c r="BC8" s="364"/>
      <c r="BD8" s="364"/>
      <c r="BE8" s="364"/>
      <c r="BF8" s="364"/>
      <c r="BG8" s="364"/>
      <c r="BH8" s="364"/>
      <c r="BI8" s="364"/>
      <c r="BJ8" s="364"/>
      <c r="BK8" s="364"/>
      <c r="BL8" s="364"/>
      <c r="BM8" s="365"/>
      <c r="BN8" s="366">
        <v>2047112</v>
      </c>
      <c r="BO8" s="367"/>
      <c r="BP8" s="367"/>
      <c r="BQ8" s="367"/>
      <c r="BR8" s="367"/>
      <c r="BS8" s="367"/>
      <c r="BT8" s="367"/>
      <c r="BU8" s="368"/>
      <c r="BV8" s="366">
        <v>2307972</v>
      </c>
      <c r="BW8" s="367"/>
      <c r="BX8" s="367"/>
      <c r="BY8" s="367"/>
      <c r="BZ8" s="367"/>
      <c r="CA8" s="367"/>
      <c r="CB8" s="367"/>
      <c r="CC8" s="368"/>
      <c r="CD8" s="369" t="s">
        <v>134</v>
      </c>
      <c r="CE8" s="370"/>
      <c r="CF8" s="370"/>
      <c r="CG8" s="370"/>
      <c r="CH8" s="370"/>
      <c r="CI8" s="370"/>
      <c r="CJ8" s="370"/>
      <c r="CK8" s="370"/>
      <c r="CL8" s="370"/>
      <c r="CM8" s="370"/>
      <c r="CN8" s="370"/>
      <c r="CO8" s="370"/>
      <c r="CP8" s="370"/>
      <c r="CQ8" s="370"/>
      <c r="CR8" s="370"/>
      <c r="CS8" s="371"/>
      <c r="CT8" s="378">
        <v>0.84</v>
      </c>
      <c r="CU8" s="379"/>
      <c r="CV8" s="379"/>
      <c r="CW8" s="379"/>
      <c r="CX8" s="379"/>
      <c r="CY8" s="379"/>
      <c r="CZ8" s="379"/>
      <c r="DA8" s="380"/>
      <c r="DB8" s="378">
        <v>0.86</v>
      </c>
      <c r="DC8" s="379"/>
      <c r="DD8" s="379"/>
      <c r="DE8" s="379"/>
      <c r="DF8" s="379"/>
      <c r="DG8" s="379"/>
      <c r="DH8" s="379"/>
      <c r="DI8" s="380"/>
    </row>
    <row r="9" spans="1:119" ht="18.75" customHeight="1" x14ac:dyDescent="0.2">
      <c r="A9" s="2"/>
      <c r="B9" s="340" t="s">
        <v>135</v>
      </c>
      <c r="C9" s="341"/>
      <c r="D9" s="341"/>
      <c r="E9" s="341"/>
      <c r="F9" s="341"/>
      <c r="G9" s="341"/>
      <c r="H9" s="341"/>
      <c r="I9" s="341"/>
      <c r="J9" s="341"/>
      <c r="K9" s="438"/>
      <c r="L9" s="381" t="s">
        <v>138</v>
      </c>
      <c r="M9" s="382"/>
      <c r="N9" s="382"/>
      <c r="O9" s="382"/>
      <c r="P9" s="382"/>
      <c r="Q9" s="383"/>
      <c r="R9" s="384">
        <v>84772</v>
      </c>
      <c r="S9" s="385"/>
      <c r="T9" s="385"/>
      <c r="U9" s="385"/>
      <c r="V9" s="386"/>
      <c r="W9" s="343" t="s">
        <v>140</v>
      </c>
      <c r="X9" s="344"/>
      <c r="Y9" s="344"/>
      <c r="Z9" s="344"/>
      <c r="AA9" s="344"/>
      <c r="AB9" s="344"/>
      <c r="AC9" s="344"/>
      <c r="AD9" s="344"/>
      <c r="AE9" s="344"/>
      <c r="AF9" s="344"/>
      <c r="AG9" s="344"/>
      <c r="AH9" s="344"/>
      <c r="AI9" s="344"/>
      <c r="AJ9" s="344"/>
      <c r="AK9" s="344"/>
      <c r="AL9" s="345"/>
      <c r="AM9" s="358" t="s">
        <v>142</v>
      </c>
      <c r="AN9" s="359"/>
      <c r="AO9" s="359"/>
      <c r="AP9" s="359"/>
      <c r="AQ9" s="359"/>
      <c r="AR9" s="359"/>
      <c r="AS9" s="359"/>
      <c r="AT9" s="360"/>
      <c r="AU9" s="361" t="s">
        <v>28</v>
      </c>
      <c r="AV9" s="362"/>
      <c r="AW9" s="362"/>
      <c r="AX9" s="362"/>
      <c r="AY9" s="363" t="s">
        <v>24</v>
      </c>
      <c r="AZ9" s="364"/>
      <c r="BA9" s="364"/>
      <c r="BB9" s="364"/>
      <c r="BC9" s="364"/>
      <c r="BD9" s="364"/>
      <c r="BE9" s="364"/>
      <c r="BF9" s="364"/>
      <c r="BG9" s="364"/>
      <c r="BH9" s="364"/>
      <c r="BI9" s="364"/>
      <c r="BJ9" s="364"/>
      <c r="BK9" s="364"/>
      <c r="BL9" s="364"/>
      <c r="BM9" s="365"/>
      <c r="BN9" s="366">
        <v>-260860</v>
      </c>
      <c r="BO9" s="367"/>
      <c r="BP9" s="367"/>
      <c r="BQ9" s="367"/>
      <c r="BR9" s="367"/>
      <c r="BS9" s="367"/>
      <c r="BT9" s="367"/>
      <c r="BU9" s="368"/>
      <c r="BV9" s="366">
        <v>718350</v>
      </c>
      <c r="BW9" s="367"/>
      <c r="BX9" s="367"/>
      <c r="BY9" s="367"/>
      <c r="BZ9" s="367"/>
      <c r="CA9" s="367"/>
      <c r="CB9" s="367"/>
      <c r="CC9" s="368"/>
      <c r="CD9" s="369" t="s">
        <v>25</v>
      </c>
      <c r="CE9" s="370"/>
      <c r="CF9" s="370"/>
      <c r="CG9" s="370"/>
      <c r="CH9" s="370"/>
      <c r="CI9" s="370"/>
      <c r="CJ9" s="370"/>
      <c r="CK9" s="370"/>
      <c r="CL9" s="370"/>
      <c r="CM9" s="370"/>
      <c r="CN9" s="370"/>
      <c r="CO9" s="370"/>
      <c r="CP9" s="370"/>
      <c r="CQ9" s="370"/>
      <c r="CR9" s="370"/>
      <c r="CS9" s="371"/>
      <c r="CT9" s="372">
        <v>7.2</v>
      </c>
      <c r="CU9" s="373"/>
      <c r="CV9" s="373"/>
      <c r="CW9" s="373"/>
      <c r="CX9" s="373"/>
      <c r="CY9" s="373"/>
      <c r="CZ9" s="373"/>
      <c r="DA9" s="374"/>
      <c r="DB9" s="372">
        <v>7.9</v>
      </c>
      <c r="DC9" s="373"/>
      <c r="DD9" s="373"/>
      <c r="DE9" s="373"/>
      <c r="DF9" s="373"/>
      <c r="DG9" s="373"/>
      <c r="DH9" s="373"/>
      <c r="DI9" s="374"/>
    </row>
    <row r="10" spans="1:119" ht="18.75" customHeight="1" x14ac:dyDescent="0.2">
      <c r="A10" s="2"/>
      <c r="B10" s="340"/>
      <c r="C10" s="341"/>
      <c r="D10" s="341"/>
      <c r="E10" s="341"/>
      <c r="F10" s="341"/>
      <c r="G10" s="341"/>
      <c r="H10" s="341"/>
      <c r="I10" s="341"/>
      <c r="J10" s="341"/>
      <c r="K10" s="438"/>
      <c r="L10" s="387" t="s">
        <v>116</v>
      </c>
      <c r="M10" s="359"/>
      <c r="N10" s="359"/>
      <c r="O10" s="359"/>
      <c r="P10" s="359"/>
      <c r="Q10" s="360"/>
      <c r="R10" s="388">
        <v>80249</v>
      </c>
      <c r="S10" s="389"/>
      <c r="T10" s="389"/>
      <c r="U10" s="389"/>
      <c r="V10" s="390"/>
      <c r="W10" s="498"/>
      <c r="X10" s="477"/>
      <c r="Y10" s="477"/>
      <c r="Z10" s="477"/>
      <c r="AA10" s="477"/>
      <c r="AB10" s="477"/>
      <c r="AC10" s="477"/>
      <c r="AD10" s="477"/>
      <c r="AE10" s="477"/>
      <c r="AF10" s="477"/>
      <c r="AG10" s="477"/>
      <c r="AH10" s="477"/>
      <c r="AI10" s="477"/>
      <c r="AJ10" s="477"/>
      <c r="AK10" s="477"/>
      <c r="AL10" s="501"/>
      <c r="AM10" s="358" t="s">
        <v>144</v>
      </c>
      <c r="AN10" s="359"/>
      <c r="AO10" s="359"/>
      <c r="AP10" s="359"/>
      <c r="AQ10" s="359"/>
      <c r="AR10" s="359"/>
      <c r="AS10" s="359"/>
      <c r="AT10" s="360"/>
      <c r="AU10" s="361" t="s">
        <v>28</v>
      </c>
      <c r="AV10" s="362"/>
      <c r="AW10" s="362"/>
      <c r="AX10" s="362"/>
      <c r="AY10" s="363" t="s">
        <v>146</v>
      </c>
      <c r="AZ10" s="364"/>
      <c r="BA10" s="364"/>
      <c r="BB10" s="364"/>
      <c r="BC10" s="364"/>
      <c r="BD10" s="364"/>
      <c r="BE10" s="364"/>
      <c r="BF10" s="364"/>
      <c r="BG10" s="364"/>
      <c r="BH10" s="364"/>
      <c r="BI10" s="364"/>
      <c r="BJ10" s="364"/>
      <c r="BK10" s="364"/>
      <c r="BL10" s="364"/>
      <c r="BM10" s="365"/>
      <c r="BN10" s="366">
        <v>648984</v>
      </c>
      <c r="BO10" s="367"/>
      <c r="BP10" s="367"/>
      <c r="BQ10" s="367"/>
      <c r="BR10" s="367"/>
      <c r="BS10" s="367"/>
      <c r="BT10" s="367"/>
      <c r="BU10" s="368"/>
      <c r="BV10" s="366">
        <v>387661</v>
      </c>
      <c r="BW10" s="367"/>
      <c r="BX10" s="367"/>
      <c r="BY10" s="367"/>
      <c r="BZ10" s="367"/>
      <c r="CA10" s="367"/>
      <c r="CB10" s="367"/>
      <c r="CC10" s="368"/>
      <c r="CD10" s="22" t="s">
        <v>147</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40"/>
      <c r="C11" s="341"/>
      <c r="D11" s="341"/>
      <c r="E11" s="341"/>
      <c r="F11" s="341"/>
      <c r="G11" s="341"/>
      <c r="H11" s="341"/>
      <c r="I11" s="341"/>
      <c r="J11" s="341"/>
      <c r="K11" s="438"/>
      <c r="L11" s="391" t="s">
        <v>149</v>
      </c>
      <c r="M11" s="392"/>
      <c r="N11" s="392"/>
      <c r="O11" s="392"/>
      <c r="P11" s="392"/>
      <c r="Q11" s="393"/>
      <c r="R11" s="394" t="s">
        <v>152</v>
      </c>
      <c r="S11" s="395"/>
      <c r="T11" s="395"/>
      <c r="U11" s="395"/>
      <c r="V11" s="396"/>
      <c r="W11" s="498"/>
      <c r="X11" s="477"/>
      <c r="Y11" s="477"/>
      <c r="Z11" s="477"/>
      <c r="AA11" s="477"/>
      <c r="AB11" s="477"/>
      <c r="AC11" s="477"/>
      <c r="AD11" s="477"/>
      <c r="AE11" s="477"/>
      <c r="AF11" s="477"/>
      <c r="AG11" s="477"/>
      <c r="AH11" s="477"/>
      <c r="AI11" s="477"/>
      <c r="AJ11" s="477"/>
      <c r="AK11" s="477"/>
      <c r="AL11" s="501"/>
      <c r="AM11" s="358" t="s">
        <v>153</v>
      </c>
      <c r="AN11" s="359"/>
      <c r="AO11" s="359"/>
      <c r="AP11" s="359"/>
      <c r="AQ11" s="359"/>
      <c r="AR11" s="359"/>
      <c r="AS11" s="359"/>
      <c r="AT11" s="360"/>
      <c r="AU11" s="361" t="s">
        <v>28</v>
      </c>
      <c r="AV11" s="362"/>
      <c r="AW11" s="362"/>
      <c r="AX11" s="362"/>
      <c r="AY11" s="363" t="s">
        <v>154</v>
      </c>
      <c r="AZ11" s="364"/>
      <c r="BA11" s="364"/>
      <c r="BB11" s="364"/>
      <c r="BC11" s="364"/>
      <c r="BD11" s="364"/>
      <c r="BE11" s="364"/>
      <c r="BF11" s="364"/>
      <c r="BG11" s="364"/>
      <c r="BH11" s="364"/>
      <c r="BI11" s="364"/>
      <c r="BJ11" s="364"/>
      <c r="BK11" s="364"/>
      <c r="BL11" s="364"/>
      <c r="BM11" s="365"/>
      <c r="BN11" s="366">
        <v>0</v>
      </c>
      <c r="BO11" s="367"/>
      <c r="BP11" s="367"/>
      <c r="BQ11" s="367"/>
      <c r="BR11" s="367"/>
      <c r="BS11" s="367"/>
      <c r="BT11" s="367"/>
      <c r="BU11" s="368"/>
      <c r="BV11" s="366">
        <v>0</v>
      </c>
      <c r="BW11" s="367"/>
      <c r="BX11" s="367"/>
      <c r="BY11" s="367"/>
      <c r="BZ11" s="367"/>
      <c r="CA11" s="367"/>
      <c r="CB11" s="367"/>
      <c r="CC11" s="368"/>
      <c r="CD11" s="369" t="s">
        <v>108</v>
      </c>
      <c r="CE11" s="370"/>
      <c r="CF11" s="370"/>
      <c r="CG11" s="370"/>
      <c r="CH11" s="370"/>
      <c r="CI11" s="370"/>
      <c r="CJ11" s="370"/>
      <c r="CK11" s="370"/>
      <c r="CL11" s="370"/>
      <c r="CM11" s="370"/>
      <c r="CN11" s="370"/>
      <c r="CO11" s="370"/>
      <c r="CP11" s="370"/>
      <c r="CQ11" s="370"/>
      <c r="CR11" s="370"/>
      <c r="CS11" s="371"/>
      <c r="CT11" s="378" t="s">
        <v>157</v>
      </c>
      <c r="CU11" s="379"/>
      <c r="CV11" s="379"/>
      <c r="CW11" s="379"/>
      <c r="CX11" s="379"/>
      <c r="CY11" s="379"/>
      <c r="CZ11" s="379"/>
      <c r="DA11" s="380"/>
      <c r="DB11" s="378" t="s">
        <v>157</v>
      </c>
      <c r="DC11" s="379"/>
      <c r="DD11" s="379"/>
      <c r="DE11" s="379"/>
      <c r="DF11" s="379"/>
      <c r="DG11" s="379"/>
      <c r="DH11" s="379"/>
      <c r="DI11" s="380"/>
    </row>
    <row r="12" spans="1:119" ht="18.75" customHeight="1" x14ac:dyDescent="0.2">
      <c r="A12" s="2"/>
      <c r="B12" s="525" t="s">
        <v>158</v>
      </c>
      <c r="C12" s="526"/>
      <c r="D12" s="526"/>
      <c r="E12" s="526"/>
      <c r="F12" s="526"/>
      <c r="G12" s="526"/>
      <c r="H12" s="526"/>
      <c r="I12" s="526"/>
      <c r="J12" s="526"/>
      <c r="K12" s="527"/>
      <c r="L12" s="397" t="s">
        <v>160</v>
      </c>
      <c r="M12" s="398"/>
      <c r="N12" s="398"/>
      <c r="O12" s="398"/>
      <c r="P12" s="398"/>
      <c r="Q12" s="399"/>
      <c r="R12" s="400">
        <v>82749</v>
      </c>
      <c r="S12" s="401"/>
      <c r="T12" s="401"/>
      <c r="U12" s="401"/>
      <c r="V12" s="402"/>
      <c r="W12" s="403" t="s">
        <v>1</v>
      </c>
      <c r="X12" s="362"/>
      <c r="Y12" s="362"/>
      <c r="Z12" s="362"/>
      <c r="AA12" s="362"/>
      <c r="AB12" s="404"/>
      <c r="AC12" s="405" t="s">
        <v>65</v>
      </c>
      <c r="AD12" s="406"/>
      <c r="AE12" s="406"/>
      <c r="AF12" s="406"/>
      <c r="AG12" s="407"/>
      <c r="AH12" s="405" t="s">
        <v>161</v>
      </c>
      <c r="AI12" s="406"/>
      <c r="AJ12" s="406"/>
      <c r="AK12" s="406"/>
      <c r="AL12" s="408"/>
      <c r="AM12" s="358" t="s">
        <v>163</v>
      </c>
      <c r="AN12" s="359"/>
      <c r="AO12" s="359"/>
      <c r="AP12" s="359"/>
      <c r="AQ12" s="359"/>
      <c r="AR12" s="359"/>
      <c r="AS12" s="359"/>
      <c r="AT12" s="360"/>
      <c r="AU12" s="361" t="s">
        <v>28</v>
      </c>
      <c r="AV12" s="362"/>
      <c r="AW12" s="362"/>
      <c r="AX12" s="362"/>
      <c r="AY12" s="363" t="s">
        <v>165</v>
      </c>
      <c r="AZ12" s="364"/>
      <c r="BA12" s="364"/>
      <c r="BB12" s="364"/>
      <c r="BC12" s="364"/>
      <c r="BD12" s="364"/>
      <c r="BE12" s="364"/>
      <c r="BF12" s="364"/>
      <c r="BG12" s="364"/>
      <c r="BH12" s="364"/>
      <c r="BI12" s="364"/>
      <c r="BJ12" s="364"/>
      <c r="BK12" s="364"/>
      <c r="BL12" s="364"/>
      <c r="BM12" s="365"/>
      <c r="BN12" s="366">
        <v>403021</v>
      </c>
      <c r="BO12" s="367"/>
      <c r="BP12" s="367"/>
      <c r="BQ12" s="367"/>
      <c r="BR12" s="367"/>
      <c r="BS12" s="367"/>
      <c r="BT12" s="367"/>
      <c r="BU12" s="368"/>
      <c r="BV12" s="366">
        <v>149208</v>
      </c>
      <c r="BW12" s="367"/>
      <c r="BX12" s="367"/>
      <c r="BY12" s="367"/>
      <c r="BZ12" s="367"/>
      <c r="CA12" s="367"/>
      <c r="CB12" s="367"/>
      <c r="CC12" s="368"/>
      <c r="CD12" s="369" t="s">
        <v>167</v>
      </c>
      <c r="CE12" s="370"/>
      <c r="CF12" s="370"/>
      <c r="CG12" s="370"/>
      <c r="CH12" s="370"/>
      <c r="CI12" s="370"/>
      <c r="CJ12" s="370"/>
      <c r="CK12" s="370"/>
      <c r="CL12" s="370"/>
      <c r="CM12" s="370"/>
      <c r="CN12" s="370"/>
      <c r="CO12" s="370"/>
      <c r="CP12" s="370"/>
      <c r="CQ12" s="370"/>
      <c r="CR12" s="370"/>
      <c r="CS12" s="371"/>
      <c r="CT12" s="378" t="s">
        <v>157</v>
      </c>
      <c r="CU12" s="379"/>
      <c r="CV12" s="379"/>
      <c r="CW12" s="379"/>
      <c r="CX12" s="379"/>
      <c r="CY12" s="379"/>
      <c r="CZ12" s="379"/>
      <c r="DA12" s="380"/>
      <c r="DB12" s="378" t="s">
        <v>157</v>
      </c>
      <c r="DC12" s="379"/>
      <c r="DD12" s="379"/>
      <c r="DE12" s="379"/>
      <c r="DF12" s="379"/>
      <c r="DG12" s="379"/>
      <c r="DH12" s="379"/>
      <c r="DI12" s="380"/>
    </row>
    <row r="13" spans="1:119" ht="18.75" customHeight="1" x14ac:dyDescent="0.2">
      <c r="A13" s="2"/>
      <c r="B13" s="528"/>
      <c r="C13" s="529"/>
      <c r="D13" s="529"/>
      <c r="E13" s="529"/>
      <c r="F13" s="529"/>
      <c r="G13" s="529"/>
      <c r="H13" s="529"/>
      <c r="I13" s="529"/>
      <c r="J13" s="529"/>
      <c r="K13" s="530"/>
      <c r="L13" s="14"/>
      <c r="M13" s="409" t="s">
        <v>168</v>
      </c>
      <c r="N13" s="410"/>
      <c r="O13" s="410"/>
      <c r="P13" s="410"/>
      <c r="Q13" s="411"/>
      <c r="R13" s="412">
        <v>81387</v>
      </c>
      <c r="S13" s="413"/>
      <c r="T13" s="413"/>
      <c r="U13" s="413"/>
      <c r="V13" s="414"/>
      <c r="W13" s="513" t="s">
        <v>170</v>
      </c>
      <c r="X13" s="514"/>
      <c r="Y13" s="514"/>
      <c r="Z13" s="514"/>
      <c r="AA13" s="514"/>
      <c r="AB13" s="504"/>
      <c r="AC13" s="388">
        <v>296</v>
      </c>
      <c r="AD13" s="389"/>
      <c r="AE13" s="389"/>
      <c r="AF13" s="389"/>
      <c r="AG13" s="415"/>
      <c r="AH13" s="388">
        <v>327</v>
      </c>
      <c r="AI13" s="389"/>
      <c r="AJ13" s="389"/>
      <c r="AK13" s="389"/>
      <c r="AL13" s="390"/>
      <c r="AM13" s="358" t="s">
        <v>171</v>
      </c>
      <c r="AN13" s="359"/>
      <c r="AO13" s="359"/>
      <c r="AP13" s="359"/>
      <c r="AQ13" s="359"/>
      <c r="AR13" s="359"/>
      <c r="AS13" s="359"/>
      <c r="AT13" s="360"/>
      <c r="AU13" s="361" t="s">
        <v>125</v>
      </c>
      <c r="AV13" s="362"/>
      <c r="AW13" s="362"/>
      <c r="AX13" s="362"/>
      <c r="AY13" s="363" t="s">
        <v>173</v>
      </c>
      <c r="AZ13" s="364"/>
      <c r="BA13" s="364"/>
      <c r="BB13" s="364"/>
      <c r="BC13" s="364"/>
      <c r="BD13" s="364"/>
      <c r="BE13" s="364"/>
      <c r="BF13" s="364"/>
      <c r="BG13" s="364"/>
      <c r="BH13" s="364"/>
      <c r="BI13" s="364"/>
      <c r="BJ13" s="364"/>
      <c r="BK13" s="364"/>
      <c r="BL13" s="364"/>
      <c r="BM13" s="365"/>
      <c r="BN13" s="366">
        <v>-14897</v>
      </c>
      <c r="BO13" s="367"/>
      <c r="BP13" s="367"/>
      <c r="BQ13" s="367"/>
      <c r="BR13" s="367"/>
      <c r="BS13" s="367"/>
      <c r="BT13" s="367"/>
      <c r="BU13" s="368"/>
      <c r="BV13" s="366">
        <v>956803</v>
      </c>
      <c r="BW13" s="367"/>
      <c r="BX13" s="367"/>
      <c r="BY13" s="367"/>
      <c r="BZ13" s="367"/>
      <c r="CA13" s="367"/>
      <c r="CB13" s="367"/>
      <c r="CC13" s="368"/>
      <c r="CD13" s="369" t="s">
        <v>175</v>
      </c>
      <c r="CE13" s="370"/>
      <c r="CF13" s="370"/>
      <c r="CG13" s="370"/>
      <c r="CH13" s="370"/>
      <c r="CI13" s="370"/>
      <c r="CJ13" s="370"/>
      <c r="CK13" s="370"/>
      <c r="CL13" s="370"/>
      <c r="CM13" s="370"/>
      <c r="CN13" s="370"/>
      <c r="CO13" s="370"/>
      <c r="CP13" s="370"/>
      <c r="CQ13" s="370"/>
      <c r="CR13" s="370"/>
      <c r="CS13" s="371"/>
      <c r="CT13" s="372">
        <v>1.1000000000000001</v>
      </c>
      <c r="CU13" s="373"/>
      <c r="CV13" s="373"/>
      <c r="CW13" s="373"/>
      <c r="CX13" s="373"/>
      <c r="CY13" s="373"/>
      <c r="CZ13" s="373"/>
      <c r="DA13" s="374"/>
      <c r="DB13" s="372">
        <v>1.4</v>
      </c>
      <c r="DC13" s="373"/>
      <c r="DD13" s="373"/>
      <c r="DE13" s="373"/>
      <c r="DF13" s="373"/>
      <c r="DG13" s="373"/>
      <c r="DH13" s="373"/>
      <c r="DI13" s="374"/>
    </row>
    <row r="14" spans="1:119" ht="18.75" customHeight="1" x14ac:dyDescent="0.2">
      <c r="A14" s="2"/>
      <c r="B14" s="528"/>
      <c r="C14" s="529"/>
      <c r="D14" s="529"/>
      <c r="E14" s="529"/>
      <c r="F14" s="529"/>
      <c r="G14" s="529"/>
      <c r="H14" s="529"/>
      <c r="I14" s="529"/>
      <c r="J14" s="529"/>
      <c r="K14" s="530"/>
      <c r="L14" s="416" t="s">
        <v>176</v>
      </c>
      <c r="M14" s="417"/>
      <c r="N14" s="417"/>
      <c r="O14" s="417"/>
      <c r="P14" s="417"/>
      <c r="Q14" s="418"/>
      <c r="R14" s="412">
        <v>83022</v>
      </c>
      <c r="S14" s="413"/>
      <c r="T14" s="413"/>
      <c r="U14" s="413"/>
      <c r="V14" s="414"/>
      <c r="W14" s="499"/>
      <c r="X14" s="500"/>
      <c r="Y14" s="500"/>
      <c r="Z14" s="500"/>
      <c r="AA14" s="500"/>
      <c r="AB14" s="490"/>
      <c r="AC14" s="419">
        <v>0.8</v>
      </c>
      <c r="AD14" s="420"/>
      <c r="AE14" s="420"/>
      <c r="AF14" s="420"/>
      <c r="AG14" s="421"/>
      <c r="AH14" s="419">
        <v>1</v>
      </c>
      <c r="AI14" s="420"/>
      <c r="AJ14" s="420"/>
      <c r="AK14" s="420"/>
      <c r="AL14" s="422"/>
      <c r="AM14" s="358"/>
      <c r="AN14" s="359"/>
      <c r="AO14" s="359"/>
      <c r="AP14" s="359"/>
      <c r="AQ14" s="359"/>
      <c r="AR14" s="359"/>
      <c r="AS14" s="359"/>
      <c r="AT14" s="360"/>
      <c r="AU14" s="361"/>
      <c r="AV14" s="362"/>
      <c r="AW14" s="362"/>
      <c r="AX14" s="362"/>
      <c r="AY14" s="363"/>
      <c r="AZ14" s="364"/>
      <c r="BA14" s="364"/>
      <c r="BB14" s="364"/>
      <c r="BC14" s="364"/>
      <c r="BD14" s="364"/>
      <c r="BE14" s="364"/>
      <c r="BF14" s="364"/>
      <c r="BG14" s="364"/>
      <c r="BH14" s="364"/>
      <c r="BI14" s="364"/>
      <c r="BJ14" s="364"/>
      <c r="BK14" s="364"/>
      <c r="BL14" s="364"/>
      <c r="BM14" s="365"/>
      <c r="BN14" s="366"/>
      <c r="BO14" s="367"/>
      <c r="BP14" s="367"/>
      <c r="BQ14" s="367"/>
      <c r="BR14" s="367"/>
      <c r="BS14" s="367"/>
      <c r="BT14" s="367"/>
      <c r="BU14" s="368"/>
      <c r="BV14" s="366"/>
      <c r="BW14" s="367"/>
      <c r="BX14" s="367"/>
      <c r="BY14" s="367"/>
      <c r="BZ14" s="367"/>
      <c r="CA14" s="367"/>
      <c r="CB14" s="367"/>
      <c r="CC14" s="368"/>
      <c r="CD14" s="423" t="s">
        <v>177</v>
      </c>
      <c r="CE14" s="424"/>
      <c r="CF14" s="424"/>
      <c r="CG14" s="424"/>
      <c r="CH14" s="424"/>
      <c r="CI14" s="424"/>
      <c r="CJ14" s="424"/>
      <c r="CK14" s="424"/>
      <c r="CL14" s="424"/>
      <c r="CM14" s="424"/>
      <c r="CN14" s="424"/>
      <c r="CO14" s="424"/>
      <c r="CP14" s="424"/>
      <c r="CQ14" s="424"/>
      <c r="CR14" s="424"/>
      <c r="CS14" s="425"/>
      <c r="CT14" s="426" t="s">
        <v>157</v>
      </c>
      <c r="CU14" s="427"/>
      <c r="CV14" s="427"/>
      <c r="CW14" s="427"/>
      <c r="CX14" s="427"/>
      <c r="CY14" s="427"/>
      <c r="CZ14" s="427"/>
      <c r="DA14" s="428"/>
      <c r="DB14" s="426" t="s">
        <v>157</v>
      </c>
      <c r="DC14" s="427"/>
      <c r="DD14" s="427"/>
      <c r="DE14" s="427"/>
      <c r="DF14" s="427"/>
      <c r="DG14" s="427"/>
      <c r="DH14" s="427"/>
      <c r="DI14" s="428"/>
    </row>
    <row r="15" spans="1:119" ht="18.75" customHeight="1" x14ac:dyDescent="0.2">
      <c r="A15" s="2"/>
      <c r="B15" s="528"/>
      <c r="C15" s="529"/>
      <c r="D15" s="529"/>
      <c r="E15" s="529"/>
      <c r="F15" s="529"/>
      <c r="G15" s="529"/>
      <c r="H15" s="529"/>
      <c r="I15" s="529"/>
      <c r="J15" s="529"/>
      <c r="K15" s="530"/>
      <c r="L15" s="14"/>
      <c r="M15" s="409" t="s">
        <v>168</v>
      </c>
      <c r="N15" s="410"/>
      <c r="O15" s="410"/>
      <c r="P15" s="410"/>
      <c r="Q15" s="411"/>
      <c r="R15" s="412">
        <v>81720</v>
      </c>
      <c r="S15" s="413"/>
      <c r="T15" s="413"/>
      <c r="U15" s="413"/>
      <c r="V15" s="414"/>
      <c r="W15" s="513" t="s">
        <v>181</v>
      </c>
      <c r="X15" s="514"/>
      <c r="Y15" s="514"/>
      <c r="Z15" s="514"/>
      <c r="AA15" s="514"/>
      <c r="AB15" s="504"/>
      <c r="AC15" s="388">
        <v>5045</v>
      </c>
      <c r="AD15" s="389"/>
      <c r="AE15" s="389"/>
      <c r="AF15" s="389"/>
      <c r="AG15" s="415"/>
      <c r="AH15" s="388">
        <v>5094</v>
      </c>
      <c r="AI15" s="389"/>
      <c r="AJ15" s="389"/>
      <c r="AK15" s="389"/>
      <c r="AL15" s="390"/>
      <c r="AM15" s="358"/>
      <c r="AN15" s="359"/>
      <c r="AO15" s="359"/>
      <c r="AP15" s="359"/>
      <c r="AQ15" s="359"/>
      <c r="AR15" s="359"/>
      <c r="AS15" s="359"/>
      <c r="AT15" s="360"/>
      <c r="AU15" s="361"/>
      <c r="AV15" s="362"/>
      <c r="AW15" s="362"/>
      <c r="AX15" s="362"/>
      <c r="AY15" s="346" t="s">
        <v>183</v>
      </c>
      <c r="AZ15" s="347"/>
      <c r="BA15" s="347"/>
      <c r="BB15" s="347"/>
      <c r="BC15" s="347"/>
      <c r="BD15" s="347"/>
      <c r="BE15" s="347"/>
      <c r="BF15" s="347"/>
      <c r="BG15" s="347"/>
      <c r="BH15" s="347"/>
      <c r="BI15" s="347"/>
      <c r="BJ15" s="347"/>
      <c r="BK15" s="347"/>
      <c r="BL15" s="347"/>
      <c r="BM15" s="348"/>
      <c r="BN15" s="349">
        <v>11198565</v>
      </c>
      <c r="BO15" s="350"/>
      <c r="BP15" s="350"/>
      <c r="BQ15" s="350"/>
      <c r="BR15" s="350"/>
      <c r="BS15" s="350"/>
      <c r="BT15" s="350"/>
      <c r="BU15" s="351"/>
      <c r="BV15" s="349">
        <v>10698037</v>
      </c>
      <c r="BW15" s="350"/>
      <c r="BX15" s="350"/>
      <c r="BY15" s="350"/>
      <c r="BZ15" s="350"/>
      <c r="CA15" s="350"/>
      <c r="CB15" s="350"/>
      <c r="CC15" s="351"/>
      <c r="CD15" s="352" t="s">
        <v>169</v>
      </c>
      <c r="CE15" s="353"/>
      <c r="CF15" s="353"/>
      <c r="CG15" s="353"/>
      <c r="CH15" s="353"/>
      <c r="CI15" s="353"/>
      <c r="CJ15" s="353"/>
      <c r="CK15" s="353"/>
      <c r="CL15" s="353"/>
      <c r="CM15" s="353"/>
      <c r="CN15" s="353"/>
      <c r="CO15" s="353"/>
      <c r="CP15" s="353"/>
      <c r="CQ15" s="353"/>
      <c r="CR15" s="353"/>
      <c r="CS15" s="354"/>
      <c r="CT15" s="28"/>
      <c r="CU15" s="31"/>
      <c r="CV15" s="31"/>
      <c r="CW15" s="31"/>
      <c r="CX15" s="31"/>
      <c r="CY15" s="31"/>
      <c r="CZ15" s="31"/>
      <c r="DA15" s="34"/>
      <c r="DB15" s="28"/>
      <c r="DC15" s="31"/>
      <c r="DD15" s="31"/>
      <c r="DE15" s="31"/>
      <c r="DF15" s="31"/>
      <c r="DG15" s="31"/>
      <c r="DH15" s="31"/>
      <c r="DI15" s="34"/>
    </row>
    <row r="16" spans="1:119" ht="18.75" customHeight="1" x14ac:dyDescent="0.2">
      <c r="A16" s="2"/>
      <c r="B16" s="528"/>
      <c r="C16" s="529"/>
      <c r="D16" s="529"/>
      <c r="E16" s="529"/>
      <c r="F16" s="529"/>
      <c r="G16" s="529"/>
      <c r="H16" s="529"/>
      <c r="I16" s="529"/>
      <c r="J16" s="529"/>
      <c r="K16" s="530"/>
      <c r="L16" s="416" t="s">
        <v>185</v>
      </c>
      <c r="M16" s="429"/>
      <c r="N16" s="429"/>
      <c r="O16" s="429"/>
      <c r="P16" s="429"/>
      <c r="Q16" s="430"/>
      <c r="R16" s="431" t="s">
        <v>187</v>
      </c>
      <c r="S16" s="432"/>
      <c r="T16" s="432"/>
      <c r="U16" s="432"/>
      <c r="V16" s="433"/>
      <c r="W16" s="499"/>
      <c r="X16" s="500"/>
      <c r="Y16" s="500"/>
      <c r="Z16" s="500"/>
      <c r="AA16" s="500"/>
      <c r="AB16" s="490"/>
      <c r="AC16" s="419">
        <v>13.6</v>
      </c>
      <c r="AD16" s="420"/>
      <c r="AE16" s="420"/>
      <c r="AF16" s="420"/>
      <c r="AG16" s="421"/>
      <c r="AH16" s="419">
        <v>15.4</v>
      </c>
      <c r="AI16" s="420"/>
      <c r="AJ16" s="420"/>
      <c r="AK16" s="420"/>
      <c r="AL16" s="422"/>
      <c r="AM16" s="358"/>
      <c r="AN16" s="359"/>
      <c r="AO16" s="359"/>
      <c r="AP16" s="359"/>
      <c r="AQ16" s="359"/>
      <c r="AR16" s="359"/>
      <c r="AS16" s="359"/>
      <c r="AT16" s="360"/>
      <c r="AU16" s="361"/>
      <c r="AV16" s="362"/>
      <c r="AW16" s="362"/>
      <c r="AX16" s="362"/>
      <c r="AY16" s="363" t="s">
        <v>192</v>
      </c>
      <c r="AZ16" s="364"/>
      <c r="BA16" s="364"/>
      <c r="BB16" s="364"/>
      <c r="BC16" s="364"/>
      <c r="BD16" s="364"/>
      <c r="BE16" s="364"/>
      <c r="BF16" s="364"/>
      <c r="BG16" s="364"/>
      <c r="BH16" s="364"/>
      <c r="BI16" s="364"/>
      <c r="BJ16" s="364"/>
      <c r="BK16" s="364"/>
      <c r="BL16" s="364"/>
      <c r="BM16" s="365"/>
      <c r="BN16" s="366">
        <v>13719063</v>
      </c>
      <c r="BO16" s="367"/>
      <c r="BP16" s="367"/>
      <c r="BQ16" s="367"/>
      <c r="BR16" s="367"/>
      <c r="BS16" s="367"/>
      <c r="BT16" s="367"/>
      <c r="BU16" s="368"/>
      <c r="BV16" s="366">
        <v>13028889</v>
      </c>
      <c r="BW16" s="367"/>
      <c r="BX16" s="367"/>
      <c r="BY16" s="367"/>
      <c r="BZ16" s="367"/>
      <c r="CA16" s="367"/>
      <c r="CB16" s="367"/>
      <c r="CC16" s="368"/>
      <c r="CD16" s="21"/>
      <c r="CE16" s="534"/>
      <c r="CF16" s="534"/>
      <c r="CG16" s="534"/>
      <c r="CH16" s="534"/>
      <c r="CI16" s="534"/>
      <c r="CJ16" s="534"/>
      <c r="CK16" s="534"/>
      <c r="CL16" s="534"/>
      <c r="CM16" s="534"/>
      <c r="CN16" s="534"/>
      <c r="CO16" s="534"/>
      <c r="CP16" s="534"/>
      <c r="CQ16" s="534"/>
      <c r="CR16" s="534"/>
      <c r="CS16" s="535"/>
      <c r="CT16" s="372"/>
      <c r="CU16" s="373"/>
      <c r="CV16" s="373"/>
      <c r="CW16" s="373"/>
      <c r="CX16" s="373"/>
      <c r="CY16" s="373"/>
      <c r="CZ16" s="373"/>
      <c r="DA16" s="374"/>
      <c r="DB16" s="372"/>
      <c r="DC16" s="373"/>
      <c r="DD16" s="373"/>
      <c r="DE16" s="373"/>
      <c r="DF16" s="373"/>
      <c r="DG16" s="373"/>
      <c r="DH16" s="373"/>
      <c r="DI16" s="374"/>
    </row>
    <row r="17" spans="1:113" ht="18.75" customHeight="1" x14ac:dyDescent="0.2">
      <c r="A17" s="2"/>
      <c r="B17" s="531"/>
      <c r="C17" s="532"/>
      <c r="D17" s="532"/>
      <c r="E17" s="532"/>
      <c r="F17" s="532"/>
      <c r="G17" s="532"/>
      <c r="H17" s="532"/>
      <c r="I17" s="532"/>
      <c r="J17" s="532"/>
      <c r="K17" s="533"/>
      <c r="L17" s="15"/>
      <c r="M17" s="434" t="s">
        <v>58</v>
      </c>
      <c r="N17" s="435"/>
      <c r="O17" s="435"/>
      <c r="P17" s="435"/>
      <c r="Q17" s="436"/>
      <c r="R17" s="431" t="s">
        <v>194</v>
      </c>
      <c r="S17" s="432"/>
      <c r="T17" s="432"/>
      <c r="U17" s="432"/>
      <c r="V17" s="433"/>
      <c r="W17" s="513" t="s">
        <v>49</v>
      </c>
      <c r="X17" s="514"/>
      <c r="Y17" s="514"/>
      <c r="Z17" s="514"/>
      <c r="AA17" s="514"/>
      <c r="AB17" s="504"/>
      <c r="AC17" s="388">
        <v>31676</v>
      </c>
      <c r="AD17" s="389"/>
      <c r="AE17" s="389"/>
      <c r="AF17" s="389"/>
      <c r="AG17" s="415"/>
      <c r="AH17" s="388">
        <v>27591</v>
      </c>
      <c r="AI17" s="389"/>
      <c r="AJ17" s="389"/>
      <c r="AK17" s="389"/>
      <c r="AL17" s="390"/>
      <c r="AM17" s="358"/>
      <c r="AN17" s="359"/>
      <c r="AO17" s="359"/>
      <c r="AP17" s="359"/>
      <c r="AQ17" s="359"/>
      <c r="AR17" s="359"/>
      <c r="AS17" s="359"/>
      <c r="AT17" s="360"/>
      <c r="AU17" s="361"/>
      <c r="AV17" s="362"/>
      <c r="AW17" s="362"/>
      <c r="AX17" s="362"/>
      <c r="AY17" s="363" t="s">
        <v>196</v>
      </c>
      <c r="AZ17" s="364"/>
      <c r="BA17" s="364"/>
      <c r="BB17" s="364"/>
      <c r="BC17" s="364"/>
      <c r="BD17" s="364"/>
      <c r="BE17" s="364"/>
      <c r="BF17" s="364"/>
      <c r="BG17" s="364"/>
      <c r="BH17" s="364"/>
      <c r="BI17" s="364"/>
      <c r="BJ17" s="364"/>
      <c r="BK17" s="364"/>
      <c r="BL17" s="364"/>
      <c r="BM17" s="365"/>
      <c r="BN17" s="366">
        <v>14349330</v>
      </c>
      <c r="BO17" s="367"/>
      <c r="BP17" s="367"/>
      <c r="BQ17" s="367"/>
      <c r="BR17" s="367"/>
      <c r="BS17" s="367"/>
      <c r="BT17" s="367"/>
      <c r="BU17" s="368"/>
      <c r="BV17" s="366">
        <v>13682389</v>
      </c>
      <c r="BW17" s="367"/>
      <c r="BX17" s="367"/>
      <c r="BY17" s="367"/>
      <c r="BZ17" s="367"/>
      <c r="CA17" s="367"/>
      <c r="CB17" s="367"/>
      <c r="CC17" s="368"/>
      <c r="CD17" s="21"/>
      <c r="CE17" s="534"/>
      <c r="CF17" s="534"/>
      <c r="CG17" s="534"/>
      <c r="CH17" s="534"/>
      <c r="CI17" s="534"/>
      <c r="CJ17" s="534"/>
      <c r="CK17" s="534"/>
      <c r="CL17" s="534"/>
      <c r="CM17" s="534"/>
      <c r="CN17" s="534"/>
      <c r="CO17" s="534"/>
      <c r="CP17" s="534"/>
      <c r="CQ17" s="534"/>
      <c r="CR17" s="534"/>
      <c r="CS17" s="535"/>
      <c r="CT17" s="372"/>
      <c r="CU17" s="373"/>
      <c r="CV17" s="373"/>
      <c r="CW17" s="373"/>
      <c r="CX17" s="373"/>
      <c r="CY17" s="373"/>
      <c r="CZ17" s="373"/>
      <c r="DA17" s="374"/>
      <c r="DB17" s="372"/>
      <c r="DC17" s="373"/>
      <c r="DD17" s="373"/>
      <c r="DE17" s="373"/>
      <c r="DF17" s="373"/>
      <c r="DG17" s="373"/>
      <c r="DH17" s="373"/>
      <c r="DI17" s="374"/>
    </row>
    <row r="18" spans="1:113" ht="18.75" customHeight="1" x14ac:dyDescent="0.2">
      <c r="A18" s="2"/>
      <c r="B18" s="437" t="s">
        <v>197</v>
      </c>
      <c r="C18" s="438"/>
      <c r="D18" s="438"/>
      <c r="E18" s="439"/>
      <c r="F18" s="439"/>
      <c r="G18" s="439"/>
      <c r="H18" s="439"/>
      <c r="I18" s="439"/>
      <c r="J18" s="439"/>
      <c r="K18" s="439"/>
      <c r="L18" s="440">
        <v>6.39</v>
      </c>
      <c r="M18" s="440"/>
      <c r="N18" s="440"/>
      <c r="O18" s="440"/>
      <c r="P18" s="440"/>
      <c r="Q18" s="440"/>
      <c r="R18" s="441"/>
      <c r="S18" s="441"/>
      <c r="T18" s="441"/>
      <c r="U18" s="441"/>
      <c r="V18" s="442"/>
      <c r="W18" s="515"/>
      <c r="X18" s="516"/>
      <c r="Y18" s="516"/>
      <c r="Z18" s="516"/>
      <c r="AA18" s="516"/>
      <c r="AB18" s="507"/>
      <c r="AC18" s="443">
        <v>85.6</v>
      </c>
      <c r="AD18" s="444"/>
      <c r="AE18" s="444"/>
      <c r="AF18" s="444"/>
      <c r="AG18" s="445"/>
      <c r="AH18" s="443">
        <v>83.6</v>
      </c>
      <c r="AI18" s="444"/>
      <c r="AJ18" s="444"/>
      <c r="AK18" s="444"/>
      <c r="AL18" s="446"/>
      <c r="AM18" s="358"/>
      <c r="AN18" s="359"/>
      <c r="AO18" s="359"/>
      <c r="AP18" s="359"/>
      <c r="AQ18" s="359"/>
      <c r="AR18" s="359"/>
      <c r="AS18" s="359"/>
      <c r="AT18" s="360"/>
      <c r="AU18" s="361"/>
      <c r="AV18" s="362"/>
      <c r="AW18" s="362"/>
      <c r="AX18" s="362"/>
      <c r="AY18" s="363" t="s">
        <v>198</v>
      </c>
      <c r="AZ18" s="364"/>
      <c r="BA18" s="364"/>
      <c r="BB18" s="364"/>
      <c r="BC18" s="364"/>
      <c r="BD18" s="364"/>
      <c r="BE18" s="364"/>
      <c r="BF18" s="364"/>
      <c r="BG18" s="364"/>
      <c r="BH18" s="364"/>
      <c r="BI18" s="364"/>
      <c r="BJ18" s="364"/>
      <c r="BK18" s="364"/>
      <c r="BL18" s="364"/>
      <c r="BM18" s="365"/>
      <c r="BN18" s="366">
        <v>15100646</v>
      </c>
      <c r="BO18" s="367"/>
      <c r="BP18" s="367"/>
      <c r="BQ18" s="367"/>
      <c r="BR18" s="367"/>
      <c r="BS18" s="367"/>
      <c r="BT18" s="367"/>
      <c r="BU18" s="368"/>
      <c r="BV18" s="366">
        <v>15135448</v>
      </c>
      <c r="BW18" s="367"/>
      <c r="BX18" s="367"/>
      <c r="BY18" s="367"/>
      <c r="BZ18" s="367"/>
      <c r="CA18" s="367"/>
      <c r="CB18" s="367"/>
      <c r="CC18" s="368"/>
      <c r="CD18" s="21"/>
      <c r="CE18" s="534"/>
      <c r="CF18" s="534"/>
      <c r="CG18" s="534"/>
      <c r="CH18" s="534"/>
      <c r="CI18" s="534"/>
      <c r="CJ18" s="534"/>
      <c r="CK18" s="534"/>
      <c r="CL18" s="534"/>
      <c r="CM18" s="534"/>
      <c r="CN18" s="534"/>
      <c r="CO18" s="534"/>
      <c r="CP18" s="534"/>
      <c r="CQ18" s="534"/>
      <c r="CR18" s="534"/>
      <c r="CS18" s="535"/>
      <c r="CT18" s="372"/>
      <c r="CU18" s="373"/>
      <c r="CV18" s="373"/>
      <c r="CW18" s="373"/>
      <c r="CX18" s="373"/>
      <c r="CY18" s="373"/>
      <c r="CZ18" s="373"/>
      <c r="DA18" s="374"/>
      <c r="DB18" s="372"/>
      <c r="DC18" s="373"/>
      <c r="DD18" s="373"/>
      <c r="DE18" s="373"/>
      <c r="DF18" s="373"/>
      <c r="DG18" s="373"/>
      <c r="DH18" s="373"/>
      <c r="DI18" s="374"/>
    </row>
    <row r="19" spans="1:113" ht="18.75" customHeight="1" x14ac:dyDescent="0.2">
      <c r="A19" s="2"/>
      <c r="B19" s="437" t="s">
        <v>8</v>
      </c>
      <c r="C19" s="438"/>
      <c r="D19" s="438"/>
      <c r="E19" s="439"/>
      <c r="F19" s="439"/>
      <c r="G19" s="439"/>
      <c r="H19" s="439"/>
      <c r="I19" s="439"/>
      <c r="J19" s="439"/>
      <c r="K19" s="439"/>
      <c r="L19" s="447">
        <v>13266</v>
      </c>
      <c r="M19" s="447"/>
      <c r="N19" s="447"/>
      <c r="O19" s="447"/>
      <c r="P19" s="447"/>
      <c r="Q19" s="447"/>
      <c r="R19" s="448"/>
      <c r="S19" s="448"/>
      <c r="T19" s="448"/>
      <c r="U19" s="448"/>
      <c r="V19" s="449"/>
      <c r="W19" s="343"/>
      <c r="X19" s="344"/>
      <c r="Y19" s="344"/>
      <c r="Z19" s="344"/>
      <c r="AA19" s="344"/>
      <c r="AB19" s="344"/>
      <c r="AC19" s="450"/>
      <c r="AD19" s="450"/>
      <c r="AE19" s="450"/>
      <c r="AF19" s="450"/>
      <c r="AG19" s="450"/>
      <c r="AH19" s="450"/>
      <c r="AI19" s="450"/>
      <c r="AJ19" s="450"/>
      <c r="AK19" s="450"/>
      <c r="AL19" s="451"/>
      <c r="AM19" s="358"/>
      <c r="AN19" s="359"/>
      <c r="AO19" s="359"/>
      <c r="AP19" s="359"/>
      <c r="AQ19" s="359"/>
      <c r="AR19" s="359"/>
      <c r="AS19" s="359"/>
      <c r="AT19" s="360"/>
      <c r="AU19" s="361"/>
      <c r="AV19" s="362"/>
      <c r="AW19" s="362"/>
      <c r="AX19" s="362"/>
      <c r="AY19" s="363" t="s">
        <v>199</v>
      </c>
      <c r="AZ19" s="364"/>
      <c r="BA19" s="364"/>
      <c r="BB19" s="364"/>
      <c r="BC19" s="364"/>
      <c r="BD19" s="364"/>
      <c r="BE19" s="364"/>
      <c r="BF19" s="364"/>
      <c r="BG19" s="364"/>
      <c r="BH19" s="364"/>
      <c r="BI19" s="364"/>
      <c r="BJ19" s="364"/>
      <c r="BK19" s="364"/>
      <c r="BL19" s="364"/>
      <c r="BM19" s="365"/>
      <c r="BN19" s="366">
        <v>22778879</v>
      </c>
      <c r="BO19" s="367"/>
      <c r="BP19" s="367"/>
      <c r="BQ19" s="367"/>
      <c r="BR19" s="367"/>
      <c r="BS19" s="367"/>
      <c r="BT19" s="367"/>
      <c r="BU19" s="368"/>
      <c r="BV19" s="366">
        <v>21302795</v>
      </c>
      <c r="BW19" s="367"/>
      <c r="BX19" s="367"/>
      <c r="BY19" s="367"/>
      <c r="BZ19" s="367"/>
      <c r="CA19" s="367"/>
      <c r="CB19" s="367"/>
      <c r="CC19" s="368"/>
      <c r="CD19" s="21"/>
      <c r="CE19" s="534"/>
      <c r="CF19" s="534"/>
      <c r="CG19" s="534"/>
      <c r="CH19" s="534"/>
      <c r="CI19" s="534"/>
      <c r="CJ19" s="534"/>
      <c r="CK19" s="534"/>
      <c r="CL19" s="534"/>
      <c r="CM19" s="534"/>
      <c r="CN19" s="534"/>
      <c r="CO19" s="534"/>
      <c r="CP19" s="534"/>
      <c r="CQ19" s="534"/>
      <c r="CR19" s="534"/>
      <c r="CS19" s="535"/>
      <c r="CT19" s="372"/>
      <c r="CU19" s="373"/>
      <c r="CV19" s="373"/>
      <c r="CW19" s="373"/>
      <c r="CX19" s="373"/>
      <c r="CY19" s="373"/>
      <c r="CZ19" s="373"/>
      <c r="DA19" s="374"/>
      <c r="DB19" s="372"/>
      <c r="DC19" s="373"/>
      <c r="DD19" s="373"/>
      <c r="DE19" s="373"/>
      <c r="DF19" s="373"/>
      <c r="DG19" s="373"/>
      <c r="DH19" s="373"/>
      <c r="DI19" s="374"/>
    </row>
    <row r="20" spans="1:113" ht="18.75" customHeight="1" x14ac:dyDescent="0.2">
      <c r="A20" s="2"/>
      <c r="B20" s="437" t="s">
        <v>202</v>
      </c>
      <c r="C20" s="438"/>
      <c r="D20" s="438"/>
      <c r="E20" s="439"/>
      <c r="F20" s="439"/>
      <c r="G20" s="439"/>
      <c r="H20" s="439"/>
      <c r="I20" s="439"/>
      <c r="J20" s="439"/>
      <c r="K20" s="439"/>
      <c r="L20" s="447">
        <v>42616</v>
      </c>
      <c r="M20" s="447"/>
      <c r="N20" s="447"/>
      <c r="O20" s="447"/>
      <c r="P20" s="447"/>
      <c r="Q20" s="447"/>
      <c r="R20" s="448"/>
      <c r="S20" s="448"/>
      <c r="T20" s="448"/>
      <c r="U20" s="448"/>
      <c r="V20" s="449"/>
      <c r="W20" s="515"/>
      <c r="X20" s="516"/>
      <c r="Y20" s="516"/>
      <c r="Z20" s="516"/>
      <c r="AA20" s="516"/>
      <c r="AB20" s="516"/>
      <c r="AC20" s="452"/>
      <c r="AD20" s="452"/>
      <c r="AE20" s="452"/>
      <c r="AF20" s="452"/>
      <c r="AG20" s="452"/>
      <c r="AH20" s="452"/>
      <c r="AI20" s="452"/>
      <c r="AJ20" s="452"/>
      <c r="AK20" s="452"/>
      <c r="AL20" s="453"/>
      <c r="AM20" s="454"/>
      <c r="AN20" s="392"/>
      <c r="AO20" s="392"/>
      <c r="AP20" s="392"/>
      <c r="AQ20" s="392"/>
      <c r="AR20" s="392"/>
      <c r="AS20" s="392"/>
      <c r="AT20" s="393"/>
      <c r="AU20" s="455"/>
      <c r="AV20" s="456"/>
      <c r="AW20" s="456"/>
      <c r="AX20" s="457"/>
      <c r="AY20" s="363"/>
      <c r="AZ20" s="364"/>
      <c r="BA20" s="364"/>
      <c r="BB20" s="364"/>
      <c r="BC20" s="364"/>
      <c r="BD20" s="364"/>
      <c r="BE20" s="364"/>
      <c r="BF20" s="364"/>
      <c r="BG20" s="364"/>
      <c r="BH20" s="364"/>
      <c r="BI20" s="364"/>
      <c r="BJ20" s="364"/>
      <c r="BK20" s="364"/>
      <c r="BL20" s="364"/>
      <c r="BM20" s="365"/>
      <c r="BN20" s="366"/>
      <c r="BO20" s="367"/>
      <c r="BP20" s="367"/>
      <c r="BQ20" s="367"/>
      <c r="BR20" s="367"/>
      <c r="BS20" s="367"/>
      <c r="BT20" s="367"/>
      <c r="BU20" s="368"/>
      <c r="BV20" s="366"/>
      <c r="BW20" s="367"/>
      <c r="BX20" s="367"/>
      <c r="BY20" s="367"/>
      <c r="BZ20" s="367"/>
      <c r="CA20" s="367"/>
      <c r="CB20" s="367"/>
      <c r="CC20" s="368"/>
      <c r="CD20" s="21"/>
      <c r="CE20" s="534"/>
      <c r="CF20" s="534"/>
      <c r="CG20" s="534"/>
      <c r="CH20" s="534"/>
      <c r="CI20" s="534"/>
      <c r="CJ20" s="534"/>
      <c r="CK20" s="534"/>
      <c r="CL20" s="534"/>
      <c r="CM20" s="534"/>
      <c r="CN20" s="534"/>
      <c r="CO20" s="534"/>
      <c r="CP20" s="534"/>
      <c r="CQ20" s="534"/>
      <c r="CR20" s="534"/>
      <c r="CS20" s="535"/>
      <c r="CT20" s="372"/>
      <c r="CU20" s="373"/>
      <c r="CV20" s="373"/>
      <c r="CW20" s="373"/>
      <c r="CX20" s="373"/>
      <c r="CY20" s="373"/>
      <c r="CZ20" s="373"/>
      <c r="DA20" s="374"/>
      <c r="DB20" s="372"/>
      <c r="DC20" s="373"/>
      <c r="DD20" s="373"/>
      <c r="DE20" s="373"/>
      <c r="DF20" s="373"/>
      <c r="DG20" s="373"/>
      <c r="DH20" s="373"/>
      <c r="DI20" s="374"/>
    </row>
    <row r="21" spans="1:113" ht="18.75" customHeight="1" x14ac:dyDescent="0.2">
      <c r="A21" s="2"/>
      <c r="B21" s="458" t="s">
        <v>204</v>
      </c>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c r="AQ21" s="459"/>
      <c r="AR21" s="459"/>
      <c r="AS21" s="459"/>
      <c r="AT21" s="459"/>
      <c r="AU21" s="459"/>
      <c r="AV21" s="459"/>
      <c r="AW21" s="459"/>
      <c r="AX21" s="460"/>
      <c r="AY21" s="461"/>
      <c r="AZ21" s="462"/>
      <c r="BA21" s="462"/>
      <c r="BB21" s="462"/>
      <c r="BC21" s="462"/>
      <c r="BD21" s="462"/>
      <c r="BE21" s="462"/>
      <c r="BF21" s="462"/>
      <c r="BG21" s="462"/>
      <c r="BH21" s="462"/>
      <c r="BI21" s="462"/>
      <c r="BJ21" s="462"/>
      <c r="BK21" s="462"/>
      <c r="BL21" s="462"/>
      <c r="BM21" s="463"/>
      <c r="BN21" s="464"/>
      <c r="BO21" s="465"/>
      <c r="BP21" s="465"/>
      <c r="BQ21" s="465"/>
      <c r="BR21" s="465"/>
      <c r="BS21" s="465"/>
      <c r="BT21" s="465"/>
      <c r="BU21" s="466"/>
      <c r="BV21" s="464"/>
      <c r="BW21" s="465"/>
      <c r="BX21" s="465"/>
      <c r="BY21" s="465"/>
      <c r="BZ21" s="465"/>
      <c r="CA21" s="465"/>
      <c r="CB21" s="465"/>
      <c r="CC21" s="466"/>
      <c r="CD21" s="21"/>
      <c r="CE21" s="534"/>
      <c r="CF21" s="534"/>
      <c r="CG21" s="534"/>
      <c r="CH21" s="534"/>
      <c r="CI21" s="534"/>
      <c r="CJ21" s="534"/>
      <c r="CK21" s="534"/>
      <c r="CL21" s="534"/>
      <c r="CM21" s="534"/>
      <c r="CN21" s="534"/>
      <c r="CO21" s="534"/>
      <c r="CP21" s="534"/>
      <c r="CQ21" s="534"/>
      <c r="CR21" s="534"/>
      <c r="CS21" s="535"/>
      <c r="CT21" s="372"/>
      <c r="CU21" s="373"/>
      <c r="CV21" s="373"/>
      <c r="CW21" s="373"/>
      <c r="CX21" s="373"/>
      <c r="CY21" s="373"/>
      <c r="CZ21" s="373"/>
      <c r="DA21" s="374"/>
      <c r="DB21" s="372"/>
      <c r="DC21" s="373"/>
      <c r="DD21" s="373"/>
      <c r="DE21" s="373"/>
      <c r="DF21" s="373"/>
      <c r="DG21" s="373"/>
      <c r="DH21" s="373"/>
      <c r="DI21" s="374"/>
    </row>
    <row r="22" spans="1:113" ht="18.75" customHeight="1" x14ac:dyDescent="0.2">
      <c r="A22" s="2"/>
      <c r="B22" s="559" t="s">
        <v>205</v>
      </c>
      <c r="C22" s="560"/>
      <c r="D22" s="561"/>
      <c r="E22" s="509" t="s">
        <v>1</v>
      </c>
      <c r="F22" s="514"/>
      <c r="G22" s="514"/>
      <c r="H22" s="514"/>
      <c r="I22" s="514"/>
      <c r="J22" s="514"/>
      <c r="K22" s="504"/>
      <c r="L22" s="509" t="s">
        <v>207</v>
      </c>
      <c r="M22" s="514"/>
      <c r="N22" s="514"/>
      <c r="O22" s="514"/>
      <c r="P22" s="504"/>
      <c r="Q22" s="536" t="s">
        <v>208</v>
      </c>
      <c r="R22" s="537"/>
      <c r="S22" s="537"/>
      <c r="T22" s="537"/>
      <c r="U22" s="537"/>
      <c r="V22" s="538"/>
      <c r="W22" s="568" t="s">
        <v>210</v>
      </c>
      <c r="X22" s="560"/>
      <c r="Y22" s="561"/>
      <c r="Z22" s="509" t="s">
        <v>1</v>
      </c>
      <c r="AA22" s="514"/>
      <c r="AB22" s="514"/>
      <c r="AC22" s="514"/>
      <c r="AD22" s="514"/>
      <c r="AE22" s="514"/>
      <c r="AF22" s="514"/>
      <c r="AG22" s="504"/>
      <c r="AH22" s="542" t="s">
        <v>143</v>
      </c>
      <c r="AI22" s="514"/>
      <c r="AJ22" s="514"/>
      <c r="AK22" s="514"/>
      <c r="AL22" s="504"/>
      <c r="AM22" s="542" t="s">
        <v>211</v>
      </c>
      <c r="AN22" s="543"/>
      <c r="AO22" s="543"/>
      <c r="AP22" s="543"/>
      <c r="AQ22" s="543"/>
      <c r="AR22" s="544"/>
      <c r="AS22" s="536" t="s">
        <v>208</v>
      </c>
      <c r="AT22" s="537"/>
      <c r="AU22" s="537"/>
      <c r="AV22" s="537"/>
      <c r="AW22" s="537"/>
      <c r="AX22" s="548"/>
      <c r="AY22" s="346" t="s">
        <v>212</v>
      </c>
      <c r="AZ22" s="347"/>
      <c r="BA22" s="347"/>
      <c r="BB22" s="347"/>
      <c r="BC22" s="347"/>
      <c r="BD22" s="347"/>
      <c r="BE22" s="347"/>
      <c r="BF22" s="347"/>
      <c r="BG22" s="347"/>
      <c r="BH22" s="347"/>
      <c r="BI22" s="347"/>
      <c r="BJ22" s="347"/>
      <c r="BK22" s="347"/>
      <c r="BL22" s="347"/>
      <c r="BM22" s="348"/>
      <c r="BN22" s="349">
        <v>17805888</v>
      </c>
      <c r="BO22" s="350"/>
      <c r="BP22" s="350"/>
      <c r="BQ22" s="350"/>
      <c r="BR22" s="350"/>
      <c r="BS22" s="350"/>
      <c r="BT22" s="350"/>
      <c r="BU22" s="351"/>
      <c r="BV22" s="349">
        <v>18426703</v>
      </c>
      <c r="BW22" s="350"/>
      <c r="BX22" s="350"/>
      <c r="BY22" s="350"/>
      <c r="BZ22" s="350"/>
      <c r="CA22" s="350"/>
      <c r="CB22" s="350"/>
      <c r="CC22" s="351"/>
      <c r="CD22" s="21"/>
      <c r="CE22" s="534"/>
      <c r="CF22" s="534"/>
      <c r="CG22" s="534"/>
      <c r="CH22" s="534"/>
      <c r="CI22" s="534"/>
      <c r="CJ22" s="534"/>
      <c r="CK22" s="534"/>
      <c r="CL22" s="534"/>
      <c r="CM22" s="534"/>
      <c r="CN22" s="534"/>
      <c r="CO22" s="534"/>
      <c r="CP22" s="534"/>
      <c r="CQ22" s="534"/>
      <c r="CR22" s="534"/>
      <c r="CS22" s="535"/>
      <c r="CT22" s="372"/>
      <c r="CU22" s="373"/>
      <c r="CV22" s="373"/>
      <c r="CW22" s="373"/>
      <c r="CX22" s="373"/>
      <c r="CY22" s="373"/>
      <c r="CZ22" s="373"/>
      <c r="DA22" s="374"/>
      <c r="DB22" s="372"/>
      <c r="DC22" s="373"/>
      <c r="DD22" s="373"/>
      <c r="DE22" s="373"/>
      <c r="DF22" s="373"/>
      <c r="DG22" s="373"/>
      <c r="DH22" s="373"/>
      <c r="DI22" s="374"/>
    </row>
    <row r="23" spans="1:113" ht="18.75" customHeight="1" x14ac:dyDescent="0.2">
      <c r="A23" s="2"/>
      <c r="B23" s="562"/>
      <c r="C23" s="563"/>
      <c r="D23" s="564"/>
      <c r="E23" s="496"/>
      <c r="F23" s="500"/>
      <c r="G23" s="500"/>
      <c r="H23" s="500"/>
      <c r="I23" s="500"/>
      <c r="J23" s="500"/>
      <c r="K23" s="490"/>
      <c r="L23" s="496"/>
      <c r="M23" s="500"/>
      <c r="N23" s="500"/>
      <c r="O23" s="500"/>
      <c r="P23" s="490"/>
      <c r="Q23" s="539"/>
      <c r="R23" s="540"/>
      <c r="S23" s="540"/>
      <c r="T23" s="540"/>
      <c r="U23" s="540"/>
      <c r="V23" s="541"/>
      <c r="W23" s="569"/>
      <c r="X23" s="563"/>
      <c r="Y23" s="564"/>
      <c r="Z23" s="496"/>
      <c r="AA23" s="500"/>
      <c r="AB23" s="500"/>
      <c r="AC23" s="500"/>
      <c r="AD23" s="500"/>
      <c r="AE23" s="500"/>
      <c r="AF23" s="500"/>
      <c r="AG23" s="490"/>
      <c r="AH23" s="496"/>
      <c r="AI23" s="500"/>
      <c r="AJ23" s="500"/>
      <c r="AK23" s="500"/>
      <c r="AL23" s="490"/>
      <c r="AM23" s="545"/>
      <c r="AN23" s="546"/>
      <c r="AO23" s="546"/>
      <c r="AP23" s="546"/>
      <c r="AQ23" s="546"/>
      <c r="AR23" s="547"/>
      <c r="AS23" s="539"/>
      <c r="AT23" s="540"/>
      <c r="AU23" s="540"/>
      <c r="AV23" s="540"/>
      <c r="AW23" s="540"/>
      <c r="AX23" s="549"/>
      <c r="AY23" s="363" t="s">
        <v>215</v>
      </c>
      <c r="AZ23" s="364"/>
      <c r="BA23" s="364"/>
      <c r="BB23" s="364"/>
      <c r="BC23" s="364"/>
      <c r="BD23" s="364"/>
      <c r="BE23" s="364"/>
      <c r="BF23" s="364"/>
      <c r="BG23" s="364"/>
      <c r="BH23" s="364"/>
      <c r="BI23" s="364"/>
      <c r="BJ23" s="364"/>
      <c r="BK23" s="364"/>
      <c r="BL23" s="364"/>
      <c r="BM23" s="365"/>
      <c r="BN23" s="366">
        <v>15874920</v>
      </c>
      <c r="BO23" s="367"/>
      <c r="BP23" s="367"/>
      <c r="BQ23" s="367"/>
      <c r="BR23" s="367"/>
      <c r="BS23" s="367"/>
      <c r="BT23" s="367"/>
      <c r="BU23" s="368"/>
      <c r="BV23" s="366">
        <v>16272357</v>
      </c>
      <c r="BW23" s="367"/>
      <c r="BX23" s="367"/>
      <c r="BY23" s="367"/>
      <c r="BZ23" s="367"/>
      <c r="CA23" s="367"/>
      <c r="CB23" s="367"/>
      <c r="CC23" s="368"/>
      <c r="CD23" s="21"/>
      <c r="CE23" s="534"/>
      <c r="CF23" s="534"/>
      <c r="CG23" s="534"/>
      <c r="CH23" s="534"/>
      <c r="CI23" s="534"/>
      <c r="CJ23" s="534"/>
      <c r="CK23" s="534"/>
      <c r="CL23" s="534"/>
      <c r="CM23" s="534"/>
      <c r="CN23" s="534"/>
      <c r="CO23" s="534"/>
      <c r="CP23" s="534"/>
      <c r="CQ23" s="534"/>
      <c r="CR23" s="534"/>
      <c r="CS23" s="535"/>
      <c r="CT23" s="372"/>
      <c r="CU23" s="373"/>
      <c r="CV23" s="373"/>
      <c r="CW23" s="373"/>
      <c r="CX23" s="373"/>
      <c r="CY23" s="373"/>
      <c r="CZ23" s="373"/>
      <c r="DA23" s="374"/>
      <c r="DB23" s="372"/>
      <c r="DC23" s="373"/>
      <c r="DD23" s="373"/>
      <c r="DE23" s="373"/>
      <c r="DF23" s="373"/>
      <c r="DG23" s="373"/>
      <c r="DH23" s="373"/>
      <c r="DI23" s="374"/>
    </row>
    <row r="24" spans="1:113" ht="18.75" customHeight="1" x14ac:dyDescent="0.2">
      <c r="A24" s="2"/>
      <c r="B24" s="562"/>
      <c r="C24" s="563"/>
      <c r="D24" s="564"/>
      <c r="E24" s="387" t="s">
        <v>216</v>
      </c>
      <c r="F24" s="359"/>
      <c r="G24" s="359"/>
      <c r="H24" s="359"/>
      <c r="I24" s="359"/>
      <c r="J24" s="359"/>
      <c r="K24" s="360"/>
      <c r="L24" s="388">
        <v>1</v>
      </c>
      <c r="M24" s="389"/>
      <c r="N24" s="389"/>
      <c r="O24" s="389"/>
      <c r="P24" s="415"/>
      <c r="Q24" s="388">
        <v>8980</v>
      </c>
      <c r="R24" s="389"/>
      <c r="S24" s="389"/>
      <c r="T24" s="389"/>
      <c r="U24" s="389"/>
      <c r="V24" s="415"/>
      <c r="W24" s="569"/>
      <c r="X24" s="563"/>
      <c r="Y24" s="564"/>
      <c r="Z24" s="387" t="s">
        <v>218</v>
      </c>
      <c r="AA24" s="359"/>
      <c r="AB24" s="359"/>
      <c r="AC24" s="359"/>
      <c r="AD24" s="359"/>
      <c r="AE24" s="359"/>
      <c r="AF24" s="359"/>
      <c r="AG24" s="360"/>
      <c r="AH24" s="388">
        <v>402</v>
      </c>
      <c r="AI24" s="389"/>
      <c r="AJ24" s="389"/>
      <c r="AK24" s="389"/>
      <c r="AL24" s="415"/>
      <c r="AM24" s="388">
        <v>1287606</v>
      </c>
      <c r="AN24" s="389"/>
      <c r="AO24" s="389"/>
      <c r="AP24" s="389"/>
      <c r="AQ24" s="389"/>
      <c r="AR24" s="415"/>
      <c r="AS24" s="388">
        <v>3203</v>
      </c>
      <c r="AT24" s="389"/>
      <c r="AU24" s="389"/>
      <c r="AV24" s="389"/>
      <c r="AW24" s="389"/>
      <c r="AX24" s="390"/>
      <c r="AY24" s="461" t="s">
        <v>219</v>
      </c>
      <c r="AZ24" s="462"/>
      <c r="BA24" s="462"/>
      <c r="BB24" s="462"/>
      <c r="BC24" s="462"/>
      <c r="BD24" s="462"/>
      <c r="BE24" s="462"/>
      <c r="BF24" s="462"/>
      <c r="BG24" s="462"/>
      <c r="BH24" s="462"/>
      <c r="BI24" s="462"/>
      <c r="BJ24" s="462"/>
      <c r="BK24" s="462"/>
      <c r="BL24" s="462"/>
      <c r="BM24" s="463"/>
      <c r="BN24" s="366">
        <v>8192616</v>
      </c>
      <c r="BO24" s="367"/>
      <c r="BP24" s="367"/>
      <c r="BQ24" s="367"/>
      <c r="BR24" s="367"/>
      <c r="BS24" s="367"/>
      <c r="BT24" s="367"/>
      <c r="BU24" s="368"/>
      <c r="BV24" s="366">
        <v>8266934</v>
      </c>
      <c r="BW24" s="367"/>
      <c r="BX24" s="367"/>
      <c r="BY24" s="367"/>
      <c r="BZ24" s="367"/>
      <c r="CA24" s="367"/>
      <c r="CB24" s="367"/>
      <c r="CC24" s="368"/>
      <c r="CD24" s="21"/>
      <c r="CE24" s="534"/>
      <c r="CF24" s="534"/>
      <c r="CG24" s="534"/>
      <c r="CH24" s="534"/>
      <c r="CI24" s="534"/>
      <c r="CJ24" s="534"/>
      <c r="CK24" s="534"/>
      <c r="CL24" s="534"/>
      <c r="CM24" s="534"/>
      <c r="CN24" s="534"/>
      <c r="CO24" s="534"/>
      <c r="CP24" s="534"/>
      <c r="CQ24" s="534"/>
      <c r="CR24" s="534"/>
      <c r="CS24" s="535"/>
      <c r="CT24" s="372"/>
      <c r="CU24" s="373"/>
      <c r="CV24" s="373"/>
      <c r="CW24" s="373"/>
      <c r="CX24" s="373"/>
      <c r="CY24" s="373"/>
      <c r="CZ24" s="373"/>
      <c r="DA24" s="374"/>
      <c r="DB24" s="372"/>
      <c r="DC24" s="373"/>
      <c r="DD24" s="373"/>
      <c r="DE24" s="373"/>
      <c r="DF24" s="373"/>
      <c r="DG24" s="373"/>
      <c r="DH24" s="373"/>
      <c r="DI24" s="374"/>
    </row>
    <row r="25" spans="1:113" ht="18.75" customHeight="1" x14ac:dyDescent="0.2">
      <c r="A25" s="2"/>
      <c r="B25" s="562"/>
      <c r="C25" s="563"/>
      <c r="D25" s="564"/>
      <c r="E25" s="387" t="s">
        <v>221</v>
      </c>
      <c r="F25" s="359"/>
      <c r="G25" s="359"/>
      <c r="H25" s="359"/>
      <c r="I25" s="359"/>
      <c r="J25" s="359"/>
      <c r="K25" s="360"/>
      <c r="L25" s="388">
        <v>1</v>
      </c>
      <c r="M25" s="389"/>
      <c r="N25" s="389"/>
      <c r="O25" s="389"/>
      <c r="P25" s="415"/>
      <c r="Q25" s="388">
        <v>7740</v>
      </c>
      <c r="R25" s="389"/>
      <c r="S25" s="389"/>
      <c r="T25" s="389"/>
      <c r="U25" s="389"/>
      <c r="V25" s="415"/>
      <c r="W25" s="569"/>
      <c r="X25" s="563"/>
      <c r="Y25" s="564"/>
      <c r="Z25" s="387" t="s">
        <v>223</v>
      </c>
      <c r="AA25" s="359"/>
      <c r="AB25" s="359"/>
      <c r="AC25" s="359"/>
      <c r="AD25" s="359"/>
      <c r="AE25" s="359"/>
      <c r="AF25" s="359"/>
      <c r="AG25" s="360"/>
      <c r="AH25" s="388" t="s">
        <v>157</v>
      </c>
      <c r="AI25" s="389"/>
      <c r="AJ25" s="389"/>
      <c r="AK25" s="389"/>
      <c r="AL25" s="415"/>
      <c r="AM25" s="388" t="s">
        <v>157</v>
      </c>
      <c r="AN25" s="389"/>
      <c r="AO25" s="389"/>
      <c r="AP25" s="389"/>
      <c r="AQ25" s="389"/>
      <c r="AR25" s="415"/>
      <c r="AS25" s="388" t="s">
        <v>157</v>
      </c>
      <c r="AT25" s="389"/>
      <c r="AU25" s="389"/>
      <c r="AV25" s="389"/>
      <c r="AW25" s="389"/>
      <c r="AX25" s="390"/>
      <c r="AY25" s="346" t="s">
        <v>225</v>
      </c>
      <c r="AZ25" s="347"/>
      <c r="BA25" s="347"/>
      <c r="BB25" s="347"/>
      <c r="BC25" s="347"/>
      <c r="BD25" s="347"/>
      <c r="BE25" s="347"/>
      <c r="BF25" s="347"/>
      <c r="BG25" s="347"/>
      <c r="BH25" s="347"/>
      <c r="BI25" s="347"/>
      <c r="BJ25" s="347"/>
      <c r="BK25" s="347"/>
      <c r="BL25" s="347"/>
      <c r="BM25" s="348"/>
      <c r="BN25" s="349">
        <v>963905</v>
      </c>
      <c r="BO25" s="350"/>
      <c r="BP25" s="350"/>
      <c r="BQ25" s="350"/>
      <c r="BR25" s="350"/>
      <c r="BS25" s="350"/>
      <c r="BT25" s="350"/>
      <c r="BU25" s="351"/>
      <c r="BV25" s="349">
        <v>2088136</v>
      </c>
      <c r="BW25" s="350"/>
      <c r="BX25" s="350"/>
      <c r="BY25" s="350"/>
      <c r="BZ25" s="350"/>
      <c r="CA25" s="350"/>
      <c r="CB25" s="350"/>
      <c r="CC25" s="351"/>
      <c r="CD25" s="21"/>
      <c r="CE25" s="534"/>
      <c r="CF25" s="534"/>
      <c r="CG25" s="534"/>
      <c r="CH25" s="534"/>
      <c r="CI25" s="534"/>
      <c r="CJ25" s="534"/>
      <c r="CK25" s="534"/>
      <c r="CL25" s="534"/>
      <c r="CM25" s="534"/>
      <c r="CN25" s="534"/>
      <c r="CO25" s="534"/>
      <c r="CP25" s="534"/>
      <c r="CQ25" s="534"/>
      <c r="CR25" s="534"/>
      <c r="CS25" s="535"/>
      <c r="CT25" s="372"/>
      <c r="CU25" s="373"/>
      <c r="CV25" s="373"/>
      <c r="CW25" s="373"/>
      <c r="CX25" s="373"/>
      <c r="CY25" s="373"/>
      <c r="CZ25" s="373"/>
      <c r="DA25" s="374"/>
      <c r="DB25" s="372"/>
      <c r="DC25" s="373"/>
      <c r="DD25" s="373"/>
      <c r="DE25" s="373"/>
      <c r="DF25" s="373"/>
      <c r="DG25" s="373"/>
      <c r="DH25" s="373"/>
      <c r="DI25" s="374"/>
    </row>
    <row r="26" spans="1:113" ht="18.75" customHeight="1" x14ac:dyDescent="0.2">
      <c r="A26" s="2"/>
      <c r="B26" s="562"/>
      <c r="C26" s="563"/>
      <c r="D26" s="564"/>
      <c r="E26" s="387" t="s">
        <v>226</v>
      </c>
      <c r="F26" s="359"/>
      <c r="G26" s="359"/>
      <c r="H26" s="359"/>
      <c r="I26" s="359"/>
      <c r="J26" s="359"/>
      <c r="K26" s="360"/>
      <c r="L26" s="388">
        <v>1</v>
      </c>
      <c r="M26" s="389"/>
      <c r="N26" s="389"/>
      <c r="O26" s="389"/>
      <c r="P26" s="415"/>
      <c r="Q26" s="388">
        <v>7210</v>
      </c>
      <c r="R26" s="389"/>
      <c r="S26" s="389"/>
      <c r="T26" s="389"/>
      <c r="U26" s="389"/>
      <c r="V26" s="415"/>
      <c r="W26" s="569"/>
      <c r="X26" s="563"/>
      <c r="Y26" s="564"/>
      <c r="Z26" s="387" t="s">
        <v>227</v>
      </c>
      <c r="AA26" s="467"/>
      <c r="AB26" s="467"/>
      <c r="AC26" s="467"/>
      <c r="AD26" s="467"/>
      <c r="AE26" s="467"/>
      <c r="AF26" s="467"/>
      <c r="AG26" s="468"/>
      <c r="AH26" s="388">
        <v>20</v>
      </c>
      <c r="AI26" s="389"/>
      <c r="AJ26" s="389"/>
      <c r="AK26" s="389"/>
      <c r="AL26" s="415"/>
      <c r="AM26" s="388">
        <v>64800</v>
      </c>
      <c r="AN26" s="389"/>
      <c r="AO26" s="389"/>
      <c r="AP26" s="389"/>
      <c r="AQ26" s="389"/>
      <c r="AR26" s="415"/>
      <c r="AS26" s="388">
        <v>3240</v>
      </c>
      <c r="AT26" s="389"/>
      <c r="AU26" s="389"/>
      <c r="AV26" s="389"/>
      <c r="AW26" s="389"/>
      <c r="AX26" s="390"/>
      <c r="AY26" s="369" t="s">
        <v>228</v>
      </c>
      <c r="AZ26" s="370"/>
      <c r="BA26" s="370"/>
      <c r="BB26" s="370"/>
      <c r="BC26" s="370"/>
      <c r="BD26" s="370"/>
      <c r="BE26" s="370"/>
      <c r="BF26" s="370"/>
      <c r="BG26" s="370"/>
      <c r="BH26" s="370"/>
      <c r="BI26" s="370"/>
      <c r="BJ26" s="370"/>
      <c r="BK26" s="370"/>
      <c r="BL26" s="370"/>
      <c r="BM26" s="371"/>
      <c r="BN26" s="366" t="s">
        <v>157</v>
      </c>
      <c r="BO26" s="367"/>
      <c r="BP26" s="367"/>
      <c r="BQ26" s="367"/>
      <c r="BR26" s="367"/>
      <c r="BS26" s="367"/>
      <c r="BT26" s="367"/>
      <c r="BU26" s="368"/>
      <c r="BV26" s="366" t="s">
        <v>157</v>
      </c>
      <c r="BW26" s="367"/>
      <c r="BX26" s="367"/>
      <c r="BY26" s="367"/>
      <c r="BZ26" s="367"/>
      <c r="CA26" s="367"/>
      <c r="CB26" s="367"/>
      <c r="CC26" s="368"/>
      <c r="CD26" s="21"/>
      <c r="CE26" s="534"/>
      <c r="CF26" s="534"/>
      <c r="CG26" s="534"/>
      <c r="CH26" s="534"/>
      <c r="CI26" s="534"/>
      <c r="CJ26" s="534"/>
      <c r="CK26" s="534"/>
      <c r="CL26" s="534"/>
      <c r="CM26" s="534"/>
      <c r="CN26" s="534"/>
      <c r="CO26" s="534"/>
      <c r="CP26" s="534"/>
      <c r="CQ26" s="534"/>
      <c r="CR26" s="534"/>
      <c r="CS26" s="535"/>
      <c r="CT26" s="372"/>
      <c r="CU26" s="373"/>
      <c r="CV26" s="373"/>
      <c r="CW26" s="373"/>
      <c r="CX26" s="373"/>
      <c r="CY26" s="373"/>
      <c r="CZ26" s="373"/>
      <c r="DA26" s="374"/>
      <c r="DB26" s="372"/>
      <c r="DC26" s="373"/>
      <c r="DD26" s="373"/>
      <c r="DE26" s="373"/>
      <c r="DF26" s="373"/>
      <c r="DG26" s="373"/>
      <c r="DH26" s="373"/>
      <c r="DI26" s="374"/>
    </row>
    <row r="27" spans="1:113" ht="18.75" customHeight="1" x14ac:dyDescent="0.2">
      <c r="A27" s="2"/>
      <c r="B27" s="562"/>
      <c r="C27" s="563"/>
      <c r="D27" s="564"/>
      <c r="E27" s="387" t="s">
        <v>229</v>
      </c>
      <c r="F27" s="359"/>
      <c r="G27" s="359"/>
      <c r="H27" s="359"/>
      <c r="I27" s="359"/>
      <c r="J27" s="359"/>
      <c r="K27" s="360"/>
      <c r="L27" s="388">
        <v>1</v>
      </c>
      <c r="M27" s="389"/>
      <c r="N27" s="389"/>
      <c r="O27" s="389"/>
      <c r="P27" s="415"/>
      <c r="Q27" s="388">
        <v>5470</v>
      </c>
      <c r="R27" s="389"/>
      <c r="S27" s="389"/>
      <c r="T27" s="389"/>
      <c r="U27" s="389"/>
      <c r="V27" s="415"/>
      <c r="W27" s="569"/>
      <c r="X27" s="563"/>
      <c r="Y27" s="564"/>
      <c r="Z27" s="387" t="s">
        <v>230</v>
      </c>
      <c r="AA27" s="359"/>
      <c r="AB27" s="359"/>
      <c r="AC27" s="359"/>
      <c r="AD27" s="359"/>
      <c r="AE27" s="359"/>
      <c r="AF27" s="359"/>
      <c r="AG27" s="360"/>
      <c r="AH27" s="388">
        <v>2</v>
      </c>
      <c r="AI27" s="389"/>
      <c r="AJ27" s="389"/>
      <c r="AK27" s="389"/>
      <c r="AL27" s="415"/>
      <c r="AM27" s="388" t="s">
        <v>233</v>
      </c>
      <c r="AN27" s="389"/>
      <c r="AO27" s="389"/>
      <c r="AP27" s="389"/>
      <c r="AQ27" s="389"/>
      <c r="AR27" s="415"/>
      <c r="AS27" s="388" t="s">
        <v>233</v>
      </c>
      <c r="AT27" s="389"/>
      <c r="AU27" s="389"/>
      <c r="AV27" s="389"/>
      <c r="AW27" s="389"/>
      <c r="AX27" s="390"/>
      <c r="AY27" s="423" t="s">
        <v>236</v>
      </c>
      <c r="AZ27" s="424"/>
      <c r="BA27" s="424"/>
      <c r="BB27" s="424"/>
      <c r="BC27" s="424"/>
      <c r="BD27" s="424"/>
      <c r="BE27" s="424"/>
      <c r="BF27" s="424"/>
      <c r="BG27" s="424"/>
      <c r="BH27" s="424"/>
      <c r="BI27" s="424"/>
      <c r="BJ27" s="424"/>
      <c r="BK27" s="424"/>
      <c r="BL27" s="424"/>
      <c r="BM27" s="425"/>
      <c r="BN27" s="464" t="s">
        <v>157</v>
      </c>
      <c r="BO27" s="465"/>
      <c r="BP27" s="465"/>
      <c r="BQ27" s="465"/>
      <c r="BR27" s="465"/>
      <c r="BS27" s="465"/>
      <c r="BT27" s="465"/>
      <c r="BU27" s="466"/>
      <c r="BV27" s="464">
        <v>300</v>
      </c>
      <c r="BW27" s="465"/>
      <c r="BX27" s="465"/>
      <c r="BY27" s="465"/>
      <c r="BZ27" s="465"/>
      <c r="CA27" s="465"/>
      <c r="CB27" s="465"/>
      <c r="CC27" s="466"/>
      <c r="CD27" s="17"/>
      <c r="CE27" s="534"/>
      <c r="CF27" s="534"/>
      <c r="CG27" s="534"/>
      <c r="CH27" s="534"/>
      <c r="CI27" s="534"/>
      <c r="CJ27" s="534"/>
      <c r="CK27" s="534"/>
      <c r="CL27" s="534"/>
      <c r="CM27" s="534"/>
      <c r="CN27" s="534"/>
      <c r="CO27" s="534"/>
      <c r="CP27" s="534"/>
      <c r="CQ27" s="534"/>
      <c r="CR27" s="534"/>
      <c r="CS27" s="535"/>
      <c r="CT27" s="372"/>
      <c r="CU27" s="373"/>
      <c r="CV27" s="373"/>
      <c r="CW27" s="373"/>
      <c r="CX27" s="373"/>
      <c r="CY27" s="373"/>
      <c r="CZ27" s="373"/>
      <c r="DA27" s="374"/>
      <c r="DB27" s="372"/>
      <c r="DC27" s="373"/>
      <c r="DD27" s="373"/>
      <c r="DE27" s="373"/>
      <c r="DF27" s="373"/>
      <c r="DG27" s="373"/>
      <c r="DH27" s="373"/>
      <c r="DI27" s="374"/>
    </row>
    <row r="28" spans="1:113" ht="18.75" customHeight="1" x14ac:dyDescent="0.2">
      <c r="A28" s="2"/>
      <c r="B28" s="562"/>
      <c r="C28" s="563"/>
      <c r="D28" s="564"/>
      <c r="E28" s="387" t="s">
        <v>237</v>
      </c>
      <c r="F28" s="359"/>
      <c r="G28" s="359"/>
      <c r="H28" s="359"/>
      <c r="I28" s="359"/>
      <c r="J28" s="359"/>
      <c r="K28" s="360"/>
      <c r="L28" s="388">
        <v>1</v>
      </c>
      <c r="M28" s="389"/>
      <c r="N28" s="389"/>
      <c r="O28" s="389"/>
      <c r="P28" s="415"/>
      <c r="Q28" s="388">
        <v>4890</v>
      </c>
      <c r="R28" s="389"/>
      <c r="S28" s="389"/>
      <c r="T28" s="389"/>
      <c r="U28" s="389"/>
      <c r="V28" s="415"/>
      <c r="W28" s="569"/>
      <c r="X28" s="563"/>
      <c r="Y28" s="564"/>
      <c r="Z28" s="387" t="s">
        <v>6</v>
      </c>
      <c r="AA28" s="359"/>
      <c r="AB28" s="359"/>
      <c r="AC28" s="359"/>
      <c r="AD28" s="359"/>
      <c r="AE28" s="359"/>
      <c r="AF28" s="359"/>
      <c r="AG28" s="360"/>
      <c r="AH28" s="388" t="s">
        <v>157</v>
      </c>
      <c r="AI28" s="389"/>
      <c r="AJ28" s="389"/>
      <c r="AK28" s="389"/>
      <c r="AL28" s="415"/>
      <c r="AM28" s="388" t="s">
        <v>157</v>
      </c>
      <c r="AN28" s="389"/>
      <c r="AO28" s="389"/>
      <c r="AP28" s="389"/>
      <c r="AQ28" s="389"/>
      <c r="AR28" s="415"/>
      <c r="AS28" s="388" t="s">
        <v>157</v>
      </c>
      <c r="AT28" s="389"/>
      <c r="AU28" s="389"/>
      <c r="AV28" s="389"/>
      <c r="AW28" s="389"/>
      <c r="AX28" s="390"/>
      <c r="AY28" s="550" t="s">
        <v>238</v>
      </c>
      <c r="AZ28" s="551"/>
      <c r="BA28" s="551"/>
      <c r="BB28" s="552"/>
      <c r="BC28" s="346" t="s">
        <v>59</v>
      </c>
      <c r="BD28" s="347"/>
      <c r="BE28" s="347"/>
      <c r="BF28" s="347"/>
      <c r="BG28" s="347"/>
      <c r="BH28" s="347"/>
      <c r="BI28" s="347"/>
      <c r="BJ28" s="347"/>
      <c r="BK28" s="347"/>
      <c r="BL28" s="347"/>
      <c r="BM28" s="348"/>
      <c r="BN28" s="349">
        <v>2251135</v>
      </c>
      <c r="BO28" s="350"/>
      <c r="BP28" s="350"/>
      <c r="BQ28" s="350"/>
      <c r="BR28" s="350"/>
      <c r="BS28" s="350"/>
      <c r="BT28" s="350"/>
      <c r="BU28" s="351"/>
      <c r="BV28" s="349">
        <v>2005172</v>
      </c>
      <c r="BW28" s="350"/>
      <c r="BX28" s="350"/>
      <c r="BY28" s="350"/>
      <c r="BZ28" s="350"/>
      <c r="CA28" s="350"/>
      <c r="CB28" s="350"/>
      <c r="CC28" s="351"/>
      <c r="CD28" s="21"/>
      <c r="CE28" s="534"/>
      <c r="CF28" s="534"/>
      <c r="CG28" s="534"/>
      <c r="CH28" s="534"/>
      <c r="CI28" s="534"/>
      <c r="CJ28" s="534"/>
      <c r="CK28" s="534"/>
      <c r="CL28" s="534"/>
      <c r="CM28" s="534"/>
      <c r="CN28" s="534"/>
      <c r="CO28" s="534"/>
      <c r="CP28" s="534"/>
      <c r="CQ28" s="534"/>
      <c r="CR28" s="534"/>
      <c r="CS28" s="535"/>
      <c r="CT28" s="372"/>
      <c r="CU28" s="373"/>
      <c r="CV28" s="373"/>
      <c r="CW28" s="373"/>
      <c r="CX28" s="373"/>
      <c r="CY28" s="373"/>
      <c r="CZ28" s="373"/>
      <c r="DA28" s="374"/>
      <c r="DB28" s="372"/>
      <c r="DC28" s="373"/>
      <c r="DD28" s="373"/>
      <c r="DE28" s="373"/>
      <c r="DF28" s="373"/>
      <c r="DG28" s="373"/>
      <c r="DH28" s="373"/>
      <c r="DI28" s="374"/>
    </row>
    <row r="29" spans="1:113" ht="18.75" customHeight="1" x14ac:dyDescent="0.2">
      <c r="A29" s="2"/>
      <c r="B29" s="562"/>
      <c r="C29" s="563"/>
      <c r="D29" s="564"/>
      <c r="E29" s="387" t="s">
        <v>241</v>
      </c>
      <c r="F29" s="359"/>
      <c r="G29" s="359"/>
      <c r="H29" s="359"/>
      <c r="I29" s="359"/>
      <c r="J29" s="359"/>
      <c r="K29" s="360"/>
      <c r="L29" s="388">
        <v>20</v>
      </c>
      <c r="M29" s="389"/>
      <c r="N29" s="389"/>
      <c r="O29" s="389"/>
      <c r="P29" s="415"/>
      <c r="Q29" s="388">
        <v>4650</v>
      </c>
      <c r="R29" s="389"/>
      <c r="S29" s="389"/>
      <c r="T29" s="389"/>
      <c r="U29" s="389"/>
      <c r="V29" s="415"/>
      <c r="W29" s="570"/>
      <c r="X29" s="571"/>
      <c r="Y29" s="572"/>
      <c r="Z29" s="387" t="s">
        <v>243</v>
      </c>
      <c r="AA29" s="359"/>
      <c r="AB29" s="359"/>
      <c r="AC29" s="359"/>
      <c r="AD29" s="359"/>
      <c r="AE29" s="359"/>
      <c r="AF29" s="359"/>
      <c r="AG29" s="360"/>
      <c r="AH29" s="388">
        <v>404</v>
      </c>
      <c r="AI29" s="389"/>
      <c r="AJ29" s="389"/>
      <c r="AK29" s="389"/>
      <c r="AL29" s="415"/>
      <c r="AM29" s="388">
        <v>1296873</v>
      </c>
      <c r="AN29" s="389"/>
      <c r="AO29" s="389"/>
      <c r="AP29" s="389"/>
      <c r="AQ29" s="389"/>
      <c r="AR29" s="415"/>
      <c r="AS29" s="388">
        <v>3210</v>
      </c>
      <c r="AT29" s="389"/>
      <c r="AU29" s="389"/>
      <c r="AV29" s="389"/>
      <c r="AW29" s="389"/>
      <c r="AX29" s="390"/>
      <c r="AY29" s="553"/>
      <c r="AZ29" s="554"/>
      <c r="BA29" s="554"/>
      <c r="BB29" s="555"/>
      <c r="BC29" s="363" t="s">
        <v>244</v>
      </c>
      <c r="BD29" s="364"/>
      <c r="BE29" s="364"/>
      <c r="BF29" s="364"/>
      <c r="BG29" s="364"/>
      <c r="BH29" s="364"/>
      <c r="BI29" s="364"/>
      <c r="BJ29" s="364"/>
      <c r="BK29" s="364"/>
      <c r="BL29" s="364"/>
      <c r="BM29" s="365"/>
      <c r="BN29" s="366">
        <v>477</v>
      </c>
      <c r="BO29" s="367"/>
      <c r="BP29" s="367"/>
      <c r="BQ29" s="367"/>
      <c r="BR29" s="367"/>
      <c r="BS29" s="367"/>
      <c r="BT29" s="367"/>
      <c r="BU29" s="368"/>
      <c r="BV29" s="366">
        <v>476</v>
      </c>
      <c r="BW29" s="367"/>
      <c r="BX29" s="367"/>
      <c r="BY29" s="367"/>
      <c r="BZ29" s="367"/>
      <c r="CA29" s="367"/>
      <c r="CB29" s="367"/>
      <c r="CC29" s="368"/>
      <c r="CD29" s="17"/>
      <c r="CE29" s="534"/>
      <c r="CF29" s="534"/>
      <c r="CG29" s="534"/>
      <c r="CH29" s="534"/>
      <c r="CI29" s="534"/>
      <c r="CJ29" s="534"/>
      <c r="CK29" s="534"/>
      <c r="CL29" s="534"/>
      <c r="CM29" s="534"/>
      <c r="CN29" s="534"/>
      <c r="CO29" s="534"/>
      <c r="CP29" s="534"/>
      <c r="CQ29" s="534"/>
      <c r="CR29" s="534"/>
      <c r="CS29" s="535"/>
      <c r="CT29" s="372"/>
      <c r="CU29" s="373"/>
      <c r="CV29" s="373"/>
      <c r="CW29" s="373"/>
      <c r="CX29" s="373"/>
      <c r="CY29" s="373"/>
      <c r="CZ29" s="373"/>
      <c r="DA29" s="374"/>
      <c r="DB29" s="372"/>
      <c r="DC29" s="373"/>
      <c r="DD29" s="373"/>
      <c r="DE29" s="373"/>
      <c r="DF29" s="373"/>
      <c r="DG29" s="373"/>
      <c r="DH29" s="373"/>
      <c r="DI29" s="374"/>
    </row>
    <row r="30" spans="1:113" ht="18.75" customHeight="1" x14ac:dyDescent="0.2">
      <c r="A30" s="2"/>
      <c r="B30" s="565"/>
      <c r="C30" s="566"/>
      <c r="D30" s="567"/>
      <c r="E30" s="391"/>
      <c r="F30" s="392"/>
      <c r="G30" s="392"/>
      <c r="H30" s="392"/>
      <c r="I30" s="392"/>
      <c r="J30" s="392"/>
      <c r="K30" s="393"/>
      <c r="L30" s="469"/>
      <c r="M30" s="470"/>
      <c r="N30" s="470"/>
      <c r="O30" s="470"/>
      <c r="P30" s="471"/>
      <c r="Q30" s="469"/>
      <c r="R30" s="470"/>
      <c r="S30" s="470"/>
      <c r="T30" s="470"/>
      <c r="U30" s="470"/>
      <c r="V30" s="471"/>
      <c r="W30" s="472" t="s">
        <v>246</v>
      </c>
      <c r="X30" s="473"/>
      <c r="Y30" s="473"/>
      <c r="Z30" s="473"/>
      <c r="AA30" s="473"/>
      <c r="AB30" s="473"/>
      <c r="AC30" s="473"/>
      <c r="AD30" s="473"/>
      <c r="AE30" s="473"/>
      <c r="AF30" s="473"/>
      <c r="AG30" s="474"/>
      <c r="AH30" s="443">
        <v>98.8</v>
      </c>
      <c r="AI30" s="444"/>
      <c r="AJ30" s="444"/>
      <c r="AK30" s="444"/>
      <c r="AL30" s="444"/>
      <c r="AM30" s="444"/>
      <c r="AN30" s="444"/>
      <c r="AO30" s="444"/>
      <c r="AP30" s="444"/>
      <c r="AQ30" s="444"/>
      <c r="AR30" s="444"/>
      <c r="AS30" s="444"/>
      <c r="AT30" s="444"/>
      <c r="AU30" s="444"/>
      <c r="AV30" s="444"/>
      <c r="AW30" s="444"/>
      <c r="AX30" s="446"/>
      <c r="AY30" s="556"/>
      <c r="AZ30" s="557"/>
      <c r="BA30" s="557"/>
      <c r="BB30" s="558"/>
      <c r="BC30" s="461" t="s">
        <v>27</v>
      </c>
      <c r="BD30" s="462"/>
      <c r="BE30" s="462"/>
      <c r="BF30" s="462"/>
      <c r="BG30" s="462"/>
      <c r="BH30" s="462"/>
      <c r="BI30" s="462"/>
      <c r="BJ30" s="462"/>
      <c r="BK30" s="462"/>
      <c r="BL30" s="462"/>
      <c r="BM30" s="463"/>
      <c r="BN30" s="464">
        <v>4430131</v>
      </c>
      <c r="BO30" s="465"/>
      <c r="BP30" s="465"/>
      <c r="BQ30" s="465"/>
      <c r="BR30" s="465"/>
      <c r="BS30" s="465"/>
      <c r="BT30" s="465"/>
      <c r="BU30" s="466"/>
      <c r="BV30" s="464">
        <v>3546603</v>
      </c>
      <c r="BW30" s="465"/>
      <c r="BX30" s="465"/>
      <c r="BY30" s="465"/>
      <c r="BZ30" s="465"/>
      <c r="CA30" s="465"/>
      <c r="CB30" s="465"/>
      <c r="CC30" s="466"/>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75" t="s">
        <v>145</v>
      </c>
      <c r="D32" s="475"/>
      <c r="E32" s="475"/>
      <c r="F32" s="475"/>
      <c r="G32" s="475"/>
      <c r="H32" s="475"/>
      <c r="I32" s="475"/>
      <c r="J32" s="475"/>
      <c r="K32" s="475"/>
      <c r="L32" s="475"/>
      <c r="M32" s="475"/>
      <c r="N32" s="475"/>
      <c r="O32" s="475"/>
      <c r="P32" s="475"/>
      <c r="Q32" s="475"/>
      <c r="R32" s="475"/>
      <c r="S32" s="475"/>
      <c r="U32" s="370" t="s">
        <v>45</v>
      </c>
      <c r="V32" s="370"/>
      <c r="W32" s="370"/>
      <c r="X32" s="370"/>
      <c r="Y32" s="370"/>
      <c r="Z32" s="370"/>
      <c r="AA32" s="370"/>
      <c r="AB32" s="370"/>
      <c r="AC32" s="370"/>
      <c r="AD32" s="370"/>
      <c r="AE32" s="370"/>
      <c r="AF32" s="370"/>
      <c r="AG32" s="370"/>
      <c r="AH32" s="370"/>
      <c r="AI32" s="370"/>
      <c r="AJ32" s="370"/>
      <c r="AK32" s="370"/>
      <c r="AM32" s="370" t="s">
        <v>248</v>
      </c>
      <c r="AN32" s="370"/>
      <c r="AO32" s="370"/>
      <c r="AP32" s="370"/>
      <c r="AQ32" s="370"/>
      <c r="AR32" s="370"/>
      <c r="AS32" s="370"/>
      <c r="AT32" s="370"/>
      <c r="AU32" s="370"/>
      <c r="AV32" s="370"/>
      <c r="AW32" s="370"/>
      <c r="AX32" s="370"/>
      <c r="AY32" s="370"/>
      <c r="AZ32" s="370"/>
      <c r="BA32" s="370"/>
      <c r="BB32" s="370"/>
      <c r="BC32" s="370"/>
      <c r="BE32" s="370" t="s">
        <v>249</v>
      </c>
      <c r="BF32" s="370"/>
      <c r="BG32" s="370"/>
      <c r="BH32" s="370"/>
      <c r="BI32" s="370"/>
      <c r="BJ32" s="370"/>
      <c r="BK32" s="370"/>
      <c r="BL32" s="370"/>
      <c r="BM32" s="370"/>
      <c r="BN32" s="370"/>
      <c r="BO32" s="370"/>
      <c r="BP32" s="370"/>
      <c r="BQ32" s="370"/>
      <c r="BR32" s="370"/>
      <c r="BS32" s="370"/>
      <c r="BT32" s="370"/>
      <c r="BU32" s="370"/>
      <c r="BW32" s="370" t="s">
        <v>250</v>
      </c>
      <c r="BX32" s="370"/>
      <c r="BY32" s="370"/>
      <c r="BZ32" s="370"/>
      <c r="CA32" s="370"/>
      <c r="CB32" s="370"/>
      <c r="CC32" s="370"/>
      <c r="CD32" s="370"/>
      <c r="CE32" s="370"/>
      <c r="CF32" s="370"/>
      <c r="CG32" s="370"/>
      <c r="CH32" s="370"/>
      <c r="CI32" s="370"/>
      <c r="CJ32" s="370"/>
      <c r="CK32" s="370"/>
      <c r="CL32" s="370"/>
      <c r="CM32" s="370"/>
      <c r="CO32" s="370" t="s">
        <v>253</v>
      </c>
      <c r="CP32" s="370"/>
      <c r="CQ32" s="370"/>
      <c r="CR32" s="370"/>
      <c r="CS32" s="370"/>
      <c r="CT32" s="370"/>
      <c r="CU32" s="370"/>
      <c r="CV32" s="370"/>
      <c r="CW32" s="370"/>
      <c r="CX32" s="370"/>
      <c r="CY32" s="370"/>
      <c r="CZ32" s="370"/>
      <c r="DA32" s="370"/>
      <c r="DB32" s="370"/>
      <c r="DC32" s="370"/>
      <c r="DD32" s="370"/>
      <c r="DE32" s="370"/>
      <c r="DI32" s="36"/>
    </row>
    <row r="33" spans="1:113" ht="13.5" customHeight="1" x14ac:dyDescent="0.2">
      <c r="A33" s="2"/>
      <c r="B33" s="5"/>
      <c r="C33" s="476" t="s">
        <v>88</v>
      </c>
      <c r="D33" s="476"/>
      <c r="E33" s="477" t="s">
        <v>254</v>
      </c>
      <c r="F33" s="477"/>
      <c r="G33" s="477"/>
      <c r="H33" s="477"/>
      <c r="I33" s="477"/>
      <c r="J33" s="477"/>
      <c r="K33" s="477"/>
      <c r="L33" s="477"/>
      <c r="M33" s="477"/>
      <c r="N33" s="477"/>
      <c r="O33" s="477"/>
      <c r="P33" s="477"/>
      <c r="Q33" s="477"/>
      <c r="R33" s="477"/>
      <c r="S33" s="477"/>
      <c r="T33" s="12"/>
      <c r="U33" s="476" t="s">
        <v>88</v>
      </c>
      <c r="V33" s="476"/>
      <c r="W33" s="477" t="s">
        <v>254</v>
      </c>
      <c r="X33" s="477"/>
      <c r="Y33" s="477"/>
      <c r="Z33" s="477"/>
      <c r="AA33" s="477"/>
      <c r="AB33" s="477"/>
      <c r="AC33" s="477"/>
      <c r="AD33" s="477"/>
      <c r="AE33" s="477"/>
      <c r="AF33" s="477"/>
      <c r="AG33" s="477"/>
      <c r="AH33" s="477"/>
      <c r="AI33" s="477"/>
      <c r="AJ33" s="477"/>
      <c r="AK33" s="477"/>
      <c r="AL33" s="12"/>
      <c r="AM33" s="476" t="s">
        <v>88</v>
      </c>
      <c r="AN33" s="476"/>
      <c r="AO33" s="477" t="s">
        <v>254</v>
      </c>
      <c r="AP33" s="477"/>
      <c r="AQ33" s="477"/>
      <c r="AR33" s="477"/>
      <c r="AS33" s="477"/>
      <c r="AT33" s="477"/>
      <c r="AU33" s="477"/>
      <c r="AV33" s="477"/>
      <c r="AW33" s="477"/>
      <c r="AX33" s="477"/>
      <c r="AY33" s="477"/>
      <c r="AZ33" s="477"/>
      <c r="BA33" s="477"/>
      <c r="BB33" s="477"/>
      <c r="BC33" s="477"/>
      <c r="BD33" s="8"/>
      <c r="BE33" s="477" t="s">
        <v>255</v>
      </c>
      <c r="BF33" s="477"/>
      <c r="BG33" s="477" t="s">
        <v>121</v>
      </c>
      <c r="BH33" s="477"/>
      <c r="BI33" s="477"/>
      <c r="BJ33" s="477"/>
      <c r="BK33" s="477"/>
      <c r="BL33" s="477"/>
      <c r="BM33" s="477"/>
      <c r="BN33" s="477"/>
      <c r="BO33" s="477"/>
      <c r="BP33" s="477"/>
      <c r="BQ33" s="477"/>
      <c r="BR33" s="477"/>
      <c r="BS33" s="477"/>
      <c r="BT33" s="477"/>
      <c r="BU33" s="477"/>
      <c r="BV33" s="8"/>
      <c r="BW33" s="476" t="s">
        <v>255</v>
      </c>
      <c r="BX33" s="476"/>
      <c r="BY33" s="477" t="s">
        <v>193</v>
      </c>
      <c r="BZ33" s="477"/>
      <c r="CA33" s="477"/>
      <c r="CB33" s="477"/>
      <c r="CC33" s="477"/>
      <c r="CD33" s="477"/>
      <c r="CE33" s="477"/>
      <c r="CF33" s="477"/>
      <c r="CG33" s="477"/>
      <c r="CH33" s="477"/>
      <c r="CI33" s="477"/>
      <c r="CJ33" s="477"/>
      <c r="CK33" s="477"/>
      <c r="CL33" s="477"/>
      <c r="CM33" s="477"/>
      <c r="CN33" s="12"/>
      <c r="CO33" s="476" t="s">
        <v>88</v>
      </c>
      <c r="CP33" s="476"/>
      <c r="CQ33" s="477" t="s">
        <v>257</v>
      </c>
      <c r="CR33" s="477"/>
      <c r="CS33" s="477"/>
      <c r="CT33" s="477"/>
      <c r="CU33" s="477"/>
      <c r="CV33" s="477"/>
      <c r="CW33" s="477"/>
      <c r="CX33" s="477"/>
      <c r="CY33" s="477"/>
      <c r="CZ33" s="477"/>
      <c r="DA33" s="477"/>
      <c r="DB33" s="477"/>
      <c r="DC33" s="477"/>
      <c r="DD33" s="477"/>
      <c r="DE33" s="477"/>
      <c r="DF33" s="12"/>
      <c r="DG33" s="478" t="s">
        <v>259</v>
      </c>
      <c r="DH33" s="478"/>
      <c r="DI33" s="19"/>
    </row>
    <row r="34" spans="1:113" ht="32.25" customHeight="1" x14ac:dyDescent="0.2">
      <c r="A34" s="2"/>
      <c r="B34" s="5"/>
      <c r="C34" s="479">
        <f>IF(E34="","",1)</f>
        <v>1</v>
      </c>
      <c r="D34" s="479"/>
      <c r="E34" s="480" t="str">
        <f>IF('各会計、関係団体の財政状況及び健全化判断比率'!B7="","",'各会計、関係団体の財政状況及び健全化判断比率'!B7)</f>
        <v>一般会計</v>
      </c>
      <c r="F34" s="480"/>
      <c r="G34" s="480"/>
      <c r="H34" s="480"/>
      <c r="I34" s="480"/>
      <c r="J34" s="480"/>
      <c r="K34" s="480"/>
      <c r="L34" s="480"/>
      <c r="M34" s="480"/>
      <c r="N34" s="480"/>
      <c r="O34" s="480"/>
      <c r="P34" s="480"/>
      <c r="Q34" s="480"/>
      <c r="R34" s="480"/>
      <c r="S34" s="480"/>
      <c r="T34" s="2"/>
      <c r="U34" s="479">
        <f>IF(W34="","",MAX(C34:D43)+1)</f>
        <v>2</v>
      </c>
      <c r="V34" s="479"/>
      <c r="W34" s="480" t="str">
        <f>IF('各会計、関係団体の財政状況及び健全化判断比率'!B28="","",'各会計、関係団体の財政状況及び健全化判断比率'!B28)</f>
        <v>国民健康保険特別会計</v>
      </c>
      <c r="X34" s="480"/>
      <c r="Y34" s="480"/>
      <c r="Z34" s="480"/>
      <c r="AA34" s="480"/>
      <c r="AB34" s="480"/>
      <c r="AC34" s="480"/>
      <c r="AD34" s="480"/>
      <c r="AE34" s="480"/>
      <c r="AF34" s="480"/>
      <c r="AG34" s="480"/>
      <c r="AH34" s="480"/>
      <c r="AI34" s="480"/>
      <c r="AJ34" s="480"/>
      <c r="AK34" s="480"/>
      <c r="AL34" s="2"/>
      <c r="AM34" s="479">
        <f>IF(AO34="","",MAX(C34:D43,U34:V43)+1)</f>
        <v>6</v>
      </c>
      <c r="AN34" s="479"/>
      <c r="AO34" s="480" t="str">
        <f>IF('各会計、関係団体の財政状況及び健全化判断比率'!B32="","",'各会計、関係団体の財政状況及び健全化判断比率'!B32)</f>
        <v>下水道事業会計</v>
      </c>
      <c r="AP34" s="480"/>
      <c r="AQ34" s="480"/>
      <c r="AR34" s="480"/>
      <c r="AS34" s="480"/>
      <c r="AT34" s="480"/>
      <c r="AU34" s="480"/>
      <c r="AV34" s="480"/>
      <c r="AW34" s="480"/>
      <c r="AX34" s="480"/>
      <c r="AY34" s="480"/>
      <c r="AZ34" s="480"/>
      <c r="BA34" s="480"/>
      <c r="BB34" s="480"/>
      <c r="BC34" s="480"/>
      <c r="BD34" s="2"/>
      <c r="BE34" s="479" t="str">
        <f>IF(BG34="","",MAX(C34:D43,U34:V43,AM34:AN43)+1)</f>
        <v/>
      </c>
      <c r="BF34" s="479"/>
      <c r="BG34" s="480"/>
      <c r="BH34" s="480"/>
      <c r="BI34" s="480"/>
      <c r="BJ34" s="480"/>
      <c r="BK34" s="480"/>
      <c r="BL34" s="480"/>
      <c r="BM34" s="480"/>
      <c r="BN34" s="480"/>
      <c r="BO34" s="480"/>
      <c r="BP34" s="480"/>
      <c r="BQ34" s="480"/>
      <c r="BR34" s="480"/>
      <c r="BS34" s="480"/>
      <c r="BT34" s="480"/>
      <c r="BU34" s="480"/>
      <c r="BV34" s="2"/>
      <c r="BW34" s="479">
        <f>IF(BY34="","",MAX(C34:D43,U34:V43,AM34:AN43,BE34:BF43)+1)</f>
        <v>7</v>
      </c>
      <c r="BX34" s="479"/>
      <c r="BY34" s="480" t="str">
        <f>IF('各会計、関係団体の財政状況及び健全化判断比率'!B68="","",'各会計、関係団体の財政状況及び健全化判断比率'!B68)</f>
        <v>東京たま広域資源循環組合</v>
      </c>
      <c r="BZ34" s="480"/>
      <c r="CA34" s="480"/>
      <c r="CB34" s="480"/>
      <c r="CC34" s="480"/>
      <c r="CD34" s="480"/>
      <c r="CE34" s="480"/>
      <c r="CF34" s="480"/>
      <c r="CG34" s="480"/>
      <c r="CH34" s="480"/>
      <c r="CI34" s="480"/>
      <c r="CJ34" s="480"/>
      <c r="CK34" s="480"/>
      <c r="CL34" s="480"/>
      <c r="CM34" s="480"/>
      <c r="CN34" s="2"/>
      <c r="CO34" s="479">
        <f>IF(CQ34="","",MAX(C34:D43,U34:V43,AM34:AN43,BE34:BF43,BW34:BX43)+1)</f>
        <v>15</v>
      </c>
      <c r="CP34" s="479"/>
      <c r="CQ34" s="480" t="str">
        <f>IF('各会計、関係団体の財政状況及び健全化判断比率'!BS7="","",'各会計、関係団体の財政状況及び健全化判断比率'!BS7)</f>
        <v>狛江市土地開発公社</v>
      </c>
      <c r="CR34" s="480"/>
      <c r="CS34" s="480"/>
      <c r="CT34" s="480"/>
      <c r="CU34" s="480"/>
      <c r="CV34" s="480"/>
      <c r="CW34" s="480"/>
      <c r="CX34" s="480"/>
      <c r="CY34" s="480"/>
      <c r="CZ34" s="480"/>
      <c r="DA34" s="480"/>
      <c r="DB34" s="480"/>
      <c r="DC34" s="480"/>
      <c r="DD34" s="480"/>
      <c r="DE34" s="480"/>
      <c r="DG34" s="481" t="str">
        <f>IF('各会計、関係団体の財政状況及び健全化判断比率'!BR7="","",'各会計、関係団体の財政状況及び健全化判断比率'!BR7)</f>
        <v>〇</v>
      </c>
      <c r="DH34" s="481"/>
      <c r="DI34" s="19"/>
    </row>
    <row r="35" spans="1:113" ht="32.25" customHeight="1" x14ac:dyDescent="0.2">
      <c r="A35" s="2"/>
      <c r="B35" s="5"/>
      <c r="C35" s="479" t="str">
        <f t="shared" ref="C35:C43" si="0">IF(E35="","",C34+1)</f>
        <v/>
      </c>
      <c r="D35" s="479"/>
      <c r="E35" s="480" t="str">
        <f>IF('各会計、関係団体の財政状況及び健全化判断比率'!B8="","",'各会計、関係団体の財政状況及び健全化判断比率'!B8)</f>
        <v/>
      </c>
      <c r="F35" s="480"/>
      <c r="G35" s="480"/>
      <c r="H35" s="480"/>
      <c r="I35" s="480"/>
      <c r="J35" s="480"/>
      <c r="K35" s="480"/>
      <c r="L35" s="480"/>
      <c r="M35" s="480"/>
      <c r="N35" s="480"/>
      <c r="O35" s="480"/>
      <c r="P35" s="480"/>
      <c r="Q35" s="480"/>
      <c r="R35" s="480"/>
      <c r="S35" s="480"/>
      <c r="T35" s="2"/>
      <c r="U35" s="479">
        <f t="shared" ref="U35:U43" si="1">IF(W35="","",U34+1)</f>
        <v>3</v>
      </c>
      <c r="V35" s="479"/>
      <c r="W35" s="480" t="str">
        <f>IF('各会計、関係団体の財政状況及び健全化判断比率'!B29="","",'各会計、関係団体の財政状況及び健全化判断比率'!B29)</f>
        <v>介護保険特別会計</v>
      </c>
      <c r="X35" s="480"/>
      <c r="Y35" s="480"/>
      <c r="Z35" s="480"/>
      <c r="AA35" s="480"/>
      <c r="AB35" s="480"/>
      <c r="AC35" s="480"/>
      <c r="AD35" s="480"/>
      <c r="AE35" s="480"/>
      <c r="AF35" s="480"/>
      <c r="AG35" s="480"/>
      <c r="AH35" s="480"/>
      <c r="AI35" s="480"/>
      <c r="AJ35" s="480"/>
      <c r="AK35" s="480"/>
      <c r="AL35" s="2"/>
      <c r="AM35" s="479" t="str">
        <f t="shared" ref="AM35:AM43" si="2">IF(AO35="","",AM34+1)</f>
        <v/>
      </c>
      <c r="AN35" s="479"/>
      <c r="AO35" s="480"/>
      <c r="AP35" s="480"/>
      <c r="AQ35" s="480"/>
      <c r="AR35" s="480"/>
      <c r="AS35" s="480"/>
      <c r="AT35" s="480"/>
      <c r="AU35" s="480"/>
      <c r="AV35" s="480"/>
      <c r="AW35" s="480"/>
      <c r="AX35" s="480"/>
      <c r="AY35" s="480"/>
      <c r="AZ35" s="480"/>
      <c r="BA35" s="480"/>
      <c r="BB35" s="480"/>
      <c r="BC35" s="480"/>
      <c r="BD35" s="2"/>
      <c r="BE35" s="479" t="str">
        <f t="shared" ref="BE35:BE43" si="3">IF(BG35="","",BE34+1)</f>
        <v/>
      </c>
      <c r="BF35" s="479"/>
      <c r="BG35" s="480"/>
      <c r="BH35" s="480"/>
      <c r="BI35" s="480"/>
      <c r="BJ35" s="480"/>
      <c r="BK35" s="480"/>
      <c r="BL35" s="480"/>
      <c r="BM35" s="480"/>
      <c r="BN35" s="480"/>
      <c r="BO35" s="480"/>
      <c r="BP35" s="480"/>
      <c r="BQ35" s="480"/>
      <c r="BR35" s="480"/>
      <c r="BS35" s="480"/>
      <c r="BT35" s="480"/>
      <c r="BU35" s="480"/>
      <c r="BV35" s="2"/>
      <c r="BW35" s="479">
        <f t="shared" ref="BW35:BW43" si="4">IF(BY35="","",BW34+1)</f>
        <v>8</v>
      </c>
      <c r="BX35" s="479"/>
      <c r="BY35" s="480" t="str">
        <f>IF('各会計、関係団体の財政状況及び健全化判断比率'!B69="","",'各会計、関係団体の財政状況及び健全化判断比率'!B69)</f>
        <v>東京都市町村議会議員公務災害補償等組合</v>
      </c>
      <c r="BZ35" s="480"/>
      <c r="CA35" s="480"/>
      <c r="CB35" s="480"/>
      <c r="CC35" s="480"/>
      <c r="CD35" s="480"/>
      <c r="CE35" s="480"/>
      <c r="CF35" s="480"/>
      <c r="CG35" s="480"/>
      <c r="CH35" s="480"/>
      <c r="CI35" s="480"/>
      <c r="CJ35" s="480"/>
      <c r="CK35" s="480"/>
      <c r="CL35" s="480"/>
      <c r="CM35" s="480"/>
      <c r="CN35" s="2"/>
      <c r="CO35" s="479">
        <f t="shared" ref="CO35:CO43" si="5">IF(CQ35="","",CO34+1)</f>
        <v>16</v>
      </c>
      <c r="CP35" s="479"/>
      <c r="CQ35" s="480" t="str">
        <f>IF('各会計、関係団体の財政状況及び健全化判断比率'!BS8="","",'各会計、関係団体の財政状況及び健全化判断比率'!BS8)</f>
        <v>狛江市文化振興事業団</v>
      </c>
      <c r="CR35" s="480"/>
      <c r="CS35" s="480"/>
      <c r="CT35" s="480"/>
      <c r="CU35" s="480"/>
      <c r="CV35" s="480"/>
      <c r="CW35" s="480"/>
      <c r="CX35" s="480"/>
      <c r="CY35" s="480"/>
      <c r="CZ35" s="480"/>
      <c r="DA35" s="480"/>
      <c r="DB35" s="480"/>
      <c r="DC35" s="480"/>
      <c r="DD35" s="480"/>
      <c r="DE35" s="480"/>
      <c r="DG35" s="481" t="str">
        <f>IF('各会計、関係団体の財政状況及び健全化判断比率'!BR8="","",'各会計、関係団体の財政状況及び健全化判断比率'!BR8)</f>
        <v/>
      </c>
      <c r="DH35" s="481"/>
      <c r="DI35" s="19"/>
    </row>
    <row r="36" spans="1:113" ht="32.25" customHeight="1" x14ac:dyDescent="0.2">
      <c r="A36" s="2"/>
      <c r="B36" s="5"/>
      <c r="C36" s="479" t="str">
        <f t="shared" si="0"/>
        <v/>
      </c>
      <c r="D36" s="479"/>
      <c r="E36" s="480" t="str">
        <f>IF('各会計、関係団体の財政状況及び健全化判断比率'!B9="","",'各会計、関係団体の財政状況及び健全化判断比率'!B9)</f>
        <v/>
      </c>
      <c r="F36" s="480"/>
      <c r="G36" s="480"/>
      <c r="H36" s="480"/>
      <c r="I36" s="480"/>
      <c r="J36" s="480"/>
      <c r="K36" s="480"/>
      <c r="L36" s="480"/>
      <c r="M36" s="480"/>
      <c r="N36" s="480"/>
      <c r="O36" s="480"/>
      <c r="P36" s="480"/>
      <c r="Q36" s="480"/>
      <c r="R36" s="480"/>
      <c r="S36" s="480"/>
      <c r="T36" s="2"/>
      <c r="U36" s="479">
        <f t="shared" si="1"/>
        <v>4</v>
      </c>
      <c r="V36" s="479"/>
      <c r="W36" s="480" t="str">
        <f>IF('各会計、関係団体の財政状況及び健全化判断比率'!B30="","",'各会計、関係団体の財政状況及び健全化判断比率'!B30)</f>
        <v>後期高齢者医療特別会計</v>
      </c>
      <c r="X36" s="480"/>
      <c r="Y36" s="480"/>
      <c r="Z36" s="480"/>
      <c r="AA36" s="480"/>
      <c r="AB36" s="480"/>
      <c r="AC36" s="480"/>
      <c r="AD36" s="480"/>
      <c r="AE36" s="480"/>
      <c r="AF36" s="480"/>
      <c r="AG36" s="480"/>
      <c r="AH36" s="480"/>
      <c r="AI36" s="480"/>
      <c r="AJ36" s="480"/>
      <c r="AK36" s="480"/>
      <c r="AL36" s="2"/>
      <c r="AM36" s="479" t="str">
        <f t="shared" si="2"/>
        <v/>
      </c>
      <c r="AN36" s="479"/>
      <c r="AO36" s="480"/>
      <c r="AP36" s="480"/>
      <c r="AQ36" s="480"/>
      <c r="AR36" s="480"/>
      <c r="AS36" s="480"/>
      <c r="AT36" s="480"/>
      <c r="AU36" s="480"/>
      <c r="AV36" s="480"/>
      <c r="AW36" s="480"/>
      <c r="AX36" s="480"/>
      <c r="AY36" s="480"/>
      <c r="AZ36" s="480"/>
      <c r="BA36" s="480"/>
      <c r="BB36" s="480"/>
      <c r="BC36" s="480"/>
      <c r="BD36" s="2"/>
      <c r="BE36" s="479" t="str">
        <f t="shared" si="3"/>
        <v/>
      </c>
      <c r="BF36" s="479"/>
      <c r="BG36" s="480"/>
      <c r="BH36" s="480"/>
      <c r="BI36" s="480"/>
      <c r="BJ36" s="480"/>
      <c r="BK36" s="480"/>
      <c r="BL36" s="480"/>
      <c r="BM36" s="480"/>
      <c r="BN36" s="480"/>
      <c r="BO36" s="480"/>
      <c r="BP36" s="480"/>
      <c r="BQ36" s="480"/>
      <c r="BR36" s="480"/>
      <c r="BS36" s="480"/>
      <c r="BT36" s="480"/>
      <c r="BU36" s="480"/>
      <c r="BV36" s="2"/>
      <c r="BW36" s="479">
        <f t="shared" si="4"/>
        <v>9</v>
      </c>
      <c r="BX36" s="479"/>
      <c r="BY36" s="480" t="str">
        <f>IF('各会計、関係団体の財政状況及び健全化判断比率'!B70="","",'各会計、関係団体の財政状況及び健全化判断比率'!B70)</f>
        <v>東京市町村総合事務組合（一般会計）</v>
      </c>
      <c r="BZ36" s="480"/>
      <c r="CA36" s="480"/>
      <c r="CB36" s="480"/>
      <c r="CC36" s="480"/>
      <c r="CD36" s="480"/>
      <c r="CE36" s="480"/>
      <c r="CF36" s="480"/>
      <c r="CG36" s="480"/>
      <c r="CH36" s="480"/>
      <c r="CI36" s="480"/>
      <c r="CJ36" s="480"/>
      <c r="CK36" s="480"/>
      <c r="CL36" s="480"/>
      <c r="CM36" s="480"/>
      <c r="CN36" s="2"/>
      <c r="CO36" s="479" t="str">
        <f t="shared" si="5"/>
        <v/>
      </c>
      <c r="CP36" s="479"/>
      <c r="CQ36" s="480" t="str">
        <f>IF('各会計、関係団体の財政状況及び健全化判断比率'!BS9="","",'各会計、関係団体の財政状況及び健全化判断比率'!BS9)</f>
        <v/>
      </c>
      <c r="CR36" s="480"/>
      <c r="CS36" s="480"/>
      <c r="CT36" s="480"/>
      <c r="CU36" s="480"/>
      <c r="CV36" s="480"/>
      <c r="CW36" s="480"/>
      <c r="CX36" s="480"/>
      <c r="CY36" s="480"/>
      <c r="CZ36" s="480"/>
      <c r="DA36" s="480"/>
      <c r="DB36" s="480"/>
      <c r="DC36" s="480"/>
      <c r="DD36" s="480"/>
      <c r="DE36" s="480"/>
      <c r="DG36" s="481" t="str">
        <f>IF('各会計、関係団体の財政状況及び健全化判断比率'!BR9="","",'各会計、関係団体の財政状況及び健全化判断比率'!BR9)</f>
        <v/>
      </c>
      <c r="DH36" s="481"/>
      <c r="DI36" s="19"/>
    </row>
    <row r="37" spans="1:113" ht="32.25" customHeight="1" x14ac:dyDescent="0.2">
      <c r="A37" s="2"/>
      <c r="B37" s="5"/>
      <c r="C37" s="479" t="str">
        <f t="shared" si="0"/>
        <v/>
      </c>
      <c r="D37" s="479"/>
      <c r="E37" s="480" t="str">
        <f>IF('各会計、関係団体の財政状況及び健全化判断比率'!B10="","",'各会計、関係団体の財政状況及び健全化判断比率'!B10)</f>
        <v/>
      </c>
      <c r="F37" s="480"/>
      <c r="G37" s="480"/>
      <c r="H37" s="480"/>
      <c r="I37" s="480"/>
      <c r="J37" s="480"/>
      <c r="K37" s="480"/>
      <c r="L37" s="480"/>
      <c r="M37" s="480"/>
      <c r="N37" s="480"/>
      <c r="O37" s="480"/>
      <c r="P37" s="480"/>
      <c r="Q37" s="480"/>
      <c r="R37" s="480"/>
      <c r="S37" s="480"/>
      <c r="T37" s="2"/>
      <c r="U37" s="479">
        <f t="shared" si="1"/>
        <v>5</v>
      </c>
      <c r="V37" s="479"/>
      <c r="W37" s="480" t="str">
        <f>IF('各会計、関係団体の財政状況及び健全化判断比率'!B31="","",'各会計、関係団体の財政状況及び健全化判断比率'!B31)</f>
        <v>駐車場事業特別会計</v>
      </c>
      <c r="X37" s="480"/>
      <c r="Y37" s="480"/>
      <c r="Z37" s="480"/>
      <c r="AA37" s="480"/>
      <c r="AB37" s="480"/>
      <c r="AC37" s="480"/>
      <c r="AD37" s="480"/>
      <c r="AE37" s="480"/>
      <c r="AF37" s="480"/>
      <c r="AG37" s="480"/>
      <c r="AH37" s="480"/>
      <c r="AI37" s="480"/>
      <c r="AJ37" s="480"/>
      <c r="AK37" s="480"/>
      <c r="AL37" s="2"/>
      <c r="AM37" s="479" t="str">
        <f t="shared" si="2"/>
        <v/>
      </c>
      <c r="AN37" s="479"/>
      <c r="AO37" s="480"/>
      <c r="AP37" s="480"/>
      <c r="AQ37" s="480"/>
      <c r="AR37" s="480"/>
      <c r="AS37" s="480"/>
      <c r="AT37" s="480"/>
      <c r="AU37" s="480"/>
      <c r="AV37" s="480"/>
      <c r="AW37" s="480"/>
      <c r="AX37" s="480"/>
      <c r="AY37" s="480"/>
      <c r="AZ37" s="480"/>
      <c r="BA37" s="480"/>
      <c r="BB37" s="480"/>
      <c r="BC37" s="480"/>
      <c r="BD37" s="2"/>
      <c r="BE37" s="479" t="str">
        <f t="shared" si="3"/>
        <v/>
      </c>
      <c r="BF37" s="479"/>
      <c r="BG37" s="480"/>
      <c r="BH37" s="480"/>
      <c r="BI37" s="480"/>
      <c r="BJ37" s="480"/>
      <c r="BK37" s="480"/>
      <c r="BL37" s="480"/>
      <c r="BM37" s="480"/>
      <c r="BN37" s="480"/>
      <c r="BO37" s="480"/>
      <c r="BP37" s="480"/>
      <c r="BQ37" s="480"/>
      <c r="BR37" s="480"/>
      <c r="BS37" s="480"/>
      <c r="BT37" s="480"/>
      <c r="BU37" s="480"/>
      <c r="BV37" s="2"/>
      <c r="BW37" s="479">
        <f t="shared" si="4"/>
        <v>10</v>
      </c>
      <c r="BX37" s="479"/>
      <c r="BY37" s="480" t="str">
        <f>IF('各会計、関係団体の財政状況及び健全化判断比率'!B71="","",'各会計、関係団体の財政状況及び健全化判断比率'!B71)</f>
        <v>東京市町村総合事務組合（東京都市町村民交通災害共済事業特別会計）</v>
      </c>
      <c r="BZ37" s="480"/>
      <c r="CA37" s="480"/>
      <c r="CB37" s="480"/>
      <c r="CC37" s="480"/>
      <c r="CD37" s="480"/>
      <c r="CE37" s="480"/>
      <c r="CF37" s="480"/>
      <c r="CG37" s="480"/>
      <c r="CH37" s="480"/>
      <c r="CI37" s="480"/>
      <c r="CJ37" s="480"/>
      <c r="CK37" s="480"/>
      <c r="CL37" s="480"/>
      <c r="CM37" s="480"/>
      <c r="CN37" s="2"/>
      <c r="CO37" s="479" t="str">
        <f t="shared" si="5"/>
        <v/>
      </c>
      <c r="CP37" s="479"/>
      <c r="CQ37" s="480" t="str">
        <f>IF('各会計、関係団体の財政状況及び健全化判断比率'!BS10="","",'各会計、関係団体の財政状況及び健全化判断比率'!BS10)</f>
        <v/>
      </c>
      <c r="CR37" s="480"/>
      <c r="CS37" s="480"/>
      <c r="CT37" s="480"/>
      <c r="CU37" s="480"/>
      <c r="CV37" s="480"/>
      <c r="CW37" s="480"/>
      <c r="CX37" s="480"/>
      <c r="CY37" s="480"/>
      <c r="CZ37" s="480"/>
      <c r="DA37" s="480"/>
      <c r="DB37" s="480"/>
      <c r="DC37" s="480"/>
      <c r="DD37" s="480"/>
      <c r="DE37" s="480"/>
      <c r="DG37" s="481" t="str">
        <f>IF('各会計、関係団体の財政状況及び健全化判断比率'!BR10="","",'各会計、関係団体の財政状況及び健全化判断比率'!BR10)</f>
        <v/>
      </c>
      <c r="DH37" s="481"/>
      <c r="DI37" s="19"/>
    </row>
    <row r="38" spans="1:113" ht="32.25" customHeight="1" x14ac:dyDescent="0.2">
      <c r="A38" s="2"/>
      <c r="B38" s="5"/>
      <c r="C38" s="479" t="str">
        <f t="shared" si="0"/>
        <v/>
      </c>
      <c r="D38" s="479"/>
      <c r="E38" s="480" t="str">
        <f>IF('各会計、関係団体の財政状況及び健全化判断比率'!B11="","",'各会計、関係団体の財政状況及び健全化判断比率'!B11)</f>
        <v/>
      </c>
      <c r="F38" s="480"/>
      <c r="G38" s="480"/>
      <c r="H38" s="480"/>
      <c r="I38" s="480"/>
      <c r="J38" s="480"/>
      <c r="K38" s="480"/>
      <c r="L38" s="480"/>
      <c r="M38" s="480"/>
      <c r="N38" s="480"/>
      <c r="O38" s="480"/>
      <c r="P38" s="480"/>
      <c r="Q38" s="480"/>
      <c r="R38" s="480"/>
      <c r="S38" s="480"/>
      <c r="T38" s="2"/>
      <c r="U38" s="479" t="str">
        <f t="shared" si="1"/>
        <v/>
      </c>
      <c r="V38" s="479"/>
      <c r="W38" s="480"/>
      <c r="X38" s="480"/>
      <c r="Y38" s="480"/>
      <c r="Z38" s="480"/>
      <c r="AA38" s="480"/>
      <c r="AB38" s="480"/>
      <c r="AC38" s="480"/>
      <c r="AD38" s="480"/>
      <c r="AE38" s="480"/>
      <c r="AF38" s="480"/>
      <c r="AG38" s="480"/>
      <c r="AH38" s="480"/>
      <c r="AI38" s="480"/>
      <c r="AJ38" s="480"/>
      <c r="AK38" s="480"/>
      <c r="AL38" s="2"/>
      <c r="AM38" s="479" t="str">
        <f t="shared" si="2"/>
        <v/>
      </c>
      <c r="AN38" s="479"/>
      <c r="AO38" s="480"/>
      <c r="AP38" s="480"/>
      <c r="AQ38" s="480"/>
      <c r="AR38" s="480"/>
      <c r="AS38" s="480"/>
      <c r="AT38" s="480"/>
      <c r="AU38" s="480"/>
      <c r="AV38" s="480"/>
      <c r="AW38" s="480"/>
      <c r="AX38" s="480"/>
      <c r="AY38" s="480"/>
      <c r="AZ38" s="480"/>
      <c r="BA38" s="480"/>
      <c r="BB38" s="480"/>
      <c r="BC38" s="480"/>
      <c r="BD38" s="2"/>
      <c r="BE38" s="479" t="str">
        <f t="shared" si="3"/>
        <v/>
      </c>
      <c r="BF38" s="479"/>
      <c r="BG38" s="480"/>
      <c r="BH38" s="480"/>
      <c r="BI38" s="480"/>
      <c r="BJ38" s="480"/>
      <c r="BK38" s="480"/>
      <c r="BL38" s="480"/>
      <c r="BM38" s="480"/>
      <c r="BN38" s="480"/>
      <c r="BO38" s="480"/>
      <c r="BP38" s="480"/>
      <c r="BQ38" s="480"/>
      <c r="BR38" s="480"/>
      <c r="BS38" s="480"/>
      <c r="BT38" s="480"/>
      <c r="BU38" s="480"/>
      <c r="BV38" s="2"/>
      <c r="BW38" s="479">
        <f t="shared" si="4"/>
        <v>11</v>
      </c>
      <c r="BX38" s="479"/>
      <c r="BY38" s="480" t="str">
        <f>IF('各会計、関係団体の財政状況及び健全化判断比率'!B72="","",'各会計、関係団体の財政状況及び健全化判断比率'!B72)</f>
        <v>東京都市町村職員退職手当組合</v>
      </c>
      <c r="BZ38" s="480"/>
      <c r="CA38" s="480"/>
      <c r="CB38" s="480"/>
      <c r="CC38" s="480"/>
      <c r="CD38" s="480"/>
      <c r="CE38" s="480"/>
      <c r="CF38" s="480"/>
      <c r="CG38" s="480"/>
      <c r="CH38" s="480"/>
      <c r="CI38" s="480"/>
      <c r="CJ38" s="480"/>
      <c r="CK38" s="480"/>
      <c r="CL38" s="480"/>
      <c r="CM38" s="480"/>
      <c r="CN38" s="2"/>
      <c r="CO38" s="479" t="str">
        <f t="shared" si="5"/>
        <v/>
      </c>
      <c r="CP38" s="479"/>
      <c r="CQ38" s="480" t="str">
        <f>IF('各会計、関係団体の財政状況及び健全化判断比率'!BS11="","",'各会計、関係団体の財政状況及び健全化判断比率'!BS11)</f>
        <v/>
      </c>
      <c r="CR38" s="480"/>
      <c r="CS38" s="480"/>
      <c r="CT38" s="480"/>
      <c r="CU38" s="480"/>
      <c r="CV38" s="480"/>
      <c r="CW38" s="480"/>
      <c r="CX38" s="480"/>
      <c r="CY38" s="480"/>
      <c r="CZ38" s="480"/>
      <c r="DA38" s="480"/>
      <c r="DB38" s="480"/>
      <c r="DC38" s="480"/>
      <c r="DD38" s="480"/>
      <c r="DE38" s="480"/>
      <c r="DG38" s="481" t="str">
        <f>IF('各会計、関係団体の財政状況及び健全化判断比率'!BR11="","",'各会計、関係団体の財政状況及び健全化判断比率'!BR11)</f>
        <v/>
      </c>
      <c r="DH38" s="481"/>
      <c r="DI38" s="19"/>
    </row>
    <row r="39" spans="1:113" ht="32.25" customHeight="1" x14ac:dyDescent="0.2">
      <c r="A39" s="2"/>
      <c r="B39" s="5"/>
      <c r="C39" s="479" t="str">
        <f t="shared" si="0"/>
        <v/>
      </c>
      <c r="D39" s="479"/>
      <c r="E39" s="480" t="str">
        <f>IF('各会計、関係団体の財政状況及び健全化判断比率'!B12="","",'各会計、関係団体の財政状況及び健全化判断比率'!B12)</f>
        <v/>
      </c>
      <c r="F39" s="480"/>
      <c r="G39" s="480"/>
      <c r="H39" s="480"/>
      <c r="I39" s="480"/>
      <c r="J39" s="480"/>
      <c r="K39" s="480"/>
      <c r="L39" s="480"/>
      <c r="M39" s="480"/>
      <c r="N39" s="480"/>
      <c r="O39" s="480"/>
      <c r="P39" s="480"/>
      <c r="Q39" s="480"/>
      <c r="R39" s="480"/>
      <c r="S39" s="480"/>
      <c r="T39" s="2"/>
      <c r="U39" s="479" t="str">
        <f t="shared" si="1"/>
        <v/>
      </c>
      <c r="V39" s="479"/>
      <c r="W39" s="480"/>
      <c r="X39" s="480"/>
      <c r="Y39" s="480"/>
      <c r="Z39" s="480"/>
      <c r="AA39" s="480"/>
      <c r="AB39" s="480"/>
      <c r="AC39" s="480"/>
      <c r="AD39" s="480"/>
      <c r="AE39" s="480"/>
      <c r="AF39" s="480"/>
      <c r="AG39" s="480"/>
      <c r="AH39" s="480"/>
      <c r="AI39" s="480"/>
      <c r="AJ39" s="480"/>
      <c r="AK39" s="480"/>
      <c r="AL39" s="2"/>
      <c r="AM39" s="479" t="str">
        <f t="shared" si="2"/>
        <v/>
      </c>
      <c r="AN39" s="479"/>
      <c r="AO39" s="480"/>
      <c r="AP39" s="480"/>
      <c r="AQ39" s="480"/>
      <c r="AR39" s="480"/>
      <c r="AS39" s="480"/>
      <c r="AT39" s="480"/>
      <c r="AU39" s="480"/>
      <c r="AV39" s="480"/>
      <c r="AW39" s="480"/>
      <c r="AX39" s="480"/>
      <c r="AY39" s="480"/>
      <c r="AZ39" s="480"/>
      <c r="BA39" s="480"/>
      <c r="BB39" s="480"/>
      <c r="BC39" s="480"/>
      <c r="BD39" s="2"/>
      <c r="BE39" s="479" t="str">
        <f t="shared" si="3"/>
        <v/>
      </c>
      <c r="BF39" s="479"/>
      <c r="BG39" s="480"/>
      <c r="BH39" s="480"/>
      <c r="BI39" s="480"/>
      <c r="BJ39" s="480"/>
      <c r="BK39" s="480"/>
      <c r="BL39" s="480"/>
      <c r="BM39" s="480"/>
      <c r="BN39" s="480"/>
      <c r="BO39" s="480"/>
      <c r="BP39" s="480"/>
      <c r="BQ39" s="480"/>
      <c r="BR39" s="480"/>
      <c r="BS39" s="480"/>
      <c r="BT39" s="480"/>
      <c r="BU39" s="480"/>
      <c r="BV39" s="2"/>
      <c r="BW39" s="479">
        <f t="shared" si="4"/>
        <v>12</v>
      </c>
      <c r="BX39" s="479"/>
      <c r="BY39" s="480" t="str">
        <f>IF('各会計、関係団体の財政状況及び健全化判断比率'!B73="","",'各会計、関係団体の財政状況及び健全化判断比率'!B73)</f>
        <v>東京都後期高齢者医療広域連合（一般会計）</v>
      </c>
      <c r="BZ39" s="480"/>
      <c r="CA39" s="480"/>
      <c r="CB39" s="480"/>
      <c r="CC39" s="480"/>
      <c r="CD39" s="480"/>
      <c r="CE39" s="480"/>
      <c r="CF39" s="480"/>
      <c r="CG39" s="480"/>
      <c r="CH39" s="480"/>
      <c r="CI39" s="480"/>
      <c r="CJ39" s="480"/>
      <c r="CK39" s="480"/>
      <c r="CL39" s="480"/>
      <c r="CM39" s="480"/>
      <c r="CN39" s="2"/>
      <c r="CO39" s="479" t="str">
        <f t="shared" si="5"/>
        <v/>
      </c>
      <c r="CP39" s="479"/>
      <c r="CQ39" s="480" t="str">
        <f>IF('各会計、関係団体の財政状況及び健全化判断比率'!BS12="","",'各会計、関係団体の財政状況及び健全化判断比率'!BS12)</f>
        <v/>
      </c>
      <c r="CR39" s="480"/>
      <c r="CS39" s="480"/>
      <c r="CT39" s="480"/>
      <c r="CU39" s="480"/>
      <c r="CV39" s="480"/>
      <c r="CW39" s="480"/>
      <c r="CX39" s="480"/>
      <c r="CY39" s="480"/>
      <c r="CZ39" s="480"/>
      <c r="DA39" s="480"/>
      <c r="DB39" s="480"/>
      <c r="DC39" s="480"/>
      <c r="DD39" s="480"/>
      <c r="DE39" s="480"/>
      <c r="DG39" s="481" t="str">
        <f>IF('各会計、関係団体の財政状況及び健全化判断比率'!BR12="","",'各会計、関係団体の財政状況及び健全化判断比率'!BR12)</f>
        <v/>
      </c>
      <c r="DH39" s="481"/>
      <c r="DI39" s="19"/>
    </row>
    <row r="40" spans="1:113" ht="32.25" customHeight="1" x14ac:dyDescent="0.2">
      <c r="A40" s="2"/>
      <c r="B40" s="5"/>
      <c r="C40" s="479" t="str">
        <f t="shared" si="0"/>
        <v/>
      </c>
      <c r="D40" s="479"/>
      <c r="E40" s="480" t="str">
        <f>IF('各会計、関係団体の財政状況及び健全化判断比率'!B13="","",'各会計、関係団体の財政状況及び健全化判断比率'!B13)</f>
        <v/>
      </c>
      <c r="F40" s="480"/>
      <c r="G40" s="480"/>
      <c r="H40" s="480"/>
      <c r="I40" s="480"/>
      <c r="J40" s="480"/>
      <c r="K40" s="480"/>
      <c r="L40" s="480"/>
      <c r="M40" s="480"/>
      <c r="N40" s="480"/>
      <c r="O40" s="480"/>
      <c r="P40" s="480"/>
      <c r="Q40" s="480"/>
      <c r="R40" s="480"/>
      <c r="S40" s="480"/>
      <c r="T40" s="2"/>
      <c r="U40" s="479" t="str">
        <f t="shared" si="1"/>
        <v/>
      </c>
      <c r="V40" s="479"/>
      <c r="W40" s="480"/>
      <c r="X40" s="480"/>
      <c r="Y40" s="480"/>
      <c r="Z40" s="480"/>
      <c r="AA40" s="480"/>
      <c r="AB40" s="480"/>
      <c r="AC40" s="480"/>
      <c r="AD40" s="480"/>
      <c r="AE40" s="480"/>
      <c r="AF40" s="480"/>
      <c r="AG40" s="480"/>
      <c r="AH40" s="480"/>
      <c r="AI40" s="480"/>
      <c r="AJ40" s="480"/>
      <c r="AK40" s="480"/>
      <c r="AL40" s="2"/>
      <c r="AM40" s="479" t="str">
        <f t="shared" si="2"/>
        <v/>
      </c>
      <c r="AN40" s="479"/>
      <c r="AO40" s="480"/>
      <c r="AP40" s="480"/>
      <c r="AQ40" s="480"/>
      <c r="AR40" s="480"/>
      <c r="AS40" s="480"/>
      <c r="AT40" s="480"/>
      <c r="AU40" s="480"/>
      <c r="AV40" s="480"/>
      <c r="AW40" s="480"/>
      <c r="AX40" s="480"/>
      <c r="AY40" s="480"/>
      <c r="AZ40" s="480"/>
      <c r="BA40" s="480"/>
      <c r="BB40" s="480"/>
      <c r="BC40" s="480"/>
      <c r="BD40" s="2"/>
      <c r="BE40" s="479" t="str">
        <f t="shared" si="3"/>
        <v/>
      </c>
      <c r="BF40" s="479"/>
      <c r="BG40" s="480"/>
      <c r="BH40" s="480"/>
      <c r="BI40" s="480"/>
      <c r="BJ40" s="480"/>
      <c r="BK40" s="480"/>
      <c r="BL40" s="480"/>
      <c r="BM40" s="480"/>
      <c r="BN40" s="480"/>
      <c r="BO40" s="480"/>
      <c r="BP40" s="480"/>
      <c r="BQ40" s="480"/>
      <c r="BR40" s="480"/>
      <c r="BS40" s="480"/>
      <c r="BT40" s="480"/>
      <c r="BU40" s="480"/>
      <c r="BV40" s="2"/>
      <c r="BW40" s="479">
        <f t="shared" si="4"/>
        <v>13</v>
      </c>
      <c r="BX40" s="479"/>
      <c r="BY40" s="480" t="str">
        <f>IF('各会計、関係団体の財政状況及び健全化判断比率'!B74="","",'各会計、関係団体の財政状況及び健全化判断比率'!B74)</f>
        <v>東京都後期高齢者医療広域連合（後期高齢者医療特別会計）</v>
      </c>
      <c r="BZ40" s="480"/>
      <c r="CA40" s="480"/>
      <c r="CB40" s="480"/>
      <c r="CC40" s="480"/>
      <c r="CD40" s="480"/>
      <c r="CE40" s="480"/>
      <c r="CF40" s="480"/>
      <c r="CG40" s="480"/>
      <c r="CH40" s="480"/>
      <c r="CI40" s="480"/>
      <c r="CJ40" s="480"/>
      <c r="CK40" s="480"/>
      <c r="CL40" s="480"/>
      <c r="CM40" s="480"/>
      <c r="CN40" s="2"/>
      <c r="CO40" s="479" t="str">
        <f t="shared" si="5"/>
        <v/>
      </c>
      <c r="CP40" s="479"/>
      <c r="CQ40" s="480" t="str">
        <f>IF('各会計、関係団体の財政状況及び健全化判断比率'!BS13="","",'各会計、関係団体の財政状況及び健全化判断比率'!BS13)</f>
        <v/>
      </c>
      <c r="CR40" s="480"/>
      <c r="CS40" s="480"/>
      <c r="CT40" s="480"/>
      <c r="CU40" s="480"/>
      <c r="CV40" s="480"/>
      <c r="CW40" s="480"/>
      <c r="CX40" s="480"/>
      <c r="CY40" s="480"/>
      <c r="CZ40" s="480"/>
      <c r="DA40" s="480"/>
      <c r="DB40" s="480"/>
      <c r="DC40" s="480"/>
      <c r="DD40" s="480"/>
      <c r="DE40" s="480"/>
      <c r="DG40" s="481" t="str">
        <f>IF('各会計、関係団体の財政状況及び健全化判断比率'!BR13="","",'各会計、関係団体の財政状況及び健全化判断比率'!BR13)</f>
        <v/>
      </c>
      <c r="DH40" s="481"/>
      <c r="DI40" s="19"/>
    </row>
    <row r="41" spans="1:113" ht="32.25" customHeight="1" x14ac:dyDescent="0.2">
      <c r="A41" s="2"/>
      <c r="B41" s="5"/>
      <c r="C41" s="479" t="str">
        <f t="shared" si="0"/>
        <v/>
      </c>
      <c r="D41" s="479"/>
      <c r="E41" s="480" t="str">
        <f>IF('各会計、関係団体の財政状況及び健全化判断比率'!B14="","",'各会計、関係団体の財政状況及び健全化判断比率'!B14)</f>
        <v/>
      </c>
      <c r="F41" s="480"/>
      <c r="G41" s="480"/>
      <c r="H41" s="480"/>
      <c r="I41" s="480"/>
      <c r="J41" s="480"/>
      <c r="K41" s="480"/>
      <c r="L41" s="480"/>
      <c r="M41" s="480"/>
      <c r="N41" s="480"/>
      <c r="O41" s="480"/>
      <c r="P41" s="480"/>
      <c r="Q41" s="480"/>
      <c r="R41" s="480"/>
      <c r="S41" s="480"/>
      <c r="T41" s="2"/>
      <c r="U41" s="479" t="str">
        <f t="shared" si="1"/>
        <v/>
      </c>
      <c r="V41" s="479"/>
      <c r="W41" s="480"/>
      <c r="X41" s="480"/>
      <c r="Y41" s="480"/>
      <c r="Z41" s="480"/>
      <c r="AA41" s="480"/>
      <c r="AB41" s="480"/>
      <c r="AC41" s="480"/>
      <c r="AD41" s="480"/>
      <c r="AE41" s="480"/>
      <c r="AF41" s="480"/>
      <c r="AG41" s="480"/>
      <c r="AH41" s="480"/>
      <c r="AI41" s="480"/>
      <c r="AJ41" s="480"/>
      <c r="AK41" s="480"/>
      <c r="AL41" s="2"/>
      <c r="AM41" s="479" t="str">
        <f t="shared" si="2"/>
        <v/>
      </c>
      <c r="AN41" s="479"/>
      <c r="AO41" s="480"/>
      <c r="AP41" s="480"/>
      <c r="AQ41" s="480"/>
      <c r="AR41" s="480"/>
      <c r="AS41" s="480"/>
      <c r="AT41" s="480"/>
      <c r="AU41" s="480"/>
      <c r="AV41" s="480"/>
      <c r="AW41" s="480"/>
      <c r="AX41" s="480"/>
      <c r="AY41" s="480"/>
      <c r="AZ41" s="480"/>
      <c r="BA41" s="480"/>
      <c r="BB41" s="480"/>
      <c r="BC41" s="480"/>
      <c r="BD41" s="2"/>
      <c r="BE41" s="479" t="str">
        <f t="shared" si="3"/>
        <v/>
      </c>
      <c r="BF41" s="479"/>
      <c r="BG41" s="480"/>
      <c r="BH41" s="480"/>
      <c r="BI41" s="480"/>
      <c r="BJ41" s="480"/>
      <c r="BK41" s="480"/>
      <c r="BL41" s="480"/>
      <c r="BM41" s="480"/>
      <c r="BN41" s="480"/>
      <c r="BO41" s="480"/>
      <c r="BP41" s="480"/>
      <c r="BQ41" s="480"/>
      <c r="BR41" s="480"/>
      <c r="BS41" s="480"/>
      <c r="BT41" s="480"/>
      <c r="BU41" s="480"/>
      <c r="BV41" s="2"/>
      <c r="BW41" s="479">
        <f t="shared" si="4"/>
        <v>14</v>
      </c>
      <c r="BX41" s="479"/>
      <c r="BY41" s="480" t="str">
        <f>IF('各会計、関係団体の財政状況及び健全化判断比率'!B75="","",'各会計、関係団体の財政状況及び健全化判断比率'!B75)</f>
        <v>多摩川衛生組合</v>
      </c>
      <c r="BZ41" s="480"/>
      <c r="CA41" s="480"/>
      <c r="CB41" s="480"/>
      <c r="CC41" s="480"/>
      <c r="CD41" s="480"/>
      <c r="CE41" s="480"/>
      <c r="CF41" s="480"/>
      <c r="CG41" s="480"/>
      <c r="CH41" s="480"/>
      <c r="CI41" s="480"/>
      <c r="CJ41" s="480"/>
      <c r="CK41" s="480"/>
      <c r="CL41" s="480"/>
      <c r="CM41" s="480"/>
      <c r="CN41" s="2"/>
      <c r="CO41" s="479" t="str">
        <f t="shared" si="5"/>
        <v/>
      </c>
      <c r="CP41" s="479"/>
      <c r="CQ41" s="480" t="str">
        <f>IF('各会計、関係団体の財政状況及び健全化判断比率'!BS14="","",'各会計、関係団体の財政状況及び健全化判断比率'!BS14)</f>
        <v/>
      </c>
      <c r="CR41" s="480"/>
      <c r="CS41" s="480"/>
      <c r="CT41" s="480"/>
      <c r="CU41" s="480"/>
      <c r="CV41" s="480"/>
      <c r="CW41" s="480"/>
      <c r="CX41" s="480"/>
      <c r="CY41" s="480"/>
      <c r="CZ41" s="480"/>
      <c r="DA41" s="480"/>
      <c r="DB41" s="480"/>
      <c r="DC41" s="480"/>
      <c r="DD41" s="480"/>
      <c r="DE41" s="480"/>
      <c r="DG41" s="481" t="str">
        <f>IF('各会計、関係団体の財政状況及び健全化判断比率'!BR14="","",'各会計、関係団体の財政状況及び健全化判断比率'!BR14)</f>
        <v/>
      </c>
      <c r="DH41" s="481"/>
      <c r="DI41" s="19"/>
    </row>
    <row r="42" spans="1:113" ht="32.25" customHeight="1" x14ac:dyDescent="0.2">
      <c r="B42" s="5"/>
      <c r="C42" s="479" t="str">
        <f t="shared" si="0"/>
        <v/>
      </c>
      <c r="D42" s="479"/>
      <c r="E42" s="480" t="str">
        <f>IF('各会計、関係団体の財政状況及び健全化判断比率'!B15="","",'各会計、関係団体の財政状況及び健全化判断比率'!B15)</f>
        <v/>
      </c>
      <c r="F42" s="480"/>
      <c r="G42" s="480"/>
      <c r="H42" s="480"/>
      <c r="I42" s="480"/>
      <c r="J42" s="480"/>
      <c r="K42" s="480"/>
      <c r="L42" s="480"/>
      <c r="M42" s="480"/>
      <c r="N42" s="480"/>
      <c r="O42" s="480"/>
      <c r="P42" s="480"/>
      <c r="Q42" s="480"/>
      <c r="R42" s="480"/>
      <c r="S42" s="480"/>
      <c r="T42" s="2"/>
      <c r="U42" s="479" t="str">
        <f t="shared" si="1"/>
        <v/>
      </c>
      <c r="V42" s="479"/>
      <c r="W42" s="480"/>
      <c r="X42" s="480"/>
      <c r="Y42" s="480"/>
      <c r="Z42" s="480"/>
      <c r="AA42" s="480"/>
      <c r="AB42" s="480"/>
      <c r="AC42" s="480"/>
      <c r="AD42" s="480"/>
      <c r="AE42" s="480"/>
      <c r="AF42" s="480"/>
      <c r="AG42" s="480"/>
      <c r="AH42" s="480"/>
      <c r="AI42" s="480"/>
      <c r="AJ42" s="480"/>
      <c r="AK42" s="480"/>
      <c r="AL42" s="2"/>
      <c r="AM42" s="479" t="str">
        <f t="shared" si="2"/>
        <v/>
      </c>
      <c r="AN42" s="479"/>
      <c r="AO42" s="480"/>
      <c r="AP42" s="480"/>
      <c r="AQ42" s="480"/>
      <c r="AR42" s="480"/>
      <c r="AS42" s="480"/>
      <c r="AT42" s="480"/>
      <c r="AU42" s="480"/>
      <c r="AV42" s="480"/>
      <c r="AW42" s="480"/>
      <c r="AX42" s="480"/>
      <c r="AY42" s="480"/>
      <c r="AZ42" s="480"/>
      <c r="BA42" s="480"/>
      <c r="BB42" s="480"/>
      <c r="BC42" s="480"/>
      <c r="BD42" s="2"/>
      <c r="BE42" s="479" t="str">
        <f t="shared" si="3"/>
        <v/>
      </c>
      <c r="BF42" s="479"/>
      <c r="BG42" s="480"/>
      <c r="BH42" s="480"/>
      <c r="BI42" s="480"/>
      <c r="BJ42" s="480"/>
      <c r="BK42" s="480"/>
      <c r="BL42" s="480"/>
      <c r="BM42" s="480"/>
      <c r="BN42" s="480"/>
      <c r="BO42" s="480"/>
      <c r="BP42" s="480"/>
      <c r="BQ42" s="480"/>
      <c r="BR42" s="480"/>
      <c r="BS42" s="480"/>
      <c r="BT42" s="480"/>
      <c r="BU42" s="480"/>
      <c r="BV42" s="2"/>
      <c r="BW42" s="479" t="str">
        <f t="shared" si="4"/>
        <v/>
      </c>
      <c r="BX42" s="479"/>
      <c r="BY42" s="480" t="str">
        <f>IF('各会計、関係団体の財政状況及び健全化判断比率'!B76="","",'各会計、関係団体の財政状況及び健全化判断比率'!B76)</f>
        <v/>
      </c>
      <c r="BZ42" s="480"/>
      <c r="CA42" s="480"/>
      <c r="CB42" s="480"/>
      <c r="CC42" s="480"/>
      <c r="CD42" s="480"/>
      <c r="CE42" s="480"/>
      <c r="CF42" s="480"/>
      <c r="CG42" s="480"/>
      <c r="CH42" s="480"/>
      <c r="CI42" s="480"/>
      <c r="CJ42" s="480"/>
      <c r="CK42" s="480"/>
      <c r="CL42" s="480"/>
      <c r="CM42" s="480"/>
      <c r="CN42" s="2"/>
      <c r="CO42" s="479" t="str">
        <f t="shared" si="5"/>
        <v/>
      </c>
      <c r="CP42" s="479"/>
      <c r="CQ42" s="480" t="str">
        <f>IF('各会計、関係団体の財政状況及び健全化判断比率'!BS15="","",'各会計、関係団体の財政状況及び健全化判断比率'!BS15)</f>
        <v/>
      </c>
      <c r="CR42" s="480"/>
      <c r="CS42" s="480"/>
      <c r="CT42" s="480"/>
      <c r="CU42" s="480"/>
      <c r="CV42" s="480"/>
      <c r="CW42" s="480"/>
      <c r="CX42" s="480"/>
      <c r="CY42" s="480"/>
      <c r="CZ42" s="480"/>
      <c r="DA42" s="480"/>
      <c r="DB42" s="480"/>
      <c r="DC42" s="480"/>
      <c r="DD42" s="480"/>
      <c r="DE42" s="480"/>
      <c r="DG42" s="481" t="str">
        <f>IF('各会計、関係団体の財政状況及び健全化判断比率'!BR15="","",'各会計、関係団体の財政状況及び健全化判断比率'!BR15)</f>
        <v/>
      </c>
      <c r="DH42" s="481"/>
      <c r="DI42" s="19"/>
    </row>
    <row r="43" spans="1:113" ht="32.25" customHeight="1" x14ac:dyDescent="0.2">
      <c r="B43" s="5"/>
      <c r="C43" s="479" t="str">
        <f t="shared" si="0"/>
        <v/>
      </c>
      <c r="D43" s="479"/>
      <c r="E43" s="480" t="str">
        <f>IF('各会計、関係団体の財政状況及び健全化判断比率'!B16="","",'各会計、関係団体の財政状況及び健全化判断比率'!B16)</f>
        <v/>
      </c>
      <c r="F43" s="480"/>
      <c r="G43" s="480"/>
      <c r="H43" s="480"/>
      <c r="I43" s="480"/>
      <c r="J43" s="480"/>
      <c r="K43" s="480"/>
      <c r="L43" s="480"/>
      <c r="M43" s="480"/>
      <c r="N43" s="480"/>
      <c r="O43" s="480"/>
      <c r="P43" s="480"/>
      <c r="Q43" s="480"/>
      <c r="R43" s="480"/>
      <c r="S43" s="480"/>
      <c r="T43" s="2"/>
      <c r="U43" s="479" t="str">
        <f t="shared" si="1"/>
        <v/>
      </c>
      <c r="V43" s="479"/>
      <c r="W43" s="480"/>
      <c r="X43" s="480"/>
      <c r="Y43" s="480"/>
      <c r="Z43" s="480"/>
      <c r="AA43" s="480"/>
      <c r="AB43" s="480"/>
      <c r="AC43" s="480"/>
      <c r="AD43" s="480"/>
      <c r="AE43" s="480"/>
      <c r="AF43" s="480"/>
      <c r="AG43" s="480"/>
      <c r="AH43" s="480"/>
      <c r="AI43" s="480"/>
      <c r="AJ43" s="480"/>
      <c r="AK43" s="480"/>
      <c r="AL43" s="2"/>
      <c r="AM43" s="479" t="str">
        <f t="shared" si="2"/>
        <v/>
      </c>
      <c r="AN43" s="479"/>
      <c r="AO43" s="480"/>
      <c r="AP43" s="480"/>
      <c r="AQ43" s="480"/>
      <c r="AR43" s="480"/>
      <c r="AS43" s="480"/>
      <c r="AT43" s="480"/>
      <c r="AU43" s="480"/>
      <c r="AV43" s="480"/>
      <c r="AW43" s="480"/>
      <c r="AX43" s="480"/>
      <c r="AY43" s="480"/>
      <c r="AZ43" s="480"/>
      <c r="BA43" s="480"/>
      <c r="BB43" s="480"/>
      <c r="BC43" s="480"/>
      <c r="BD43" s="2"/>
      <c r="BE43" s="479" t="str">
        <f t="shared" si="3"/>
        <v/>
      </c>
      <c r="BF43" s="479"/>
      <c r="BG43" s="480"/>
      <c r="BH43" s="480"/>
      <c r="BI43" s="480"/>
      <c r="BJ43" s="480"/>
      <c r="BK43" s="480"/>
      <c r="BL43" s="480"/>
      <c r="BM43" s="480"/>
      <c r="BN43" s="480"/>
      <c r="BO43" s="480"/>
      <c r="BP43" s="480"/>
      <c r="BQ43" s="480"/>
      <c r="BR43" s="480"/>
      <c r="BS43" s="480"/>
      <c r="BT43" s="480"/>
      <c r="BU43" s="480"/>
      <c r="BV43" s="2"/>
      <c r="BW43" s="479" t="str">
        <f t="shared" si="4"/>
        <v/>
      </c>
      <c r="BX43" s="479"/>
      <c r="BY43" s="480" t="str">
        <f>IF('各会計、関係団体の財政状況及び健全化判断比率'!B77="","",'各会計、関係団体の財政状況及び健全化判断比率'!B77)</f>
        <v/>
      </c>
      <c r="BZ43" s="480"/>
      <c r="CA43" s="480"/>
      <c r="CB43" s="480"/>
      <c r="CC43" s="480"/>
      <c r="CD43" s="480"/>
      <c r="CE43" s="480"/>
      <c r="CF43" s="480"/>
      <c r="CG43" s="480"/>
      <c r="CH43" s="480"/>
      <c r="CI43" s="480"/>
      <c r="CJ43" s="480"/>
      <c r="CK43" s="480"/>
      <c r="CL43" s="480"/>
      <c r="CM43" s="480"/>
      <c r="CN43" s="2"/>
      <c r="CO43" s="479" t="str">
        <f t="shared" si="5"/>
        <v/>
      </c>
      <c r="CP43" s="479"/>
      <c r="CQ43" s="480" t="str">
        <f>IF('各会計、関係団体の財政状況及び健全化判断比率'!BS16="","",'各会計、関係団体の財政状況及び健全化判断比率'!BS16)</f>
        <v/>
      </c>
      <c r="CR43" s="480"/>
      <c r="CS43" s="480"/>
      <c r="CT43" s="480"/>
      <c r="CU43" s="480"/>
      <c r="CV43" s="480"/>
      <c r="CW43" s="480"/>
      <c r="CX43" s="480"/>
      <c r="CY43" s="480"/>
      <c r="CZ43" s="480"/>
      <c r="DA43" s="480"/>
      <c r="DB43" s="480"/>
      <c r="DC43" s="480"/>
      <c r="DD43" s="480"/>
      <c r="DE43" s="480"/>
      <c r="DG43" s="481" t="str">
        <f>IF('各会計、関係団体の財政状況及び健全化判断比率'!BR16="","",'各会計、関係団体の財政状況及び健全化判断比率'!BR16)</f>
        <v/>
      </c>
      <c r="DH43" s="481"/>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261</v>
      </c>
      <c r="E46" s="482" t="s">
        <v>262</v>
      </c>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c r="AV46" s="482"/>
      <c r="AW46" s="482"/>
      <c r="AX46" s="482"/>
      <c r="AY46" s="482"/>
      <c r="AZ46" s="482"/>
      <c r="BA46" s="482"/>
      <c r="BB46" s="482"/>
      <c r="BC46" s="482"/>
      <c r="BD46" s="482"/>
      <c r="BE46" s="482"/>
      <c r="BF46" s="482"/>
      <c r="BG46" s="482"/>
      <c r="BH46" s="482"/>
      <c r="BI46" s="482"/>
      <c r="BJ46" s="482"/>
      <c r="BK46" s="482"/>
      <c r="BL46" s="482"/>
      <c r="BM46" s="482"/>
      <c r="BN46" s="482"/>
      <c r="BO46" s="482"/>
      <c r="BP46" s="482"/>
      <c r="BQ46" s="482"/>
      <c r="BR46" s="482"/>
      <c r="BS46" s="482"/>
      <c r="BT46" s="482"/>
      <c r="BU46" s="482"/>
      <c r="BV46" s="482"/>
      <c r="BW46" s="482"/>
      <c r="BX46" s="482"/>
      <c r="BY46" s="482"/>
      <c r="BZ46" s="482"/>
      <c r="CA46" s="482"/>
      <c r="CB46" s="482"/>
      <c r="CC46" s="482"/>
      <c r="CD46" s="482"/>
      <c r="CE46" s="482"/>
      <c r="CF46" s="482"/>
      <c r="CG46" s="482"/>
      <c r="CH46" s="482"/>
      <c r="CI46" s="482"/>
      <c r="CJ46" s="482"/>
      <c r="CK46" s="482"/>
      <c r="CL46" s="482"/>
      <c r="CM46" s="482"/>
      <c r="CN46" s="482"/>
      <c r="CO46" s="482"/>
      <c r="CP46" s="482"/>
      <c r="CQ46" s="482"/>
      <c r="CR46" s="482"/>
      <c r="CS46" s="482"/>
      <c r="CT46" s="482"/>
      <c r="CU46" s="482"/>
      <c r="CV46" s="482"/>
      <c r="CW46" s="482"/>
      <c r="CX46" s="482"/>
      <c r="CY46" s="482"/>
      <c r="CZ46" s="482"/>
      <c r="DA46" s="482"/>
      <c r="DB46" s="482"/>
      <c r="DC46" s="482"/>
      <c r="DD46" s="482"/>
      <c r="DE46" s="482"/>
      <c r="DF46" s="482"/>
      <c r="DG46" s="482"/>
      <c r="DH46" s="482"/>
      <c r="DI46" s="482"/>
    </row>
    <row r="47" spans="1:113" x14ac:dyDescent="0.2">
      <c r="E47" s="482" t="s">
        <v>266</v>
      </c>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2"/>
      <c r="AU47" s="482"/>
      <c r="AV47" s="482"/>
      <c r="AW47" s="482"/>
      <c r="AX47" s="482"/>
      <c r="AY47" s="482"/>
      <c r="AZ47" s="482"/>
      <c r="BA47" s="482"/>
      <c r="BB47" s="482"/>
      <c r="BC47" s="482"/>
      <c r="BD47" s="482"/>
      <c r="BE47" s="482"/>
      <c r="BF47" s="482"/>
      <c r="BG47" s="482"/>
      <c r="BH47" s="482"/>
      <c r="BI47" s="482"/>
      <c r="BJ47" s="482"/>
      <c r="BK47" s="482"/>
      <c r="BL47" s="482"/>
      <c r="BM47" s="482"/>
      <c r="BN47" s="482"/>
      <c r="BO47" s="482"/>
      <c r="BP47" s="482"/>
      <c r="BQ47" s="482"/>
      <c r="BR47" s="482"/>
      <c r="BS47" s="482"/>
      <c r="BT47" s="482"/>
      <c r="BU47" s="482"/>
      <c r="BV47" s="482"/>
      <c r="BW47" s="482"/>
      <c r="BX47" s="482"/>
      <c r="BY47" s="482"/>
      <c r="BZ47" s="482"/>
      <c r="CA47" s="482"/>
      <c r="CB47" s="482"/>
      <c r="CC47" s="482"/>
      <c r="CD47" s="482"/>
      <c r="CE47" s="482"/>
      <c r="CF47" s="482"/>
      <c r="CG47" s="482"/>
      <c r="CH47" s="482"/>
      <c r="CI47" s="482"/>
      <c r="CJ47" s="482"/>
      <c r="CK47" s="482"/>
      <c r="CL47" s="482"/>
      <c r="CM47" s="482"/>
      <c r="CN47" s="482"/>
      <c r="CO47" s="482"/>
      <c r="CP47" s="482"/>
      <c r="CQ47" s="482"/>
      <c r="CR47" s="482"/>
      <c r="CS47" s="482"/>
      <c r="CT47" s="482"/>
      <c r="CU47" s="482"/>
      <c r="CV47" s="482"/>
      <c r="CW47" s="482"/>
      <c r="CX47" s="482"/>
      <c r="CY47" s="482"/>
      <c r="CZ47" s="482"/>
      <c r="DA47" s="482"/>
      <c r="DB47" s="482"/>
      <c r="DC47" s="482"/>
      <c r="DD47" s="482"/>
      <c r="DE47" s="482"/>
      <c r="DF47" s="482"/>
      <c r="DG47" s="482"/>
      <c r="DH47" s="482"/>
      <c r="DI47" s="482"/>
    </row>
    <row r="48" spans="1:113" x14ac:dyDescent="0.2">
      <c r="E48" s="482" t="s">
        <v>268</v>
      </c>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482"/>
      <c r="AE48" s="482"/>
      <c r="AF48" s="482"/>
      <c r="AG48" s="482"/>
      <c r="AH48" s="482"/>
      <c r="AI48" s="482"/>
      <c r="AJ48" s="482"/>
      <c r="AK48" s="482"/>
      <c r="AL48" s="482"/>
      <c r="AM48" s="482"/>
      <c r="AN48" s="482"/>
      <c r="AO48" s="482"/>
      <c r="AP48" s="482"/>
      <c r="AQ48" s="482"/>
      <c r="AR48" s="482"/>
      <c r="AS48" s="482"/>
      <c r="AT48" s="482"/>
      <c r="AU48" s="482"/>
      <c r="AV48" s="482"/>
      <c r="AW48" s="482"/>
      <c r="AX48" s="482"/>
      <c r="AY48" s="482"/>
      <c r="AZ48" s="482"/>
      <c r="BA48" s="482"/>
      <c r="BB48" s="482"/>
      <c r="BC48" s="482"/>
      <c r="BD48" s="482"/>
      <c r="BE48" s="482"/>
      <c r="BF48" s="482"/>
      <c r="BG48" s="482"/>
      <c r="BH48" s="482"/>
      <c r="BI48" s="482"/>
      <c r="BJ48" s="482"/>
      <c r="BK48" s="482"/>
      <c r="BL48" s="482"/>
      <c r="BM48" s="482"/>
      <c r="BN48" s="482"/>
      <c r="BO48" s="482"/>
      <c r="BP48" s="482"/>
      <c r="BQ48" s="482"/>
      <c r="BR48" s="482"/>
      <c r="BS48" s="482"/>
      <c r="BT48" s="482"/>
      <c r="BU48" s="482"/>
      <c r="BV48" s="482"/>
      <c r="BW48" s="482"/>
      <c r="BX48" s="482"/>
      <c r="BY48" s="482"/>
      <c r="BZ48" s="482"/>
      <c r="CA48" s="482"/>
      <c r="CB48" s="482"/>
      <c r="CC48" s="482"/>
      <c r="CD48" s="482"/>
      <c r="CE48" s="482"/>
      <c r="CF48" s="482"/>
      <c r="CG48" s="482"/>
      <c r="CH48" s="482"/>
      <c r="CI48" s="482"/>
      <c r="CJ48" s="482"/>
      <c r="CK48" s="482"/>
      <c r="CL48" s="482"/>
      <c r="CM48" s="482"/>
      <c r="CN48" s="482"/>
      <c r="CO48" s="482"/>
      <c r="CP48" s="482"/>
      <c r="CQ48" s="482"/>
      <c r="CR48" s="482"/>
      <c r="CS48" s="482"/>
      <c r="CT48" s="482"/>
      <c r="CU48" s="482"/>
      <c r="CV48" s="482"/>
      <c r="CW48" s="482"/>
      <c r="CX48" s="482"/>
      <c r="CY48" s="482"/>
      <c r="CZ48" s="482"/>
      <c r="DA48" s="482"/>
      <c r="DB48" s="482"/>
      <c r="DC48" s="482"/>
      <c r="DD48" s="482"/>
      <c r="DE48" s="482"/>
      <c r="DF48" s="482"/>
      <c r="DG48" s="482"/>
      <c r="DH48" s="482"/>
      <c r="DI48" s="482"/>
    </row>
    <row r="49" spans="5:113" x14ac:dyDescent="0.2">
      <c r="E49" s="482" t="s">
        <v>270</v>
      </c>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2"/>
      <c r="BL49" s="482"/>
      <c r="BM49" s="482"/>
      <c r="BN49" s="482"/>
      <c r="BO49" s="482"/>
      <c r="BP49" s="482"/>
      <c r="BQ49" s="482"/>
      <c r="BR49" s="482"/>
      <c r="BS49" s="482"/>
      <c r="BT49" s="482"/>
      <c r="BU49" s="482"/>
      <c r="BV49" s="482"/>
      <c r="BW49" s="482"/>
      <c r="BX49" s="482"/>
      <c r="BY49" s="482"/>
      <c r="BZ49" s="482"/>
      <c r="CA49" s="482"/>
      <c r="CB49" s="482"/>
      <c r="CC49" s="482"/>
      <c r="CD49" s="482"/>
      <c r="CE49" s="482"/>
      <c r="CF49" s="482"/>
      <c r="CG49" s="482"/>
      <c r="CH49" s="482"/>
      <c r="CI49" s="482"/>
      <c r="CJ49" s="482"/>
      <c r="CK49" s="482"/>
      <c r="CL49" s="482"/>
      <c r="CM49" s="482"/>
      <c r="CN49" s="482"/>
      <c r="CO49" s="482"/>
      <c r="CP49" s="482"/>
      <c r="CQ49" s="482"/>
      <c r="CR49" s="482"/>
      <c r="CS49" s="482"/>
      <c r="CT49" s="482"/>
      <c r="CU49" s="482"/>
      <c r="CV49" s="482"/>
      <c r="CW49" s="482"/>
      <c r="CX49" s="482"/>
      <c r="CY49" s="482"/>
      <c r="CZ49" s="482"/>
      <c r="DA49" s="482"/>
      <c r="DB49" s="482"/>
      <c r="DC49" s="482"/>
      <c r="DD49" s="482"/>
      <c r="DE49" s="482"/>
      <c r="DF49" s="482"/>
      <c r="DG49" s="482"/>
      <c r="DH49" s="482"/>
      <c r="DI49" s="482"/>
    </row>
    <row r="50" spans="5:113" x14ac:dyDescent="0.2">
      <c r="E50" s="482" t="s">
        <v>155</v>
      </c>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c r="AV50" s="482"/>
      <c r="AW50" s="482"/>
      <c r="AX50" s="482"/>
      <c r="AY50" s="482"/>
      <c r="AZ50" s="482"/>
      <c r="BA50" s="482"/>
      <c r="BB50" s="482"/>
      <c r="BC50" s="482"/>
      <c r="BD50" s="482"/>
      <c r="BE50" s="482"/>
      <c r="BF50" s="482"/>
      <c r="BG50" s="482"/>
      <c r="BH50" s="482"/>
      <c r="BI50" s="482"/>
      <c r="BJ50" s="482"/>
      <c r="BK50" s="482"/>
      <c r="BL50" s="482"/>
      <c r="BM50" s="482"/>
      <c r="BN50" s="482"/>
      <c r="BO50" s="482"/>
      <c r="BP50" s="482"/>
      <c r="BQ50" s="482"/>
      <c r="BR50" s="482"/>
      <c r="BS50" s="482"/>
      <c r="BT50" s="482"/>
      <c r="BU50" s="482"/>
      <c r="BV50" s="482"/>
      <c r="BW50" s="482"/>
      <c r="BX50" s="482"/>
      <c r="BY50" s="482"/>
      <c r="BZ50" s="482"/>
      <c r="CA50" s="482"/>
      <c r="CB50" s="482"/>
      <c r="CC50" s="482"/>
      <c r="CD50" s="482"/>
      <c r="CE50" s="482"/>
      <c r="CF50" s="482"/>
      <c r="CG50" s="482"/>
      <c r="CH50" s="482"/>
      <c r="CI50" s="482"/>
      <c r="CJ50" s="482"/>
      <c r="CK50" s="482"/>
      <c r="CL50" s="482"/>
      <c r="CM50" s="482"/>
      <c r="CN50" s="482"/>
      <c r="CO50" s="482"/>
      <c r="CP50" s="482"/>
      <c r="CQ50" s="482"/>
      <c r="CR50" s="482"/>
      <c r="CS50" s="482"/>
      <c r="CT50" s="482"/>
      <c r="CU50" s="482"/>
      <c r="CV50" s="482"/>
      <c r="CW50" s="482"/>
      <c r="CX50" s="482"/>
      <c r="CY50" s="482"/>
      <c r="CZ50" s="482"/>
      <c r="DA50" s="482"/>
      <c r="DB50" s="482"/>
      <c r="DC50" s="482"/>
      <c r="DD50" s="482"/>
      <c r="DE50" s="482"/>
      <c r="DF50" s="482"/>
      <c r="DG50" s="482"/>
      <c r="DH50" s="482"/>
      <c r="DI50" s="482"/>
    </row>
    <row r="51" spans="5:113" x14ac:dyDescent="0.2">
      <c r="E51" s="482" t="s">
        <v>273</v>
      </c>
      <c r="F51" s="482"/>
      <c r="G51" s="482"/>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c r="AV51" s="482"/>
      <c r="AW51" s="482"/>
      <c r="AX51" s="482"/>
      <c r="AY51" s="482"/>
      <c r="AZ51" s="482"/>
      <c r="BA51" s="482"/>
      <c r="BB51" s="482"/>
      <c r="BC51" s="482"/>
      <c r="BD51" s="482"/>
      <c r="BE51" s="482"/>
      <c r="BF51" s="482"/>
      <c r="BG51" s="482"/>
      <c r="BH51" s="482"/>
      <c r="BI51" s="482"/>
      <c r="BJ51" s="482"/>
      <c r="BK51" s="482"/>
      <c r="BL51" s="482"/>
      <c r="BM51" s="482"/>
      <c r="BN51" s="482"/>
      <c r="BO51" s="482"/>
      <c r="BP51" s="482"/>
      <c r="BQ51" s="482"/>
      <c r="BR51" s="482"/>
      <c r="BS51" s="482"/>
      <c r="BT51" s="482"/>
      <c r="BU51" s="482"/>
      <c r="BV51" s="482"/>
      <c r="BW51" s="482"/>
      <c r="BX51" s="482"/>
      <c r="BY51" s="482"/>
      <c r="BZ51" s="482"/>
      <c r="CA51" s="482"/>
      <c r="CB51" s="482"/>
      <c r="CC51" s="482"/>
      <c r="CD51" s="482"/>
      <c r="CE51" s="482"/>
      <c r="CF51" s="482"/>
      <c r="CG51" s="482"/>
      <c r="CH51" s="482"/>
      <c r="CI51" s="482"/>
      <c r="CJ51" s="482"/>
      <c r="CK51" s="482"/>
      <c r="CL51" s="482"/>
      <c r="CM51" s="482"/>
      <c r="CN51" s="482"/>
      <c r="CO51" s="482"/>
      <c r="CP51" s="482"/>
      <c r="CQ51" s="482"/>
      <c r="CR51" s="482"/>
      <c r="CS51" s="482"/>
      <c r="CT51" s="482"/>
      <c r="CU51" s="482"/>
      <c r="CV51" s="482"/>
      <c r="CW51" s="482"/>
      <c r="CX51" s="482"/>
      <c r="CY51" s="482"/>
      <c r="CZ51" s="482"/>
      <c r="DA51" s="482"/>
      <c r="DB51" s="482"/>
      <c r="DC51" s="482"/>
      <c r="DD51" s="482"/>
      <c r="DE51" s="482"/>
      <c r="DF51" s="482"/>
      <c r="DG51" s="482"/>
      <c r="DH51" s="482"/>
      <c r="DI51" s="482"/>
    </row>
    <row r="52" spans="5:113" x14ac:dyDescent="0.2">
      <c r="E52" s="482" t="s">
        <v>275</v>
      </c>
      <c r="F52" s="482"/>
      <c r="G52" s="482"/>
      <c r="H52" s="482"/>
      <c r="I52" s="482"/>
      <c r="J52" s="482"/>
      <c r="K52" s="482"/>
      <c r="L52" s="482"/>
      <c r="M52" s="482"/>
      <c r="N52" s="482"/>
      <c r="O52" s="482"/>
      <c r="P52" s="482"/>
      <c r="Q52" s="482"/>
      <c r="R52" s="482"/>
      <c r="S52" s="482"/>
      <c r="T52" s="482"/>
      <c r="U52" s="482"/>
      <c r="V52" s="482"/>
      <c r="W52" s="482"/>
      <c r="X52" s="482"/>
      <c r="Y52" s="482"/>
      <c r="Z52" s="482"/>
      <c r="AA52" s="482"/>
      <c r="AB52" s="482"/>
      <c r="AC52" s="482"/>
      <c r="AD52" s="482"/>
      <c r="AE52" s="482"/>
      <c r="AF52" s="482"/>
      <c r="AG52" s="482"/>
      <c r="AH52" s="482"/>
      <c r="AI52" s="482"/>
      <c r="AJ52" s="482"/>
      <c r="AK52" s="482"/>
      <c r="AL52" s="482"/>
      <c r="AM52" s="482"/>
      <c r="AN52" s="482"/>
      <c r="AO52" s="482"/>
      <c r="AP52" s="482"/>
      <c r="AQ52" s="482"/>
      <c r="AR52" s="482"/>
      <c r="AS52" s="482"/>
      <c r="AT52" s="482"/>
      <c r="AU52" s="482"/>
      <c r="AV52" s="482"/>
      <c r="AW52" s="482"/>
      <c r="AX52" s="482"/>
      <c r="AY52" s="482"/>
      <c r="AZ52" s="482"/>
      <c r="BA52" s="482"/>
      <c r="BB52" s="482"/>
      <c r="BC52" s="482"/>
      <c r="BD52" s="482"/>
      <c r="BE52" s="482"/>
      <c r="BF52" s="482"/>
      <c r="BG52" s="482"/>
      <c r="BH52" s="482"/>
      <c r="BI52" s="482"/>
      <c r="BJ52" s="482"/>
      <c r="BK52" s="482"/>
      <c r="BL52" s="482"/>
      <c r="BM52" s="482"/>
      <c r="BN52" s="482"/>
      <c r="BO52" s="482"/>
      <c r="BP52" s="482"/>
      <c r="BQ52" s="482"/>
      <c r="BR52" s="482"/>
      <c r="BS52" s="482"/>
      <c r="BT52" s="482"/>
      <c r="BU52" s="482"/>
      <c r="BV52" s="482"/>
      <c r="BW52" s="482"/>
      <c r="BX52" s="482"/>
      <c r="BY52" s="482"/>
      <c r="BZ52" s="482"/>
      <c r="CA52" s="482"/>
      <c r="CB52" s="482"/>
      <c r="CC52" s="482"/>
      <c r="CD52" s="482"/>
      <c r="CE52" s="482"/>
      <c r="CF52" s="482"/>
      <c r="CG52" s="482"/>
      <c r="CH52" s="482"/>
      <c r="CI52" s="482"/>
      <c r="CJ52" s="482"/>
      <c r="CK52" s="482"/>
      <c r="CL52" s="482"/>
      <c r="CM52" s="482"/>
      <c r="CN52" s="482"/>
      <c r="CO52" s="482"/>
      <c r="CP52" s="482"/>
      <c r="CQ52" s="482"/>
      <c r="CR52" s="482"/>
      <c r="CS52" s="482"/>
      <c r="CT52" s="482"/>
      <c r="CU52" s="482"/>
      <c r="CV52" s="482"/>
      <c r="CW52" s="482"/>
      <c r="CX52" s="482"/>
      <c r="CY52" s="482"/>
      <c r="CZ52" s="482"/>
      <c r="DA52" s="482"/>
      <c r="DB52" s="482"/>
      <c r="DC52" s="482"/>
      <c r="DD52" s="482"/>
      <c r="DE52" s="482"/>
      <c r="DF52" s="482"/>
      <c r="DG52" s="482"/>
      <c r="DH52" s="482"/>
      <c r="DI52" s="482"/>
    </row>
    <row r="53" spans="5:113" x14ac:dyDescent="0.2">
      <c r="E53" s="482" t="s">
        <v>150</v>
      </c>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c r="CG53" s="482"/>
      <c r="CH53" s="482"/>
      <c r="CI53" s="482"/>
      <c r="CJ53" s="482"/>
      <c r="CK53" s="482"/>
      <c r="CL53" s="482"/>
      <c r="CM53" s="482"/>
      <c r="CN53" s="482"/>
      <c r="CO53" s="482"/>
      <c r="CP53" s="482"/>
      <c r="CQ53" s="482"/>
      <c r="CR53" s="482"/>
      <c r="CS53" s="482"/>
      <c r="CT53" s="482"/>
      <c r="CU53" s="482"/>
      <c r="CV53" s="482"/>
      <c r="CW53" s="482"/>
      <c r="CX53" s="482"/>
      <c r="CY53" s="482"/>
      <c r="CZ53" s="482"/>
      <c r="DA53" s="482"/>
      <c r="DB53" s="482"/>
      <c r="DC53" s="482"/>
      <c r="DD53" s="482"/>
      <c r="DE53" s="482"/>
      <c r="DF53" s="482"/>
      <c r="DG53" s="482"/>
      <c r="DH53" s="482"/>
      <c r="DI53" s="482"/>
    </row>
    <row r="54" spans="5:113" x14ac:dyDescent="0.2"/>
    <row r="55" spans="5:113" x14ac:dyDescent="0.2"/>
    <row r="56" spans="5:113" x14ac:dyDescent="0.2"/>
  </sheetData>
  <sheetProtection algorithmName="SHA-512" hashValue="i5mKTPYXOEmhwa2lY4XaFw21ab1KoiFVUSvbvu0s4cgL2LChNSpxFEMumygYCB1Ufj/jUXTZZDSZwxW1159Qtw==" saltValue="gpv64iv13MYTgPUkLsthH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496</v>
      </c>
      <c r="K32" s="185"/>
      <c r="L32" s="185"/>
      <c r="M32" s="185"/>
      <c r="N32" s="185"/>
      <c r="O32" s="185"/>
      <c r="P32" s="185"/>
    </row>
    <row r="33" spans="1:16" ht="39" customHeight="1" x14ac:dyDescent="0.2">
      <c r="A33" s="185"/>
      <c r="B33" s="186" t="s">
        <v>139</v>
      </c>
      <c r="C33" s="192"/>
      <c r="D33" s="192"/>
      <c r="E33" s="194" t="s">
        <v>503</v>
      </c>
      <c r="F33" s="195" t="s">
        <v>335</v>
      </c>
      <c r="G33" s="199" t="s">
        <v>495</v>
      </c>
      <c r="H33" s="199" t="s">
        <v>497</v>
      </c>
      <c r="I33" s="199" t="s">
        <v>464</v>
      </c>
      <c r="J33" s="203" t="s">
        <v>498</v>
      </c>
      <c r="K33" s="185"/>
      <c r="L33" s="185"/>
      <c r="M33" s="185"/>
      <c r="N33" s="185"/>
      <c r="O33" s="185"/>
      <c r="P33" s="185"/>
    </row>
    <row r="34" spans="1:16" ht="39" customHeight="1" x14ac:dyDescent="0.2">
      <c r="A34" s="185"/>
      <c r="B34" s="187"/>
      <c r="C34" s="1044" t="s">
        <v>234</v>
      </c>
      <c r="D34" s="1044"/>
      <c r="E34" s="1045"/>
      <c r="F34" s="196">
        <v>6.69</v>
      </c>
      <c r="G34" s="200">
        <v>5.83</v>
      </c>
      <c r="H34" s="200">
        <v>9.7100000000000009</v>
      </c>
      <c r="I34" s="200">
        <v>13.16</v>
      </c>
      <c r="J34" s="204">
        <v>11.83</v>
      </c>
      <c r="K34" s="185"/>
      <c r="L34" s="185"/>
      <c r="M34" s="185"/>
      <c r="N34" s="185"/>
      <c r="O34" s="185"/>
      <c r="P34" s="185"/>
    </row>
    <row r="35" spans="1:16" ht="39" customHeight="1" x14ac:dyDescent="0.2">
      <c r="A35" s="185"/>
      <c r="B35" s="188"/>
      <c r="C35" s="1046" t="s">
        <v>327</v>
      </c>
      <c r="D35" s="1046"/>
      <c r="E35" s="1047"/>
      <c r="F35" s="197" t="s">
        <v>157</v>
      </c>
      <c r="G35" s="201" t="s">
        <v>157</v>
      </c>
      <c r="H35" s="201">
        <v>1.5</v>
      </c>
      <c r="I35" s="201">
        <v>1.45</v>
      </c>
      <c r="J35" s="205">
        <v>1.44</v>
      </c>
      <c r="K35" s="185"/>
      <c r="L35" s="185"/>
      <c r="M35" s="185"/>
      <c r="N35" s="185"/>
      <c r="O35" s="185"/>
      <c r="P35" s="185"/>
    </row>
    <row r="36" spans="1:16" ht="39" customHeight="1" x14ac:dyDescent="0.2">
      <c r="A36" s="185"/>
      <c r="B36" s="188"/>
      <c r="C36" s="1046" t="s">
        <v>195</v>
      </c>
      <c r="D36" s="1046"/>
      <c r="E36" s="1047"/>
      <c r="F36" s="197">
        <v>0.5</v>
      </c>
      <c r="G36" s="201">
        <v>0.23</v>
      </c>
      <c r="H36" s="201">
        <v>0.28999999999999998</v>
      </c>
      <c r="I36" s="201">
        <v>0.54</v>
      </c>
      <c r="J36" s="205">
        <v>0.72</v>
      </c>
      <c r="K36" s="185"/>
      <c r="L36" s="185"/>
      <c r="M36" s="185"/>
      <c r="N36" s="185"/>
      <c r="O36" s="185"/>
      <c r="P36" s="185"/>
    </row>
    <row r="37" spans="1:16" ht="39" customHeight="1" x14ac:dyDescent="0.2">
      <c r="A37" s="185"/>
      <c r="B37" s="188"/>
      <c r="C37" s="1046" t="s">
        <v>442</v>
      </c>
      <c r="D37" s="1046"/>
      <c r="E37" s="1047"/>
      <c r="F37" s="197">
        <v>1.01</v>
      </c>
      <c r="G37" s="201">
        <v>0.89</v>
      </c>
      <c r="H37" s="201">
        <v>1.5</v>
      </c>
      <c r="I37" s="201">
        <v>1.1399999999999999</v>
      </c>
      <c r="J37" s="205">
        <v>0.68</v>
      </c>
      <c r="K37" s="185"/>
      <c r="L37" s="185"/>
      <c r="M37" s="185"/>
      <c r="N37" s="185"/>
      <c r="O37" s="185"/>
      <c r="P37" s="185"/>
    </row>
    <row r="38" spans="1:16" ht="39" customHeight="1" x14ac:dyDescent="0.2">
      <c r="A38" s="185"/>
      <c r="B38" s="188"/>
      <c r="C38" s="1046" t="s">
        <v>184</v>
      </c>
      <c r="D38" s="1046"/>
      <c r="E38" s="1047"/>
      <c r="F38" s="197">
        <v>0.01</v>
      </c>
      <c r="G38" s="201">
        <v>0.01</v>
      </c>
      <c r="H38" s="201">
        <v>0.03</v>
      </c>
      <c r="I38" s="201">
        <v>0</v>
      </c>
      <c r="J38" s="205">
        <v>0.14000000000000001</v>
      </c>
      <c r="K38" s="185"/>
      <c r="L38" s="185"/>
      <c r="M38" s="185"/>
      <c r="N38" s="185"/>
      <c r="O38" s="185"/>
      <c r="P38" s="185"/>
    </row>
    <row r="39" spans="1:16" ht="39" customHeight="1" x14ac:dyDescent="0.2">
      <c r="A39" s="185"/>
      <c r="B39" s="188"/>
      <c r="C39" s="1046" t="s">
        <v>444</v>
      </c>
      <c r="D39" s="1046"/>
      <c r="E39" s="1047"/>
      <c r="F39" s="197">
        <v>0</v>
      </c>
      <c r="G39" s="201">
        <v>0</v>
      </c>
      <c r="H39" s="201">
        <v>0</v>
      </c>
      <c r="I39" s="201">
        <v>0</v>
      </c>
      <c r="J39" s="205">
        <v>0</v>
      </c>
      <c r="K39" s="185"/>
      <c r="L39" s="185"/>
      <c r="M39" s="185"/>
      <c r="N39" s="185"/>
      <c r="O39" s="185"/>
      <c r="P39" s="185"/>
    </row>
    <row r="40" spans="1:16" ht="39" customHeight="1" x14ac:dyDescent="0.2">
      <c r="A40" s="185"/>
      <c r="B40" s="188"/>
      <c r="C40" s="1046"/>
      <c r="D40" s="1046"/>
      <c r="E40" s="1047"/>
      <c r="F40" s="197"/>
      <c r="G40" s="201"/>
      <c r="H40" s="201"/>
      <c r="I40" s="201"/>
      <c r="J40" s="205"/>
      <c r="K40" s="185"/>
      <c r="L40" s="185"/>
      <c r="M40" s="185"/>
      <c r="N40" s="185"/>
      <c r="O40" s="185"/>
      <c r="P40" s="185"/>
    </row>
    <row r="41" spans="1:16" ht="39" customHeight="1" x14ac:dyDescent="0.2">
      <c r="A41" s="185"/>
      <c r="B41" s="188"/>
      <c r="C41" s="1046"/>
      <c r="D41" s="1046"/>
      <c r="E41" s="1047"/>
      <c r="F41" s="197"/>
      <c r="G41" s="201"/>
      <c r="H41" s="201"/>
      <c r="I41" s="201"/>
      <c r="J41" s="205"/>
      <c r="K41" s="185"/>
      <c r="L41" s="185"/>
      <c r="M41" s="185"/>
      <c r="N41" s="185"/>
      <c r="O41" s="185"/>
      <c r="P41" s="185"/>
    </row>
    <row r="42" spans="1:16" ht="39" customHeight="1" x14ac:dyDescent="0.2">
      <c r="A42" s="185"/>
      <c r="B42" s="189"/>
      <c r="C42" s="1046" t="s">
        <v>500</v>
      </c>
      <c r="D42" s="1046"/>
      <c r="E42" s="1047"/>
      <c r="F42" s="197" t="s">
        <v>157</v>
      </c>
      <c r="G42" s="201" t="s">
        <v>157</v>
      </c>
      <c r="H42" s="201" t="s">
        <v>157</v>
      </c>
      <c r="I42" s="201" t="s">
        <v>157</v>
      </c>
      <c r="J42" s="205" t="s">
        <v>157</v>
      </c>
      <c r="K42" s="185"/>
      <c r="L42" s="185"/>
      <c r="M42" s="185"/>
      <c r="N42" s="185"/>
      <c r="O42" s="185"/>
      <c r="P42" s="185"/>
    </row>
    <row r="43" spans="1:16" ht="39" customHeight="1" x14ac:dyDescent="0.2">
      <c r="A43" s="185"/>
      <c r="B43" s="190"/>
      <c r="C43" s="1048" t="s">
        <v>474</v>
      </c>
      <c r="D43" s="1048"/>
      <c r="E43" s="1049"/>
      <c r="F43" s="198">
        <v>1.27</v>
      </c>
      <c r="G43" s="202">
        <v>1.53</v>
      </c>
      <c r="H43" s="202" t="s">
        <v>157</v>
      </c>
      <c r="I43" s="202" t="s">
        <v>157</v>
      </c>
      <c r="J43" s="206" t="s">
        <v>157</v>
      </c>
      <c r="K43" s="185"/>
      <c r="L43" s="185"/>
      <c r="M43" s="185"/>
      <c r="N43" s="185"/>
      <c r="O43" s="185"/>
      <c r="P43" s="185"/>
    </row>
    <row r="44" spans="1:16" ht="39" customHeight="1" x14ac:dyDescent="0.2">
      <c r="A44" s="185"/>
      <c r="B44" s="191" t="s">
        <v>353</v>
      </c>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wrgbolimVAKzWxB9DkgI11PBqePk5bEZyEr+xHhruwx3+fNJ5SmI4X73xoo+zc4sEvl+ixTpMR1hFxFurMWzOg==" saltValue="NvBLSPexix8WqGuPUNuaFA=="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137</v>
      </c>
      <c r="P43" s="85"/>
      <c r="Q43" s="85"/>
      <c r="R43" s="85"/>
      <c r="S43" s="85"/>
      <c r="T43" s="85"/>
      <c r="U43" s="85"/>
    </row>
    <row r="44" spans="1:21" ht="30.75" customHeight="1" x14ac:dyDescent="0.2">
      <c r="A44" s="85"/>
      <c r="B44" s="207" t="s">
        <v>529</v>
      </c>
      <c r="C44" s="213"/>
      <c r="D44" s="213"/>
      <c r="E44" s="221"/>
      <c r="F44" s="221"/>
      <c r="G44" s="221"/>
      <c r="H44" s="221"/>
      <c r="I44" s="221"/>
      <c r="J44" s="224" t="s">
        <v>503</v>
      </c>
      <c r="K44" s="226" t="s">
        <v>335</v>
      </c>
      <c r="L44" s="235" t="s">
        <v>495</v>
      </c>
      <c r="M44" s="235" t="s">
        <v>497</v>
      </c>
      <c r="N44" s="235" t="s">
        <v>464</v>
      </c>
      <c r="O44" s="244" t="s">
        <v>498</v>
      </c>
      <c r="P44" s="85"/>
      <c r="Q44" s="85"/>
      <c r="R44" s="85"/>
      <c r="S44" s="85"/>
      <c r="T44" s="85"/>
      <c r="U44" s="85"/>
    </row>
    <row r="45" spans="1:21" ht="30.75" customHeight="1" x14ac:dyDescent="0.2">
      <c r="A45" s="85"/>
      <c r="B45" s="1075" t="s">
        <v>441</v>
      </c>
      <c r="C45" s="1076"/>
      <c r="D45" s="216"/>
      <c r="E45" s="1050" t="s">
        <v>10</v>
      </c>
      <c r="F45" s="1050"/>
      <c r="G45" s="1050"/>
      <c r="H45" s="1050"/>
      <c r="I45" s="1050"/>
      <c r="J45" s="1051"/>
      <c r="K45" s="227">
        <v>1905</v>
      </c>
      <c r="L45" s="236">
        <v>1797</v>
      </c>
      <c r="M45" s="236">
        <v>1694</v>
      </c>
      <c r="N45" s="236">
        <v>1691</v>
      </c>
      <c r="O45" s="245">
        <v>1649</v>
      </c>
      <c r="P45" s="85"/>
      <c r="Q45" s="85"/>
      <c r="R45" s="85"/>
      <c r="S45" s="85"/>
      <c r="T45" s="85"/>
      <c r="U45" s="85"/>
    </row>
    <row r="46" spans="1:21" ht="30.75" customHeight="1" x14ac:dyDescent="0.2">
      <c r="A46" s="85"/>
      <c r="B46" s="1077"/>
      <c r="C46" s="1078"/>
      <c r="D46" s="217"/>
      <c r="E46" s="1052" t="s">
        <v>386</v>
      </c>
      <c r="F46" s="1052"/>
      <c r="G46" s="1052"/>
      <c r="H46" s="1052"/>
      <c r="I46" s="1052"/>
      <c r="J46" s="1053"/>
      <c r="K46" s="228" t="s">
        <v>157</v>
      </c>
      <c r="L46" s="237" t="s">
        <v>157</v>
      </c>
      <c r="M46" s="237" t="s">
        <v>157</v>
      </c>
      <c r="N46" s="237" t="s">
        <v>157</v>
      </c>
      <c r="O46" s="246" t="s">
        <v>157</v>
      </c>
      <c r="P46" s="85"/>
      <c r="Q46" s="85"/>
      <c r="R46" s="85"/>
      <c r="S46" s="85"/>
      <c r="T46" s="85"/>
      <c r="U46" s="85"/>
    </row>
    <row r="47" spans="1:21" ht="30.75" customHeight="1" x14ac:dyDescent="0.2">
      <c r="A47" s="85"/>
      <c r="B47" s="1077"/>
      <c r="C47" s="1078"/>
      <c r="D47" s="217"/>
      <c r="E47" s="1052" t="s">
        <v>74</v>
      </c>
      <c r="F47" s="1052"/>
      <c r="G47" s="1052"/>
      <c r="H47" s="1052"/>
      <c r="I47" s="1052"/>
      <c r="J47" s="1053"/>
      <c r="K47" s="228" t="s">
        <v>157</v>
      </c>
      <c r="L47" s="237" t="s">
        <v>157</v>
      </c>
      <c r="M47" s="237" t="s">
        <v>157</v>
      </c>
      <c r="N47" s="237" t="s">
        <v>157</v>
      </c>
      <c r="O47" s="246" t="s">
        <v>157</v>
      </c>
      <c r="P47" s="85"/>
      <c r="Q47" s="85"/>
      <c r="R47" s="85"/>
      <c r="S47" s="85"/>
      <c r="T47" s="85"/>
      <c r="U47" s="85"/>
    </row>
    <row r="48" spans="1:21" ht="30.75" customHeight="1" x14ac:dyDescent="0.2">
      <c r="A48" s="85"/>
      <c r="B48" s="1077"/>
      <c r="C48" s="1078"/>
      <c r="D48" s="217"/>
      <c r="E48" s="1052" t="s">
        <v>5</v>
      </c>
      <c r="F48" s="1052"/>
      <c r="G48" s="1052"/>
      <c r="H48" s="1052"/>
      <c r="I48" s="1052"/>
      <c r="J48" s="1053"/>
      <c r="K48" s="228">
        <v>235</v>
      </c>
      <c r="L48" s="237">
        <v>216</v>
      </c>
      <c r="M48" s="237">
        <v>83</v>
      </c>
      <c r="N48" s="237">
        <v>88</v>
      </c>
      <c r="O48" s="246">
        <v>87</v>
      </c>
      <c r="P48" s="85"/>
      <c r="Q48" s="85"/>
      <c r="R48" s="85"/>
      <c r="S48" s="85"/>
      <c r="T48" s="85"/>
      <c r="U48" s="85"/>
    </row>
    <row r="49" spans="1:21" ht="30.75" customHeight="1" x14ac:dyDescent="0.2">
      <c r="A49" s="85"/>
      <c r="B49" s="1077"/>
      <c r="C49" s="1078"/>
      <c r="D49" s="217"/>
      <c r="E49" s="1052" t="s">
        <v>13</v>
      </c>
      <c r="F49" s="1052"/>
      <c r="G49" s="1052"/>
      <c r="H49" s="1052"/>
      <c r="I49" s="1052"/>
      <c r="J49" s="1053"/>
      <c r="K49" s="228" t="s">
        <v>157</v>
      </c>
      <c r="L49" s="237" t="s">
        <v>157</v>
      </c>
      <c r="M49" s="237" t="s">
        <v>157</v>
      </c>
      <c r="N49" s="237" t="s">
        <v>157</v>
      </c>
      <c r="O49" s="246" t="s">
        <v>157</v>
      </c>
      <c r="P49" s="85"/>
      <c r="Q49" s="85"/>
      <c r="R49" s="85"/>
      <c r="S49" s="85"/>
      <c r="T49" s="85"/>
      <c r="U49" s="85"/>
    </row>
    <row r="50" spans="1:21" ht="30.75" customHeight="1" x14ac:dyDescent="0.2">
      <c r="A50" s="85"/>
      <c r="B50" s="1077"/>
      <c r="C50" s="1078"/>
      <c r="D50" s="217"/>
      <c r="E50" s="1052" t="s">
        <v>19</v>
      </c>
      <c r="F50" s="1052"/>
      <c r="G50" s="1052"/>
      <c r="H50" s="1052"/>
      <c r="I50" s="1052"/>
      <c r="J50" s="1053"/>
      <c r="K50" s="228">
        <v>35</v>
      </c>
      <c r="L50" s="237">
        <v>34</v>
      </c>
      <c r="M50" s="237">
        <v>33</v>
      </c>
      <c r="N50" s="237">
        <v>24</v>
      </c>
      <c r="O50" s="246">
        <v>5</v>
      </c>
      <c r="P50" s="85"/>
      <c r="Q50" s="85"/>
      <c r="R50" s="85"/>
      <c r="S50" s="85"/>
      <c r="T50" s="85"/>
      <c r="U50" s="85"/>
    </row>
    <row r="51" spans="1:21" ht="30.75" customHeight="1" x14ac:dyDescent="0.2">
      <c r="A51" s="85"/>
      <c r="B51" s="1079"/>
      <c r="C51" s="1080"/>
      <c r="D51" s="218"/>
      <c r="E51" s="1052" t="s">
        <v>53</v>
      </c>
      <c r="F51" s="1052"/>
      <c r="G51" s="1052"/>
      <c r="H51" s="1052"/>
      <c r="I51" s="1052"/>
      <c r="J51" s="1053"/>
      <c r="K51" s="228" t="s">
        <v>157</v>
      </c>
      <c r="L51" s="237" t="s">
        <v>157</v>
      </c>
      <c r="M51" s="237" t="s">
        <v>157</v>
      </c>
      <c r="N51" s="237" t="s">
        <v>157</v>
      </c>
      <c r="O51" s="246" t="s">
        <v>157</v>
      </c>
      <c r="P51" s="85"/>
      <c r="Q51" s="85"/>
      <c r="R51" s="85"/>
      <c r="S51" s="85"/>
      <c r="T51" s="85"/>
      <c r="U51" s="85"/>
    </row>
    <row r="52" spans="1:21" ht="30.75" customHeight="1" x14ac:dyDescent="0.2">
      <c r="A52" s="85"/>
      <c r="B52" s="1054" t="s">
        <v>530</v>
      </c>
      <c r="C52" s="1055"/>
      <c r="D52" s="218"/>
      <c r="E52" s="1052" t="s">
        <v>532</v>
      </c>
      <c r="F52" s="1052"/>
      <c r="G52" s="1052"/>
      <c r="H52" s="1052"/>
      <c r="I52" s="1052"/>
      <c r="J52" s="1053"/>
      <c r="K52" s="228">
        <v>1891</v>
      </c>
      <c r="L52" s="237">
        <v>1791</v>
      </c>
      <c r="M52" s="237">
        <v>1606</v>
      </c>
      <c r="N52" s="237">
        <v>1599</v>
      </c>
      <c r="O52" s="246">
        <v>1596</v>
      </c>
      <c r="P52" s="85"/>
      <c r="Q52" s="85"/>
      <c r="R52" s="85"/>
      <c r="S52" s="85"/>
      <c r="T52" s="85"/>
      <c r="U52" s="85"/>
    </row>
    <row r="53" spans="1:21" ht="30.75" customHeight="1" x14ac:dyDescent="0.2">
      <c r="A53" s="85"/>
      <c r="B53" s="1056" t="s">
        <v>409</v>
      </c>
      <c r="C53" s="1057"/>
      <c r="D53" s="219"/>
      <c r="E53" s="1058" t="s">
        <v>80</v>
      </c>
      <c r="F53" s="1058"/>
      <c r="G53" s="1058"/>
      <c r="H53" s="1058"/>
      <c r="I53" s="1058"/>
      <c r="J53" s="1059"/>
      <c r="K53" s="229">
        <v>284</v>
      </c>
      <c r="L53" s="238">
        <v>256</v>
      </c>
      <c r="M53" s="238">
        <v>204</v>
      </c>
      <c r="N53" s="238">
        <v>204</v>
      </c>
      <c r="O53" s="247">
        <v>145</v>
      </c>
      <c r="P53" s="85"/>
      <c r="Q53" s="85"/>
      <c r="R53" s="85"/>
      <c r="S53" s="85"/>
      <c r="T53" s="85"/>
      <c r="U53" s="85"/>
    </row>
    <row r="54" spans="1:21" ht="24" customHeight="1" x14ac:dyDescent="0.2">
      <c r="A54" s="85"/>
      <c r="B54" s="208" t="s">
        <v>533</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t="s">
        <v>534</v>
      </c>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180</v>
      </c>
      <c r="C56" s="214"/>
      <c r="D56" s="214"/>
      <c r="E56" s="214"/>
      <c r="F56" s="214"/>
      <c r="G56" s="214"/>
      <c r="H56" s="214"/>
      <c r="I56" s="214"/>
      <c r="J56" s="214"/>
      <c r="K56" s="230"/>
      <c r="L56" s="230"/>
      <c r="M56" s="230"/>
      <c r="N56" s="230"/>
      <c r="O56" s="248" t="s">
        <v>535</v>
      </c>
      <c r="P56" s="85"/>
      <c r="Q56" s="85"/>
      <c r="R56" s="85"/>
      <c r="S56" s="85"/>
      <c r="T56" s="85"/>
      <c r="U56" s="85"/>
    </row>
    <row r="57" spans="1:21" ht="31.5" customHeight="1" x14ac:dyDescent="0.2">
      <c r="A57" s="85"/>
      <c r="B57" s="210"/>
      <c r="C57" s="215"/>
      <c r="D57" s="215"/>
      <c r="E57" s="222"/>
      <c r="F57" s="222"/>
      <c r="G57" s="222"/>
      <c r="H57" s="222"/>
      <c r="I57" s="222"/>
      <c r="J57" s="225" t="s">
        <v>503</v>
      </c>
      <c r="K57" s="231" t="s">
        <v>335</v>
      </c>
      <c r="L57" s="239" t="s">
        <v>495</v>
      </c>
      <c r="M57" s="239" t="s">
        <v>497</v>
      </c>
      <c r="N57" s="239" t="s">
        <v>464</v>
      </c>
      <c r="O57" s="249" t="s">
        <v>498</v>
      </c>
      <c r="P57" s="85"/>
      <c r="Q57" s="85"/>
      <c r="R57" s="85"/>
      <c r="S57" s="85"/>
      <c r="T57" s="85"/>
      <c r="U57" s="85"/>
    </row>
    <row r="58" spans="1:21" ht="31.5" customHeight="1" x14ac:dyDescent="0.2">
      <c r="B58" s="1069" t="s">
        <v>446</v>
      </c>
      <c r="C58" s="1070"/>
      <c r="D58" s="1060" t="s">
        <v>536</v>
      </c>
      <c r="E58" s="1061"/>
      <c r="F58" s="1061"/>
      <c r="G58" s="1061"/>
      <c r="H58" s="1061"/>
      <c r="I58" s="1061"/>
      <c r="J58" s="1062"/>
      <c r="K58" s="232"/>
      <c r="L58" s="240"/>
      <c r="M58" s="240"/>
      <c r="N58" s="240"/>
      <c r="O58" s="250"/>
    </row>
    <row r="59" spans="1:21" ht="31.5" customHeight="1" x14ac:dyDescent="0.2">
      <c r="B59" s="1071"/>
      <c r="C59" s="1072"/>
      <c r="D59" s="1063" t="s">
        <v>537</v>
      </c>
      <c r="E59" s="1064"/>
      <c r="F59" s="1064"/>
      <c r="G59" s="1064"/>
      <c r="H59" s="1064"/>
      <c r="I59" s="1064"/>
      <c r="J59" s="1065"/>
      <c r="K59" s="233"/>
      <c r="L59" s="241"/>
      <c r="M59" s="241"/>
      <c r="N59" s="241"/>
      <c r="O59" s="251"/>
    </row>
    <row r="60" spans="1:21" ht="31.5" customHeight="1" x14ac:dyDescent="0.2">
      <c r="B60" s="1073"/>
      <c r="C60" s="1074"/>
      <c r="D60" s="1066" t="s">
        <v>538</v>
      </c>
      <c r="E60" s="1067"/>
      <c r="F60" s="1067"/>
      <c r="G60" s="1067"/>
      <c r="H60" s="1067"/>
      <c r="I60" s="1067"/>
      <c r="J60" s="1068"/>
      <c r="K60" s="234"/>
      <c r="L60" s="242"/>
      <c r="M60" s="242"/>
      <c r="N60" s="242"/>
      <c r="O60" s="252"/>
    </row>
    <row r="61" spans="1:21" ht="24" customHeight="1" x14ac:dyDescent="0.2">
      <c r="B61" s="211"/>
      <c r="C61" s="211"/>
      <c r="D61" s="220" t="s">
        <v>531</v>
      </c>
      <c r="E61" s="223"/>
      <c r="F61" s="223"/>
      <c r="G61" s="223"/>
      <c r="H61" s="223"/>
      <c r="I61" s="223"/>
      <c r="J61" s="223"/>
      <c r="K61" s="223"/>
      <c r="L61" s="223"/>
      <c r="M61" s="223"/>
      <c r="N61" s="223"/>
      <c r="O61" s="223"/>
    </row>
    <row r="62" spans="1:21" ht="24" customHeight="1" x14ac:dyDescent="0.2">
      <c r="B62" s="212"/>
      <c r="C62" s="212"/>
      <c r="D62" s="220" t="s">
        <v>539</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6j4EbG3HX/M3oM3+ZU597Uq2YYlEqlGjXmbpMfLbn2HhZEGRXGPcmZgBwQeXmjnAK8qjABkZpRjfYXSPE+fSYQ==" saltValue="y21TV+tEtSyCojPnpfgrI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137</v>
      </c>
    </row>
    <row r="40" spans="2:13" ht="27.75" customHeight="1" x14ac:dyDescent="0.2">
      <c r="B40" s="207" t="s">
        <v>529</v>
      </c>
      <c r="C40" s="213"/>
      <c r="D40" s="213"/>
      <c r="E40" s="221"/>
      <c r="F40" s="221"/>
      <c r="G40" s="221"/>
      <c r="H40" s="224" t="s">
        <v>503</v>
      </c>
      <c r="I40" s="226" t="s">
        <v>335</v>
      </c>
      <c r="J40" s="235" t="s">
        <v>495</v>
      </c>
      <c r="K40" s="235" t="s">
        <v>497</v>
      </c>
      <c r="L40" s="235" t="s">
        <v>464</v>
      </c>
      <c r="M40" s="264" t="s">
        <v>498</v>
      </c>
    </row>
    <row r="41" spans="2:13" ht="27.75" customHeight="1" x14ac:dyDescent="0.2">
      <c r="B41" s="1075" t="s">
        <v>224</v>
      </c>
      <c r="C41" s="1076"/>
      <c r="D41" s="216"/>
      <c r="E41" s="1081" t="s">
        <v>9</v>
      </c>
      <c r="F41" s="1081"/>
      <c r="G41" s="1081"/>
      <c r="H41" s="1082"/>
      <c r="I41" s="257">
        <v>19503</v>
      </c>
      <c r="J41" s="261">
        <v>19341</v>
      </c>
      <c r="K41" s="261">
        <v>18950</v>
      </c>
      <c r="L41" s="261">
        <v>18427</v>
      </c>
      <c r="M41" s="265">
        <v>17806</v>
      </c>
    </row>
    <row r="42" spans="2:13" ht="27.75" customHeight="1" x14ac:dyDescent="0.2">
      <c r="B42" s="1077"/>
      <c r="C42" s="1078"/>
      <c r="D42" s="217"/>
      <c r="E42" s="1083" t="s">
        <v>23</v>
      </c>
      <c r="F42" s="1083"/>
      <c r="G42" s="1083"/>
      <c r="H42" s="1084"/>
      <c r="I42" s="258">
        <v>83</v>
      </c>
      <c r="J42" s="262">
        <v>53</v>
      </c>
      <c r="K42" s="262">
        <v>22</v>
      </c>
      <c r="L42" s="262">
        <v>1</v>
      </c>
      <c r="M42" s="266">
        <v>53</v>
      </c>
    </row>
    <row r="43" spans="2:13" ht="27.75" customHeight="1" x14ac:dyDescent="0.2">
      <c r="B43" s="1077"/>
      <c r="C43" s="1078"/>
      <c r="D43" s="217"/>
      <c r="E43" s="1083" t="s">
        <v>20</v>
      </c>
      <c r="F43" s="1083"/>
      <c r="G43" s="1083"/>
      <c r="H43" s="1084"/>
      <c r="I43" s="258">
        <v>3210</v>
      </c>
      <c r="J43" s="262">
        <v>3080</v>
      </c>
      <c r="K43" s="262">
        <v>2332</v>
      </c>
      <c r="L43" s="262">
        <v>1808</v>
      </c>
      <c r="M43" s="266">
        <v>1166</v>
      </c>
    </row>
    <row r="44" spans="2:13" ht="27.75" customHeight="1" x14ac:dyDescent="0.2">
      <c r="B44" s="1077"/>
      <c r="C44" s="1078"/>
      <c r="D44" s="217"/>
      <c r="E44" s="1083" t="s">
        <v>29</v>
      </c>
      <c r="F44" s="1083"/>
      <c r="G44" s="1083"/>
      <c r="H44" s="1084"/>
      <c r="I44" s="258">
        <v>193</v>
      </c>
      <c r="J44" s="262">
        <v>167</v>
      </c>
      <c r="K44" s="262">
        <v>147</v>
      </c>
      <c r="L44" s="262">
        <v>134</v>
      </c>
      <c r="M44" s="266">
        <v>121</v>
      </c>
    </row>
    <row r="45" spans="2:13" ht="27.75" customHeight="1" x14ac:dyDescent="0.2">
      <c r="B45" s="1077"/>
      <c r="C45" s="1078"/>
      <c r="D45" s="217"/>
      <c r="E45" s="1083" t="s">
        <v>31</v>
      </c>
      <c r="F45" s="1083"/>
      <c r="G45" s="1083"/>
      <c r="H45" s="1084"/>
      <c r="I45" s="258">
        <v>4358</v>
      </c>
      <c r="J45" s="262">
        <v>4362</v>
      </c>
      <c r="K45" s="262">
        <v>4342</v>
      </c>
      <c r="L45" s="262">
        <v>4176</v>
      </c>
      <c r="M45" s="266">
        <v>4102</v>
      </c>
    </row>
    <row r="46" spans="2:13" ht="27.75" customHeight="1" x14ac:dyDescent="0.2">
      <c r="B46" s="1077"/>
      <c r="C46" s="1078"/>
      <c r="D46" s="218"/>
      <c r="E46" s="1083" t="s">
        <v>33</v>
      </c>
      <c r="F46" s="1083"/>
      <c r="G46" s="1083"/>
      <c r="H46" s="1084"/>
      <c r="I46" s="258" t="s">
        <v>157</v>
      </c>
      <c r="J46" s="262" t="s">
        <v>157</v>
      </c>
      <c r="K46" s="262" t="s">
        <v>157</v>
      </c>
      <c r="L46" s="262" t="s">
        <v>157</v>
      </c>
      <c r="M46" s="266" t="s">
        <v>157</v>
      </c>
    </row>
    <row r="47" spans="2:13" ht="27.75" customHeight="1" x14ac:dyDescent="0.2">
      <c r="B47" s="1077"/>
      <c r="C47" s="1078"/>
      <c r="D47" s="254"/>
      <c r="E47" s="1085" t="s">
        <v>258</v>
      </c>
      <c r="F47" s="1086"/>
      <c r="G47" s="1086"/>
      <c r="H47" s="1087"/>
      <c r="I47" s="258" t="s">
        <v>157</v>
      </c>
      <c r="J47" s="262" t="s">
        <v>157</v>
      </c>
      <c r="K47" s="262" t="s">
        <v>157</v>
      </c>
      <c r="L47" s="262" t="s">
        <v>157</v>
      </c>
      <c r="M47" s="266" t="s">
        <v>157</v>
      </c>
    </row>
    <row r="48" spans="2:13" ht="27.75" customHeight="1" x14ac:dyDescent="0.2">
      <c r="B48" s="1077"/>
      <c r="C48" s="1078"/>
      <c r="D48" s="217"/>
      <c r="E48" s="1083" t="s">
        <v>35</v>
      </c>
      <c r="F48" s="1083"/>
      <c r="G48" s="1083"/>
      <c r="H48" s="1084"/>
      <c r="I48" s="258" t="s">
        <v>157</v>
      </c>
      <c r="J48" s="262" t="s">
        <v>157</v>
      </c>
      <c r="K48" s="262" t="s">
        <v>157</v>
      </c>
      <c r="L48" s="262" t="s">
        <v>157</v>
      </c>
      <c r="M48" s="266" t="s">
        <v>157</v>
      </c>
    </row>
    <row r="49" spans="2:13" ht="27.75" customHeight="1" x14ac:dyDescent="0.2">
      <c r="B49" s="1079"/>
      <c r="C49" s="1080"/>
      <c r="D49" s="217"/>
      <c r="E49" s="1083" t="s">
        <v>41</v>
      </c>
      <c r="F49" s="1083"/>
      <c r="G49" s="1083"/>
      <c r="H49" s="1084"/>
      <c r="I49" s="258" t="s">
        <v>157</v>
      </c>
      <c r="J49" s="262" t="s">
        <v>157</v>
      </c>
      <c r="K49" s="262" t="s">
        <v>157</v>
      </c>
      <c r="L49" s="262" t="s">
        <v>157</v>
      </c>
      <c r="M49" s="266" t="s">
        <v>157</v>
      </c>
    </row>
    <row r="50" spans="2:13" ht="27.75" customHeight="1" x14ac:dyDescent="0.2">
      <c r="B50" s="1090" t="s">
        <v>540</v>
      </c>
      <c r="C50" s="1091"/>
      <c r="D50" s="255"/>
      <c r="E50" s="1083" t="s">
        <v>46</v>
      </c>
      <c r="F50" s="1083"/>
      <c r="G50" s="1083"/>
      <c r="H50" s="1084"/>
      <c r="I50" s="258">
        <v>4488</v>
      </c>
      <c r="J50" s="262">
        <v>4915</v>
      </c>
      <c r="K50" s="262">
        <v>5043</v>
      </c>
      <c r="L50" s="262">
        <v>6045</v>
      </c>
      <c r="M50" s="266">
        <v>7374</v>
      </c>
    </row>
    <row r="51" spans="2:13" ht="27.75" customHeight="1" x14ac:dyDescent="0.2">
      <c r="B51" s="1077"/>
      <c r="C51" s="1078"/>
      <c r="D51" s="217"/>
      <c r="E51" s="1083" t="s">
        <v>50</v>
      </c>
      <c r="F51" s="1083"/>
      <c r="G51" s="1083"/>
      <c r="H51" s="1084"/>
      <c r="I51" s="258">
        <v>3951</v>
      </c>
      <c r="J51" s="262">
        <v>3753</v>
      </c>
      <c r="K51" s="262">
        <v>2978</v>
      </c>
      <c r="L51" s="262">
        <v>2364</v>
      </c>
      <c r="M51" s="266">
        <v>1763</v>
      </c>
    </row>
    <row r="52" spans="2:13" ht="27.75" customHeight="1" x14ac:dyDescent="0.2">
      <c r="B52" s="1079"/>
      <c r="C52" s="1080"/>
      <c r="D52" s="217"/>
      <c r="E52" s="1083" t="s">
        <v>52</v>
      </c>
      <c r="F52" s="1083"/>
      <c r="G52" s="1083"/>
      <c r="H52" s="1084"/>
      <c r="I52" s="258">
        <v>16879</v>
      </c>
      <c r="J52" s="262">
        <v>16896</v>
      </c>
      <c r="K52" s="262">
        <v>16821</v>
      </c>
      <c r="L52" s="262">
        <v>16862</v>
      </c>
      <c r="M52" s="266">
        <v>16286</v>
      </c>
    </row>
    <row r="53" spans="2:13" ht="27.75" customHeight="1" x14ac:dyDescent="0.2">
      <c r="B53" s="1056" t="s">
        <v>409</v>
      </c>
      <c r="C53" s="1057"/>
      <c r="D53" s="219"/>
      <c r="E53" s="1088" t="s">
        <v>56</v>
      </c>
      <c r="F53" s="1088"/>
      <c r="G53" s="1088"/>
      <c r="H53" s="1089"/>
      <c r="I53" s="259">
        <v>2029</v>
      </c>
      <c r="J53" s="263">
        <v>1439</v>
      </c>
      <c r="K53" s="263">
        <v>952</v>
      </c>
      <c r="L53" s="263">
        <v>-726</v>
      </c>
      <c r="M53" s="267">
        <v>-2175</v>
      </c>
    </row>
    <row r="54" spans="2:13" ht="27.75" customHeight="1" x14ac:dyDescent="0.2">
      <c r="B54" s="253" t="s">
        <v>541</v>
      </c>
      <c r="C54" s="191"/>
      <c r="D54" s="191"/>
      <c r="E54" s="256"/>
      <c r="F54" s="256"/>
      <c r="G54" s="256"/>
      <c r="H54" s="256"/>
      <c r="I54" s="260"/>
      <c r="J54" s="260"/>
      <c r="K54" s="260"/>
      <c r="L54" s="260"/>
      <c r="M54" s="260"/>
    </row>
    <row r="55" spans="2:13" ht="13.2" x14ac:dyDescent="0.2"/>
  </sheetData>
  <sheetProtection algorithmName="SHA-512" hashValue="TfGNFMiDhNfVBS52FvixL0dn6MQsVvBt27GYnh6lW1rdEHpunvJhdbfNtTvr6XtYPyRPs8VlFb3beCYBaswl4Q==" saltValue="5K6a+XVQx5HuuojhludPU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48</v>
      </c>
    </row>
    <row r="54" spans="2:8" ht="29.25" customHeight="1" x14ac:dyDescent="0.25">
      <c r="B54" s="268" t="s">
        <v>1</v>
      </c>
      <c r="C54" s="274"/>
      <c r="D54" s="274"/>
      <c r="E54" s="275" t="s">
        <v>503</v>
      </c>
      <c r="F54" s="276" t="s">
        <v>497</v>
      </c>
      <c r="G54" s="276" t="s">
        <v>464</v>
      </c>
      <c r="H54" s="284" t="s">
        <v>498</v>
      </c>
    </row>
    <row r="55" spans="2:8" ht="52.5" customHeight="1" x14ac:dyDescent="0.2">
      <c r="B55" s="269"/>
      <c r="C55" s="1092" t="s">
        <v>59</v>
      </c>
      <c r="D55" s="1092"/>
      <c r="E55" s="1093"/>
      <c r="F55" s="277">
        <v>1767</v>
      </c>
      <c r="G55" s="277">
        <v>2005</v>
      </c>
      <c r="H55" s="285">
        <v>2251</v>
      </c>
    </row>
    <row r="56" spans="2:8" ht="52.5" customHeight="1" x14ac:dyDescent="0.2">
      <c r="B56" s="270"/>
      <c r="C56" s="1094" t="s">
        <v>298</v>
      </c>
      <c r="D56" s="1094"/>
      <c r="E56" s="1095"/>
      <c r="F56" s="278">
        <v>0</v>
      </c>
      <c r="G56" s="278">
        <v>0</v>
      </c>
      <c r="H56" s="286">
        <v>0</v>
      </c>
    </row>
    <row r="57" spans="2:8" ht="53.25" customHeight="1" x14ac:dyDescent="0.2">
      <c r="B57" s="270"/>
      <c r="C57" s="1096" t="s">
        <v>27</v>
      </c>
      <c r="D57" s="1096"/>
      <c r="E57" s="1097"/>
      <c r="F57" s="279">
        <v>2945</v>
      </c>
      <c r="G57" s="279">
        <v>3547</v>
      </c>
      <c r="H57" s="287">
        <v>4430</v>
      </c>
    </row>
    <row r="58" spans="2:8" ht="45.75" customHeight="1" x14ac:dyDescent="0.2">
      <c r="B58" s="271"/>
      <c r="C58" s="1098" t="s">
        <v>542</v>
      </c>
      <c r="D58" s="1099"/>
      <c r="E58" s="1100"/>
      <c r="F58" s="280">
        <v>706</v>
      </c>
      <c r="G58" s="280">
        <v>956</v>
      </c>
      <c r="H58" s="288">
        <v>1126</v>
      </c>
    </row>
    <row r="59" spans="2:8" ht="45.75" customHeight="1" x14ac:dyDescent="0.2">
      <c r="B59" s="271"/>
      <c r="C59" s="1098" t="s">
        <v>368</v>
      </c>
      <c r="D59" s="1099"/>
      <c r="E59" s="1100"/>
      <c r="F59" s="280">
        <v>739</v>
      </c>
      <c r="G59" s="280">
        <v>789</v>
      </c>
      <c r="H59" s="288">
        <v>1089</v>
      </c>
    </row>
    <row r="60" spans="2:8" ht="45.75" customHeight="1" x14ac:dyDescent="0.2">
      <c r="B60" s="271"/>
      <c r="C60" s="1098" t="s">
        <v>543</v>
      </c>
      <c r="D60" s="1099"/>
      <c r="E60" s="1100"/>
      <c r="F60" s="280">
        <v>750</v>
      </c>
      <c r="G60" s="280">
        <v>800</v>
      </c>
      <c r="H60" s="288">
        <v>850</v>
      </c>
    </row>
    <row r="61" spans="2:8" ht="45.75" customHeight="1" x14ac:dyDescent="0.2">
      <c r="B61" s="271"/>
      <c r="C61" s="1098" t="s">
        <v>544</v>
      </c>
      <c r="D61" s="1099"/>
      <c r="E61" s="1100"/>
      <c r="F61" s="280">
        <v>50</v>
      </c>
      <c r="G61" s="280">
        <v>350</v>
      </c>
      <c r="H61" s="288">
        <v>700</v>
      </c>
    </row>
    <row r="62" spans="2:8" ht="45.75" customHeight="1" x14ac:dyDescent="0.2">
      <c r="B62" s="272"/>
      <c r="C62" s="1101" t="s">
        <v>366</v>
      </c>
      <c r="D62" s="1102"/>
      <c r="E62" s="1103"/>
      <c r="F62" s="281">
        <v>635</v>
      </c>
      <c r="G62" s="281">
        <v>652</v>
      </c>
      <c r="H62" s="289">
        <v>665</v>
      </c>
    </row>
    <row r="63" spans="2:8" ht="52.5" customHeight="1" x14ac:dyDescent="0.2">
      <c r="B63" s="273"/>
      <c r="C63" s="1104" t="s">
        <v>191</v>
      </c>
      <c r="D63" s="1104"/>
      <c r="E63" s="1105"/>
      <c r="F63" s="282">
        <v>4712</v>
      </c>
      <c r="G63" s="282">
        <v>5552</v>
      </c>
      <c r="H63" s="290">
        <v>6682</v>
      </c>
    </row>
    <row r="64" spans="2:8" ht="13.2" x14ac:dyDescent="0.2"/>
  </sheetData>
  <sheetProtection algorithmName="SHA-512" hashValue="A2cEDJUC8/GBp5ciQYRVo4ZRcTKLDxzq0fmPA7Zo9Xk0m/ZTPp0xVkimGsIjuZvpQGFfKffqaGj6tmiYEHaMHA==" saltValue="uyuUnLwCZoeWcUgtrUPjUQ=="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1" customWidth="1"/>
    <col min="2" max="8" width="13.33203125" style="291" customWidth="1"/>
    <col min="9" max="16384" width="11.109375" style="291"/>
  </cols>
  <sheetData>
    <row r="1" spans="1:8" x14ac:dyDescent="0.2">
      <c r="A1" s="96"/>
      <c r="B1" s="102"/>
      <c r="C1" s="106"/>
      <c r="D1" s="112"/>
      <c r="E1" s="122"/>
      <c r="F1" s="122"/>
      <c r="G1" s="122"/>
      <c r="H1" s="156"/>
    </row>
    <row r="2" spans="1:8" x14ac:dyDescent="0.2">
      <c r="A2" s="97"/>
      <c r="B2" s="103"/>
      <c r="C2" s="298"/>
      <c r="D2" s="113" t="s">
        <v>39</v>
      </c>
      <c r="E2" s="123"/>
      <c r="F2" s="306" t="s">
        <v>494</v>
      </c>
      <c r="G2" s="147"/>
      <c r="H2" s="157"/>
    </row>
    <row r="3" spans="1:8" x14ac:dyDescent="0.2">
      <c r="A3" s="113" t="s">
        <v>491</v>
      </c>
      <c r="B3" s="105"/>
      <c r="C3" s="299"/>
      <c r="D3" s="302">
        <v>35980</v>
      </c>
      <c r="E3" s="304"/>
      <c r="F3" s="307">
        <v>69185</v>
      </c>
      <c r="G3" s="309"/>
      <c r="H3" s="312"/>
    </row>
    <row r="4" spans="1:8" x14ac:dyDescent="0.2">
      <c r="A4" s="98"/>
      <c r="B4" s="104"/>
      <c r="C4" s="300"/>
      <c r="D4" s="303">
        <v>27598</v>
      </c>
      <c r="E4" s="305"/>
      <c r="F4" s="308">
        <v>38519</v>
      </c>
      <c r="G4" s="310"/>
      <c r="H4" s="313"/>
    </row>
    <row r="5" spans="1:8" x14ac:dyDescent="0.2">
      <c r="A5" s="113" t="s">
        <v>493</v>
      </c>
      <c r="B5" s="105"/>
      <c r="C5" s="299"/>
      <c r="D5" s="302">
        <v>26394</v>
      </c>
      <c r="E5" s="304"/>
      <c r="F5" s="307">
        <v>70166</v>
      </c>
      <c r="G5" s="309"/>
      <c r="H5" s="312"/>
    </row>
    <row r="6" spans="1:8" x14ac:dyDescent="0.2">
      <c r="A6" s="98"/>
      <c r="B6" s="104"/>
      <c r="C6" s="300"/>
      <c r="D6" s="303">
        <v>22500</v>
      </c>
      <c r="E6" s="305"/>
      <c r="F6" s="308">
        <v>36115</v>
      </c>
      <c r="G6" s="310"/>
      <c r="H6" s="313"/>
    </row>
    <row r="7" spans="1:8" x14ac:dyDescent="0.2">
      <c r="A7" s="113" t="s">
        <v>462</v>
      </c>
      <c r="B7" s="105"/>
      <c r="C7" s="299"/>
      <c r="D7" s="302">
        <v>22976</v>
      </c>
      <c r="E7" s="304"/>
      <c r="F7" s="307">
        <v>70329</v>
      </c>
      <c r="G7" s="309"/>
      <c r="H7" s="312"/>
    </row>
    <row r="8" spans="1:8" x14ac:dyDescent="0.2">
      <c r="A8" s="98"/>
      <c r="B8" s="104"/>
      <c r="C8" s="300"/>
      <c r="D8" s="303">
        <v>18122</v>
      </c>
      <c r="E8" s="305"/>
      <c r="F8" s="308">
        <v>39403</v>
      </c>
      <c r="G8" s="310"/>
      <c r="H8" s="313"/>
    </row>
    <row r="9" spans="1:8" x14ac:dyDescent="0.2">
      <c r="A9" s="113" t="s">
        <v>291</v>
      </c>
      <c r="B9" s="105"/>
      <c r="C9" s="299"/>
      <c r="D9" s="302">
        <v>25026</v>
      </c>
      <c r="E9" s="304"/>
      <c r="F9" s="307">
        <v>45945</v>
      </c>
      <c r="G9" s="309"/>
      <c r="H9" s="312"/>
    </row>
    <row r="10" spans="1:8" x14ac:dyDescent="0.2">
      <c r="A10" s="98"/>
      <c r="B10" s="104"/>
      <c r="C10" s="300"/>
      <c r="D10" s="303">
        <v>18001</v>
      </c>
      <c r="E10" s="305"/>
      <c r="F10" s="308">
        <v>25180</v>
      </c>
      <c r="G10" s="310"/>
      <c r="H10" s="313"/>
    </row>
    <row r="11" spans="1:8" x14ac:dyDescent="0.2">
      <c r="A11" s="113" t="s">
        <v>100</v>
      </c>
      <c r="B11" s="105"/>
      <c r="C11" s="299"/>
      <c r="D11" s="302">
        <v>26179</v>
      </c>
      <c r="E11" s="304"/>
      <c r="F11" s="307">
        <v>44475</v>
      </c>
      <c r="G11" s="309"/>
      <c r="H11" s="312"/>
    </row>
    <row r="12" spans="1:8" x14ac:dyDescent="0.2">
      <c r="A12" s="98"/>
      <c r="B12" s="104"/>
      <c r="C12" s="301"/>
      <c r="D12" s="303">
        <v>20063</v>
      </c>
      <c r="E12" s="305"/>
      <c r="F12" s="308">
        <v>24780</v>
      </c>
      <c r="G12" s="310"/>
      <c r="H12" s="313"/>
    </row>
    <row r="13" spans="1:8" x14ac:dyDescent="0.2">
      <c r="A13" s="113"/>
      <c r="B13" s="105"/>
      <c r="C13" s="299"/>
      <c r="D13" s="302">
        <v>27311</v>
      </c>
      <c r="E13" s="304"/>
      <c r="F13" s="307">
        <v>60020</v>
      </c>
      <c r="G13" s="311"/>
      <c r="H13" s="312"/>
    </row>
    <row r="14" spans="1:8" x14ac:dyDescent="0.2">
      <c r="A14" s="98"/>
      <c r="B14" s="104"/>
      <c r="C14" s="300"/>
      <c r="D14" s="303">
        <v>21257</v>
      </c>
      <c r="E14" s="305"/>
      <c r="F14" s="308">
        <v>32799</v>
      </c>
      <c r="G14" s="310"/>
      <c r="H14" s="313"/>
    </row>
    <row r="17" spans="1:11" x14ac:dyDescent="0.2">
      <c r="A17" s="291" t="s">
        <v>11</v>
      </c>
    </row>
    <row r="18" spans="1:11" x14ac:dyDescent="0.2">
      <c r="A18" s="292"/>
      <c r="B18" s="292" t="e">
        <f>#REF!</f>
        <v>#REF!</v>
      </c>
      <c r="C18" s="292" t="e">
        <f>#REF!</f>
        <v>#REF!</v>
      </c>
      <c r="D18" s="292" t="e">
        <f>#REF!</f>
        <v>#REF!</v>
      </c>
      <c r="E18" s="292" t="e">
        <f>#REF!</f>
        <v>#REF!</v>
      </c>
      <c r="F18" s="292" t="e">
        <f>#REF!</f>
        <v>#REF!</v>
      </c>
    </row>
    <row r="19" spans="1:11" x14ac:dyDescent="0.2">
      <c r="A19" s="292" t="s">
        <v>43</v>
      </c>
      <c r="B19" s="292" t="e">
        <f>ROUND(VALUE(SUBSTITUTE(#REF!,"▲","-")),2)</f>
        <v>#REF!</v>
      </c>
      <c r="C19" s="292" t="e">
        <f>ROUND(VALUE(SUBSTITUTE(#REF!,"▲","-")),2)</f>
        <v>#REF!</v>
      </c>
      <c r="D19" s="292" t="e">
        <f>ROUND(VALUE(SUBSTITUTE(#REF!,"▲","-")),2)</f>
        <v>#REF!</v>
      </c>
      <c r="E19" s="292" t="e">
        <f>ROUND(VALUE(SUBSTITUTE(#REF!,"▲","-")),2)</f>
        <v>#REF!</v>
      </c>
      <c r="F19" s="292" t="e">
        <f>ROUND(VALUE(SUBSTITUTE(#REF!,"▲","-")),2)</f>
        <v>#REF!</v>
      </c>
    </row>
    <row r="20" spans="1:11" x14ac:dyDescent="0.2">
      <c r="A20" s="292" t="s">
        <v>3</v>
      </c>
      <c r="B20" s="292" t="e">
        <f>ROUND(VALUE(SUBSTITUTE(#REF!,"▲","-")),2)</f>
        <v>#REF!</v>
      </c>
      <c r="C20" s="292" t="e">
        <f>ROUND(VALUE(SUBSTITUTE(#REF!,"▲","-")),2)</f>
        <v>#REF!</v>
      </c>
      <c r="D20" s="292" t="e">
        <f>ROUND(VALUE(SUBSTITUTE(#REF!,"▲","-")),2)</f>
        <v>#REF!</v>
      </c>
      <c r="E20" s="292" t="e">
        <f>ROUND(VALUE(SUBSTITUTE(#REF!,"▲","-")),2)</f>
        <v>#REF!</v>
      </c>
      <c r="F20" s="292" t="e">
        <f>ROUND(VALUE(SUBSTITUTE(#REF!,"▲","-")),2)</f>
        <v>#REF!</v>
      </c>
    </row>
    <row r="21" spans="1:11" x14ac:dyDescent="0.2">
      <c r="A21" s="292" t="s">
        <v>64</v>
      </c>
      <c r="B21" s="292" t="e">
        <f>IF(ISNUMBER(VALUE(SUBSTITUTE(#REF!,"▲","-"))),ROUND(VALUE(SUBSTITUTE(#REF!,"▲","-")),2),NA())</f>
        <v>#N/A</v>
      </c>
      <c r="C21" s="292" t="e">
        <f>IF(ISNUMBER(VALUE(SUBSTITUTE(#REF!,"▲","-"))),ROUND(VALUE(SUBSTITUTE(#REF!,"▲","-")),2),NA())</f>
        <v>#N/A</v>
      </c>
      <c r="D21" s="292" t="e">
        <f>IF(ISNUMBER(VALUE(SUBSTITUTE(#REF!,"▲","-"))),ROUND(VALUE(SUBSTITUTE(#REF!,"▲","-")),2),NA())</f>
        <v>#N/A</v>
      </c>
      <c r="E21" s="292" t="e">
        <f>IF(ISNUMBER(VALUE(SUBSTITUTE(#REF!,"▲","-"))),ROUND(VALUE(SUBSTITUTE(#REF!,"▲","-")),2),NA())</f>
        <v>#N/A</v>
      </c>
      <c r="F21" s="292" t="e">
        <f>IF(ISNUMBER(VALUE(SUBSTITUTE(#REF!,"▲","-"))),ROUND(VALUE(SUBSTITUTE(#REF!,"▲","-")),2),NA())</f>
        <v>#N/A</v>
      </c>
    </row>
    <row r="24" spans="1:11" x14ac:dyDescent="0.2">
      <c r="A24" s="291" t="s">
        <v>62</v>
      </c>
    </row>
    <row r="25" spans="1:11" x14ac:dyDescent="0.2">
      <c r="A25" s="293"/>
      <c r="B25" s="293" t="e">
        <f>#REF!</f>
        <v>#REF!</v>
      </c>
      <c r="C25" s="293"/>
      <c r="D25" s="293" t="e">
        <f>#REF!</f>
        <v>#REF!</v>
      </c>
      <c r="E25" s="293"/>
      <c r="F25" s="293" t="e">
        <f>#REF!</f>
        <v>#REF!</v>
      </c>
      <c r="G25" s="293"/>
      <c r="H25" s="293" t="e">
        <f>#REF!</f>
        <v>#REF!</v>
      </c>
      <c r="I25" s="293"/>
      <c r="J25" s="293" t="e">
        <f>#REF!</f>
        <v>#REF!</v>
      </c>
      <c r="K25" s="293"/>
    </row>
    <row r="26" spans="1:11" x14ac:dyDescent="0.2">
      <c r="A26" s="293"/>
      <c r="B26" s="293" t="s">
        <v>66</v>
      </c>
      <c r="C26" s="293" t="s">
        <v>26</v>
      </c>
      <c r="D26" s="293" t="s">
        <v>66</v>
      </c>
      <c r="E26" s="293" t="s">
        <v>26</v>
      </c>
      <c r="F26" s="293" t="s">
        <v>66</v>
      </c>
      <c r="G26" s="293" t="s">
        <v>26</v>
      </c>
      <c r="H26" s="293" t="s">
        <v>66</v>
      </c>
      <c r="I26" s="293" t="s">
        <v>26</v>
      </c>
      <c r="J26" s="293" t="s">
        <v>66</v>
      </c>
      <c r="K26" s="293" t="s">
        <v>26</v>
      </c>
    </row>
    <row r="27" spans="1:11" x14ac:dyDescent="0.2">
      <c r="A27" s="293" t="e">
        <f>IF(#REF!="",NA(),#REF!)</f>
        <v>#REF!</v>
      </c>
      <c r="B27" s="293" t="e">
        <f>IF(ROUND(VALUE(SUBSTITUTE(#REF!,"▲","-")),2)&lt;0,ABS(ROUND(VALUE(SUBSTITUTE(#REF!,"▲","-")),2)),NA())</f>
        <v>#REF!</v>
      </c>
      <c r="C27" s="293" t="e">
        <f>IF(ROUND(VALUE(SUBSTITUTE(#REF!,"▲","-")),2)&gt;=0,ABS(ROUND(VALUE(SUBSTITUTE(#REF!,"▲","-")),2)),NA())</f>
        <v>#REF!</v>
      </c>
      <c r="D27" s="293" t="e">
        <f>IF(ROUND(VALUE(SUBSTITUTE(#REF!,"▲","-")),2)&lt;0,ABS(ROUND(VALUE(SUBSTITUTE(#REF!,"▲","-")),2)),NA())</f>
        <v>#REF!</v>
      </c>
      <c r="E27" s="293" t="e">
        <f>IF(ROUND(VALUE(SUBSTITUTE(#REF!,"▲","-")),2)&gt;=0,ABS(ROUND(VALUE(SUBSTITUTE(#REF!,"▲","-")),2)),NA())</f>
        <v>#REF!</v>
      </c>
      <c r="F27" s="293" t="e">
        <f>IF(ROUND(VALUE(SUBSTITUTE(#REF!,"▲","-")),2)&lt;0,ABS(ROUND(VALUE(SUBSTITUTE(#REF!,"▲","-")),2)),NA())</f>
        <v>#REF!</v>
      </c>
      <c r="G27" s="293" t="e">
        <f>IF(ROUND(VALUE(SUBSTITUTE(#REF!,"▲","-")),2)&gt;=0,ABS(ROUND(VALUE(SUBSTITUTE(#REF!,"▲","-")),2)),NA())</f>
        <v>#REF!</v>
      </c>
      <c r="H27" s="293" t="e">
        <f>IF(ROUND(VALUE(SUBSTITUTE(#REF!,"▲","-")),2)&lt;0,ABS(ROUND(VALUE(SUBSTITUTE(#REF!,"▲","-")),2)),NA())</f>
        <v>#REF!</v>
      </c>
      <c r="I27" s="293" t="e">
        <f>IF(ROUND(VALUE(SUBSTITUTE(#REF!,"▲","-")),2)&gt;=0,ABS(ROUND(VALUE(SUBSTITUTE(#REF!,"▲","-")),2)),NA())</f>
        <v>#REF!</v>
      </c>
      <c r="J27" s="293" t="e">
        <f>IF(ROUND(VALUE(SUBSTITUTE(#REF!,"▲","-")),2)&lt;0,ABS(ROUND(VALUE(SUBSTITUTE(#REF!,"▲","-")),2)),NA())</f>
        <v>#REF!</v>
      </c>
      <c r="K27" s="293" t="e">
        <f>IF(ROUND(VALUE(SUBSTITUTE(#REF!,"▲","-")),2)&gt;=0,ABS(ROUND(VALUE(SUBSTITUTE(#REF!,"▲","-")),2)),NA())</f>
        <v>#REF!</v>
      </c>
    </row>
    <row r="28" spans="1:11" x14ac:dyDescent="0.2">
      <c r="A28" s="293" t="e">
        <f>IF(#REF!="",NA(),#REF!)</f>
        <v>#REF!</v>
      </c>
      <c r="B28" s="293" t="e">
        <f>IF(ROUND(VALUE(SUBSTITUTE(#REF!,"▲","-")),2)&lt;0,ABS(ROUND(VALUE(SUBSTITUTE(#REF!,"▲","-")),2)),NA())</f>
        <v>#REF!</v>
      </c>
      <c r="C28" s="293" t="e">
        <f>IF(ROUND(VALUE(SUBSTITUTE(#REF!,"▲","-")),2)&gt;=0,ABS(ROUND(VALUE(SUBSTITUTE(#REF!,"▲","-")),2)),NA())</f>
        <v>#REF!</v>
      </c>
      <c r="D28" s="293" t="e">
        <f>IF(ROUND(VALUE(SUBSTITUTE(#REF!,"▲","-")),2)&lt;0,ABS(ROUND(VALUE(SUBSTITUTE(#REF!,"▲","-")),2)),NA())</f>
        <v>#REF!</v>
      </c>
      <c r="E28" s="293" t="e">
        <f>IF(ROUND(VALUE(SUBSTITUTE(#REF!,"▲","-")),2)&gt;=0,ABS(ROUND(VALUE(SUBSTITUTE(#REF!,"▲","-")),2)),NA())</f>
        <v>#REF!</v>
      </c>
      <c r="F28" s="293" t="e">
        <f>IF(ROUND(VALUE(SUBSTITUTE(#REF!,"▲","-")),2)&lt;0,ABS(ROUND(VALUE(SUBSTITUTE(#REF!,"▲","-")),2)),NA())</f>
        <v>#REF!</v>
      </c>
      <c r="G28" s="293" t="e">
        <f>IF(ROUND(VALUE(SUBSTITUTE(#REF!,"▲","-")),2)&gt;=0,ABS(ROUND(VALUE(SUBSTITUTE(#REF!,"▲","-")),2)),NA())</f>
        <v>#REF!</v>
      </c>
      <c r="H28" s="293" t="e">
        <f>IF(ROUND(VALUE(SUBSTITUTE(#REF!,"▲","-")),2)&lt;0,ABS(ROUND(VALUE(SUBSTITUTE(#REF!,"▲","-")),2)),NA())</f>
        <v>#REF!</v>
      </c>
      <c r="I28" s="293" t="e">
        <f>IF(ROUND(VALUE(SUBSTITUTE(#REF!,"▲","-")),2)&gt;=0,ABS(ROUND(VALUE(SUBSTITUTE(#REF!,"▲","-")),2)),NA())</f>
        <v>#REF!</v>
      </c>
      <c r="J28" s="293" t="e">
        <f>IF(ROUND(VALUE(SUBSTITUTE(#REF!,"▲","-")),2)&lt;0,ABS(ROUND(VALUE(SUBSTITUTE(#REF!,"▲","-")),2)),NA())</f>
        <v>#REF!</v>
      </c>
      <c r="K28" s="293" t="e">
        <f>IF(ROUND(VALUE(SUBSTITUTE(#REF!,"▲","-")),2)&gt;=0,ABS(ROUND(VALUE(SUBSTITUTE(#REF!,"▲","-")),2)),NA())</f>
        <v>#REF!</v>
      </c>
    </row>
    <row r="29" spans="1:11" x14ac:dyDescent="0.2">
      <c r="A29" s="293" t="e">
        <f>IF(#REF!="",NA(),#REF!)</f>
        <v>#REF!</v>
      </c>
      <c r="B29" s="293" t="e">
        <f>IF(ROUND(VALUE(SUBSTITUTE(#REF!,"▲","-")),2)&lt;0,ABS(ROUND(VALUE(SUBSTITUTE(#REF!,"▲","-")),2)),NA())</f>
        <v>#REF!</v>
      </c>
      <c r="C29" s="293" t="e">
        <f>IF(ROUND(VALUE(SUBSTITUTE(#REF!,"▲","-")),2)&gt;=0,ABS(ROUND(VALUE(SUBSTITUTE(#REF!,"▲","-")),2)),NA())</f>
        <v>#REF!</v>
      </c>
      <c r="D29" s="293" t="e">
        <f>IF(ROUND(VALUE(SUBSTITUTE(#REF!,"▲","-")),2)&lt;0,ABS(ROUND(VALUE(SUBSTITUTE(#REF!,"▲","-")),2)),NA())</f>
        <v>#REF!</v>
      </c>
      <c r="E29" s="293" t="e">
        <f>IF(ROUND(VALUE(SUBSTITUTE(#REF!,"▲","-")),2)&gt;=0,ABS(ROUND(VALUE(SUBSTITUTE(#REF!,"▲","-")),2)),NA())</f>
        <v>#REF!</v>
      </c>
      <c r="F29" s="293" t="e">
        <f>IF(ROUND(VALUE(SUBSTITUTE(#REF!,"▲","-")),2)&lt;0,ABS(ROUND(VALUE(SUBSTITUTE(#REF!,"▲","-")),2)),NA())</f>
        <v>#REF!</v>
      </c>
      <c r="G29" s="293" t="e">
        <f>IF(ROUND(VALUE(SUBSTITUTE(#REF!,"▲","-")),2)&gt;=0,ABS(ROUND(VALUE(SUBSTITUTE(#REF!,"▲","-")),2)),NA())</f>
        <v>#REF!</v>
      </c>
      <c r="H29" s="293" t="e">
        <f>IF(ROUND(VALUE(SUBSTITUTE(#REF!,"▲","-")),2)&lt;0,ABS(ROUND(VALUE(SUBSTITUTE(#REF!,"▲","-")),2)),NA())</f>
        <v>#REF!</v>
      </c>
      <c r="I29" s="293" t="e">
        <f>IF(ROUND(VALUE(SUBSTITUTE(#REF!,"▲","-")),2)&gt;=0,ABS(ROUND(VALUE(SUBSTITUTE(#REF!,"▲","-")),2)),NA())</f>
        <v>#REF!</v>
      </c>
      <c r="J29" s="293" t="e">
        <f>IF(ROUND(VALUE(SUBSTITUTE(#REF!,"▲","-")),2)&lt;0,ABS(ROUND(VALUE(SUBSTITUTE(#REF!,"▲","-")),2)),NA())</f>
        <v>#REF!</v>
      </c>
      <c r="K29" s="293" t="e">
        <f>IF(ROUND(VALUE(SUBSTITUTE(#REF!,"▲","-")),2)&gt;=0,ABS(ROUND(VALUE(SUBSTITUTE(#REF!,"▲","-")),2)),NA())</f>
        <v>#REF!</v>
      </c>
    </row>
    <row r="30" spans="1:11" x14ac:dyDescent="0.2">
      <c r="A30" s="293" t="e">
        <f>IF(#REF!="",NA(),#REF!)</f>
        <v>#REF!</v>
      </c>
      <c r="B30" s="293" t="e">
        <f>IF(ROUND(VALUE(SUBSTITUTE(#REF!,"▲","-")),2)&lt;0,ABS(ROUND(VALUE(SUBSTITUTE(#REF!,"▲","-")),2)),NA())</f>
        <v>#REF!</v>
      </c>
      <c r="C30" s="293" t="e">
        <f>IF(ROUND(VALUE(SUBSTITUTE(#REF!,"▲","-")),2)&gt;=0,ABS(ROUND(VALUE(SUBSTITUTE(#REF!,"▲","-")),2)),NA())</f>
        <v>#REF!</v>
      </c>
      <c r="D30" s="293" t="e">
        <f>IF(ROUND(VALUE(SUBSTITUTE(#REF!,"▲","-")),2)&lt;0,ABS(ROUND(VALUE(SUBSTITUTE(#REF!,"▲","-")),2)),NA())</f>
        <v>#REF!</v>
      </c>
      <c r="E30" s="293" t="e">
        <f>IF(ROUND(VALUE(SUBSTITUTE(#REF!,"▲","-")),2)&gt;=0,ABS(ROUND(VALUE(SUBSTITUTE(#REF!,"▲","-")),2)),NA())</f>
        <v>#REF!</v>
      </c>
      <c r="F30" s="293" t="e">
        <f>IF(ROUND(VALUE(SUBSTITUTE(#REF!,"▲","-")),2)&lt;0,ABS(ROUND(VALUE(SUBSTITUTE(#REF!,"▲","-")),2)),NA())</f>
        <v>#REF!</v>
      </c>
      <c r="G30" s="293" t="e">
        <f>IF(ROUND(VALUE(SUBSTITUTE(#REF!,"▲","-")),2)&gt;=0,ABS(ROUND(VALUE(SUBSTITUTE(#REF!,"▲","-")),2)),NA())</f>
        <v>#REF!</v>
      </c>
      <c r="H30" s="293" t="e">
        <f>IF(ROUND(VALUE(SUBSTITUTE(#REF!,"▲","-")),2)&lt;0,ABS(ROUND(VALUE(SUBSTITUTE(#REF!,"▲","-")),2)),NA())</f>
        <v>#REF!</v>
      </c>
      <c r="I30" s="293" t="e">
        <f>IF(ROUND(VALUE(SUBSTITUTE(#REF!,"▲","-")),2)&gt;=0,ABS(ROUND(VALUE(SUBSTITUTE(#REF!,"▲","-")),2)),NA())</f>
        <v>#REF!</v>
      </c>
      <c r="J30" s="293" t="e">
        <f>IF(ROUND(VALUE(SUBSTITUTE(#REF!,"▲","-")),2)&lt;0,ABS(ROUND(VALUE(SUBSTITUTE(#REF!,"▲","-")),2)),NA())</f>
        <v>#REF!</v>
      </c>
      <c r="K30" s="293" t="e">
        <f>IF(ROUND(VALUE(SUBSTITUTE(#REF!,"▲","-")),2)&gt;=0,ABS(ROUND(VALUE(SUBSTITUTE(#REF!,"▲","-")),2)),NA())</f>
        <v>#REF!</v>
      </c>
    </row>
    <row r="31" spans="1:11" x14ac:dyDescent="0.2">
      <c r="A31" s="293" t="e">
        <f>IF(#REF!="",NA(),#REF!)</f>
        <v>#REF!</v>
      </c>
      <c r="B31" s="293" t="e">
        <f>IF(ROUND(VALUE(SUBSTITUTE(#REF!,"▲","-")),2)&lt;0,ABS(ROUND(VALUE(SUBSTITUTE(#REF!,"▲","-")),2)),NA())</f>
        <v>#REF!</v>
      </c>
      <c r="C31" s="293" t="e">
        <f>IF(ROUND(VALUE(SUBSTITUTE(#REF!,"▲","-")),2)&gt;=0,ABS(ROUND(VALUE(SUBSTITUTE(#REF!,"▲","-")),2)),NA())</f>
        <v>#REF!</v>
      </c>
      <c r="D31" s="293" t="e">
        <f>IF(ROUND(VALUE(SUBSTITUTE(#REF!,"▲","-")),2)&lt;0,ABS(ROUND(VALUE(SUBSTITUTE(#REF!,"▲","-")),2)),NA())</f>
        <v>#REF!</v>
      </c>
      <c r="E31" s="293" t="e">
        <f>IF(ROUND(VALUE(SUBSTITUTE(#REF!,"▲","-")),2)&gt;=0,ABS(ROUND(VALUE(SUBSTITUTE(#REF!,"▲","-")),2)),NA())</f>
        <v>#REF!</v>
      </c>
      <c r="F31" s="293" t="e">
        <f>IF(ROUND(VALUE(SUBSTITUTE(#REF!,"▲","-")),2)&lt;0,ABS(ROUND(VALUE(SUBSTITUTE(#REF!,"▲","-")),2)),NA())</f>
        <v>#REF!</v>
      </c>
      <c r="G31" s="293" t="e">
        <f>IF(ROUND(VALUE(SUBSTITUTE(#REF!,"▲","-")),2)&gt;=0,ABS(ROUND(VALUE(SUBSTITUTE(#REF!,"▲","-")),2)),NA())</f>
        <v>#REF!</v>
      </c>
      <c r="H31" s="293" t="e">
        <f>IF(ROUND(VALUE(SUBSTITUTE(#REF!,"▲","-")),2)&lt;0,ABS(ROUND(VALUE(SUBSTITUTE(#REF!,"▲","-")),2)),NA())</f>
        <v>#REF!</v>
      </c>
      <c r="I31" s="293" t="e">
        <f>IF(ROUND(VALUE(SUBSTITUTE(#REF!,"▲","-")),2)&gt;=0,ABS(ROUND(VALUE(SUBSTITUTE(#REF!,"▲","-")),2)),NA())</f>
        <v>#REF!</v>
      </c>
      <c r="J31" s="293" t="e">
        <f>IF(ROUND(VALUE(SUBSTITUTE(#REF!,"▲","-")),2)&lt;0,ABS(ROUND(VALUE(SUBSTITUTE(#REF!,"▲","-")),2)),NA())</f>
        <v>#REF!</v>
      </c>
      <c r="K31" s="293" t="e">
        <f>IF(ROUND(VALUE(SUBSTITUTE(#REF!,"▲","-")),2)&gt;=0,ABS(ROUND(VALUE(SUBSTITUTE(#REF!,"▲","-")),2)),NA())</f>
        <v>#REF!</v>
      </c>
    </row>
    <row r="32" spans="1:11" x14ac:dyDescent="0.2">
      <c r="A32" s="293" t="e">
        <f>IF(#REF!="",NA(),#REF!)</f>
        <v>#REF!</v>
      </c>
      <c r="B32" s="293" t="e">
        <f>IF(ROUND(VALUE(SUBSTITUTE(#REF!,"▲","-")),2)&lt;0,ABS(ROUND(VALUE(SUBSTITUTE(#REF!,"▲","-")),2)),NA())</f>
        <v>#REF!</v>
      </c>
      <c r="C32" s="293" t="e">
        <f>IF(ROUND(VALUE(SUBSTITUTE(#REF!,"▲","-")),2)&gt;=0,ABS(ROUND(VALUE(SUBSTITUTE(#REF!,"▲","-")),2)),NA())</f>
        <v>#REF!</v>
      </c>
      <c r="D32" s="293" t="e">
        <f>IF(ROUND(VALUE(SUBSTITUTE(#REF!,"▲","-")),2)&lt;0,ABS(ROUND(VALUE(SUBSTITUTE(#REF!,"▲","-")),2)),NA())</f>
        <v>#REF!</v>
      </c>
      <c r="E32" s="293" t="e">
        <f>IF(ROUND(VALUE(SUBSTITUTE(#REF!,"▲","-")),2)&gt;=0,ABS(ROUND(VALUE(SUBSTITUTE(#REF!,"▲","-")),2)),NA())</f>
        <v>#REF!</v>
      </c>
      <c r="F32" s="293" t="e">
        <f>IF(ROUND(VALUE(SUBSTITUTE(#REF!,"▲","-")),2)&lt;0,ABS(ROUND(VALUE(SUBSTITUTE(#REF!,"▲","-")),2)),NA())</f>
        <v>#REF!</v>
      </c>
      <c r="G32" s="293" t="e">
        <f>IF(ROUND(VALUE(SUBSTITUTE(#REF!,"▲","-")),2)&gt;=0,ABS(ROUND(VALUE(SUBSTITUTE(#REF!,"▲","-")),2)),NA())</f>
        <v>#REF!</v>
      </c>
      <c r="H32" s="293" t="e">
        <f>IF(ROUND(VALUE(SUBSTITUTE(#REF!,"▲","-")),2)&lt;0,ABS(ROUND(VALUE(SUBSTITUTE(#REF!,"▲","-")),2)),NA())</f>
        <v>#REF!</v>
      </c>
      <c r="I32" s="293" t="e">
        <f>IF(ROUND(VALUE(SUBSTITUTE(#REF!,"▲","-")),2)&gt;=0,ABS(ROUND(VALUE(SUBSTITUTE(#REF!,"▲","-")),2)),NA())</f>
        <v>#REF!</v>
      </c>
      <c r="J32" s="293" t="e">
        <f>IF(ROUND(VALUE(SUBSTITUTE(#REF!,"▲","-")),2)&lt;0,ABS(ROUND(VALUE(SUBSTITUTE(#REF!,"▲","-")),2)),NA())</f>
        <v>#REF!</v>
      </c>
      <c r="K32" s="293" t="e">
        <f>IF(ROUND(VALUE(SUBSTITUTE(#REF!,"▲","-")),2)&gt;=0,ABS(ROUND(VALUE(SUBSTITUTE(#REF!,"▲","-")),2)),NA())</f>
        <v>#REF!</v>
      </c>
    </row>
    <row r="33" spans="1:16" x14ac:dyDescent="0.2">
      <c r="A33" s="293" t="e">
        <f>IF(#REF!="",NA(),#REF!)</f>
        <v>#REF!</v>
      </c>
      <c r="B33" s="293" t="e">
        <f>IF(ROUND(VALUE(SUBSTITUTE(#REF!,"▲","-")),2)&lt;0,ABS(ROUND(VALUE(SUBSTITUTE(#REF!,"▲","-")),2)),NA())</f>
        <v>#REF!</v>
      </c>
      <c r="C33" s="293" t="e">
        <f>IF(ROUND(VALUE(SUBSTITUTE(#REF!,"▲","-")),2)&gt;=0,ABS(ROUND(VALUE(SUBSTITUTE(#REF!,"▲","-")),2)),NA())</f>
        <v>#REF!</v>
      </c>
      <c r="D33" s="293" t="e">
        <f>IF(ROUND(VALUE(SUBSTITUTE(#REF!,"▲","-")),2)&lt;0,ABS(ROUND(VALUE(SUBSTITUTE(#REF!,"▲","-")),2)),NA())</f>
        <v>#REF!</v>
      </c>
      <c r="E33" s="293" t="e">
        <f>IF(ROUND(VALUE(SUBSTITUTE(#REF!,"▲","-")),2)&gt;=0,ABS(ROUND(VALUE(SUBSTITUTE(#REF!,"▲","-")),2)),NA())</f>
        <v>#REF!</v>
      </c>
      <c r="F33" s="293" t="e">
        <f>IF(ROUND(VALUE(SUBSTITUTE(#REF!,"▲","-")),2)&lt;0,ABS(ROUND(VALUE(SUBSTITUTE(#REF!,"▲","-")),2)),NA())</f>
        <v>#REF!</v>
      </c>
      <c r="G33" s="293" t="e">
        <f>IF(ROUND(VALUE(SUBSTITUTE(#REF!,"▲","-")),2)&gt;=0,ABS(ROUND(VALUE(SUBSTITUTE(#REF!,"▲","-")),2)),NA())</f>
        <v>#REF!</v>
      </c>
      <c r="H33" s="293" t="e">
        <f>IF(ROUND(VALUE(SUBSTITUTE(#REF!,"▲","-")),2)&lt;0,ABS(ROUND(VALUE(SUBSTITUTE(#REF!,"▲","-")),2)),NA())</f>
        <v>#REF!</v>
      </c>
      <c r="I33" s="293" t="e">
        <f>IF(ROUND(VALUE(SUBSTITUTE(#REF!,"▲","-")),2)&gt;=0,ABS(ROUND(VALUE(SUBSTITUTE(#REF!,"▲","-")),2)),NA())</f>
        <v>#REF!</v>
      </c>
      <c r="J33" s="293" t="e">
        <f>IF(ROUND(VALUE(SUBSTITUTE(#REF!,"▲","-")),2)&lt;0,ABS(ROUND(VALUE(SUBSTITUTE(#REF!,"▲","-")),2)),NA())</f>
        <v>#REF!</v>
      </c>
      <c r="K33" s="293" t="e">
        <f>IF(ROUND(VALUE(SUBSTITUTE(#REF!,"▲","-")),2)&gt;=0,ABS(ROUND(VALUE(SUBSTITUTE(#REF!,"▲","-")),2)),NA())</f>
        <v>#REF!</v>
      </c>
    </row>
    <row r="34" spans="1:16" x14ac:dyDescent="0.2">
      <c r="A34" s="293" t="e">
        <f>IF(#REF!="",NA(),#REF!)</f>
        <v>#REF!</v>
      </c>
      <c r="B34" s="293" t="e">
        <f>IF(ROUND(VALUE(SUBSTITUTE(#REF!,"▲","-")),2)&lt;0,ABS(ROUND(VALUE(SUBSTITUTE(#REF!,"▲","-")),2)),NA())</f>
        <v>#REF!</v>
      </c>
      <c r="C34" s="293" t="e">
        <f>IF(ROUND(VALUE(SUBSTITUTE(#REF!,"▲","-")),2)&gt;=0,ABS(ROUND(VALUE(SUBSTITUTE(#REF!,"▲","-")),2)),NA())</f>
        <v>#REF!</v>
      </c>
      <c r="D34" s="293" t="e">
        <f>IF(ROUND(VALUE(SUBSTITUTE(#REF!,"▲","-")),2)&lt;0,ABS(ROUND(VALUE(SUBSTITUTE(#REF!,"▲","-")),2)),NA())</f>
        <v>#REF!</v>
      </c>
      <c r="E34" s="293" t="e">
        <f>IF(ROUND(VALUE(SUBSTITUTE(#REF!,"▲","-")),2)&gt;=0,ABS(ROUND(VALUE(SUBSTITUTE(#REF!,"▲","-")),2)),NA())</f>
        <v>#REF!</v>
      </c>
      <c r="F34" s="293" t="e">
        <f>IF(ROUND(VALUE(SUBSTITUTE(#REF!,"▲","-")),2)&lt;0,ABS(ROUND(VALUE(SUBSTITUTE(#REF!,"▲","-")),2)),NA())</f>
        <v>#REF!</v>
      </c>
      <c r="G34" s="293" t="e">
        <f>IF(ROUND(VALUE(SUBSTITUTE(#REF!,"▲","-")),2)&gt;=0,ABS(ROUND(VALUE(SUBSTITUTE(#REF!,"▲","-")),2)),NA())</f>
        <v>#REF!</v>
      </c>
      <c r="H34" s="293" t="e">
        <f>IF(ROUND(VALUE(SUBSTITUTE(#REF!,"▲","-")),2)&lt;0,ABS(ROUND(VALUE(SUBSTITUTE(#REF!,"▲","-")),2)),NA())</f>
        <v>#REF!</v>
      </c>
      <c r="I34" s="293" t="e">
        <f>IF(ROUND(VALUE(SUBSTITUTE(#REF!,"▲","-")),2)&gt;=0,ABS(ROUND(VALUE(SUBSTITUTE(#REF!,"▲","-")),2)),NA())</f>
        <v>#REF!</v>
      </c>
      <c r="J34" s="293" t="e">
        <f>IF(ROUND(VALUE(SUBSTITUTE(#REF!,"▲","-")),2)&lt;0,ABS(ROUND(VALUE(SUBSTITUTE(#REF!,"▲","-")),2)),NA())</f>
        <v>#REF!</v>
      </c>
      <c r="K34" s="293" t="e">
        <f>IF(ROUND(VALUE(SUBSTITUTE(#REF!,"▲","-")),2)&gt;=0,ABS(ROUND(VALUE(SUBSTITUTE(#REF!,"▲","-")),2)),NA())</f>
        <v>#REF!</v>
      </c>
    </row>
    <row r="35" spans="1:16" x14ac:dyDescent="0.2">
      <c r="A35" s="293" t="e">
        <f>IF(#REF!="",NA(),#REF!)</f>
        <v>#REF!</v>
      </c>
      <c r="B35" s="293" t="e">
        <f>IF(ROUND(VALUE(SUBSTITUTE(#REF!,"▲","-")),2)&lt;0,ABS(ROUND(VALUE(SUBSTITUTE(#REF!,"▲","-")),2)),NA())</f>
        <v>#REF!</v>
      </c>
      <c r="C35" s="293" t="e">
        <f>IF(ROUND(VALUE(SUBSTITUTE(#REF!,"▲","-")),2)&gt;=0,ABS(ROUND(VALUE(SUBSTITUTE(#REF!,"▲","-")),2)),NA())</f>
        <v>#REF!</v>
      </c>
      <c r="D35" s="293" t="e">
        <f>IF(ROUND(VALUE(SUBSTITUTE(#REF!,"▲","-")),2)&lt;0,ABS(ROUND(VALUE(SUBSTITUTE(#REF!,"▲","-")),2)),NA())</f>
        <v>#REF!</v>
      </c>
      <c r="E35" s="293" t="e">
        <f>IF(ROUND(VALUE(SUBSTITUTE(#REF!,"▲","-")),2)&gt;=0,ABS(ROUND(VALUE(SUBSTITUTE(#REF!,"▲","-")),2)),NA())</f>
        <v>#REF!</v>
      </c>
      <c r="F35" s="293" t="e">
        <f>IF(ROUND(VALUE(SUBSTITUTE(#REF!,"▲","-")),2)&lt;0,ABS(ROUND(VALUE(SUBSTITUTE(#REF!,"▲","-")),2)),NA())</f>
        <v>#REF!</v>
      </c>
      <c r="G35" s="293" t="e">
        <f>IF(ROUND(VALUE(SUBSTITUTE(#REF!,"▲","-")),2)&gt;=0,ABS(ROUND(VALUE(SUBSTITUTE(#REF!,"▲","-")),2)),NA())</f>
        <v>#REF!</v>
      </c>
      <c r="H35" s="293" t="e">
        <f>IF(ROUND(VALUE(SUBSTITUTE(#REF!,"▲","-")),2)&lt;0,ABS(ROUND(VALUE(SUBSTITUTE(#REF!,"▲","-")),2)),NA())</f>
        <v>#REF!</v>
      </c>
      <c r="I35" s="293" t="e">
        <f>IF(ROUND(VALUE(SUBSTITUTE(#REF!,"▲","-")),2)&gt;=0,ABS(ROUND(VALUE(SUBSTITUTE(#REF!,"▲","-")),2)),NA())</f>
        <v>#REF!</v>
      </c>
      <c r="J35" s="293" t="e">
        <f>IF(ROUND(VALUE(SUBSTITUTE(#REF!,"▲","-")),2)&lt;0,ABS(ROUND(VALUE(SUBSTITUTE(#REF!,"▲","-")),2)),NA())</f>
        <v>#REF!</v>
      </c>
      <c r="K35" s="293" t="e">
        <f>IF(ROUND(VALUE(SUBSTITUTE(#REF!,"▲","-")),2)&gt;=0,ABS(ROUND(VALUE(SUBSTITUTE(#REF!,"▲","-")),2)),NA())</f>
        <v>#REF!</v>
      </c>
    </row>
    <row r="36" spans="1:16" x14ac:dyDescent="0.2">
      <c r="A36" s="293" t="e">
        <f>IF(#REF!="",NA(),#REF!)</f>
        <v>#REF!</v>
      </c>
      <c r="B36" s="293" t="e">
        <f>IF(ROUND(VALUE(SUBSTITUTE(#REF!,"▲","-")),2)&lt;0,ABS(ROUND(VALUE(SUBSTITUTE(#REF!,"▲","-")),2)),NA())</f>
        <v>#REF!</v>
      </c>
      <c r="C36" s="293" t="e">
        <f>IF(ROUND(VALUE(SUBSTITUTE(#REF!,"▲","-")),2)&gt;=0,ABS(ROUND(VALUE(SUBSTITUTE(#REF!,"▲","-")),2)),NA())</f>
        <v>#REF!</v>
      </c>
      <c r="D36" s="293" t="e">
        <f>IF(ROUND(VALUE(SUBSTITUTE(#REF!,"▲","-")),2)&lt;0,ABS(ROUND(VALUE(SUBSTITUTE(#REF!,"▲","-")),2)),NA())</f>
        <v>#REF!</v>
      </c>
      <c r="E36" s="293" t="e">
        <f>IF(ROUND(VALUE(SUBSTITUTE(#REF!,"▲","-")),2)&gt;=0,ABS(ROUND(VALUE(SUBSTITUTE(#REF!,"▲","-")),2)),NA())</f>
        <v>#REF!</v>
      </c>
      <c r="F36" s="293" t="e">
        <f>IF(ROUND(VALUE(SUBSTITUTE(#REF!,"▲","-")),2)&lt;0,ABS(ROUND(VALUE(SUBSTITUTE(#REF!,"▲","-")),2)),NA())</f>
        <v>#REF!</v>
      </c>
      <c r="G36" s="293" t="e">
        <f>IF(ROUND(VALUE(SUBSTITUTE(#REF!,"▲","-")),2)&gt;=0,ABS(ROUND(VALUE(SUBSTITUTE(#REF!,"▲","-")),2)),NA())</f>
        <v>#REF!</v>
      </c>
      <c r="H36" s="293" t="e">
        <f>IF(ROUND(VALUE(SUBSTITUTE(#REF!,"▲","-")),2)&lt;0,ABS(ROUND(VALUE(SUBSTITUTE(#REF!,"▲","-")),2)),NA())</f>
        <v>#REF!</v>
      </c>
      <c r="I36" s="293" t="e">
        <f>IF(ROUND(VALUE(SUBSTITUTE(#REF!,"▲","-")),2)&gt;=0,ABS(ROUND(VALUE(SUBSTITUTE(#REF!,"▲","-")),2)),NA())</f>
        <v>#REF!</v>
      </c>
      <c r="J36" s="293" t="e">
        <f>IF(ROUND(VALUE(SUBSTITUTE(#REF!,"▲","-")),2)&lt;0,ABS(ROUND(VALUE(SUBSTITUTE(#REF!,"▲","-")),2)),NA())</f>
        <v>#REF!</v>
      </c>
      <c r="K36" s="293" t="e">
        <f>IF(ROUND(VALUE(SUBSTITUTE(#REF!,"▲","-")),2)&gt;=0,ABS(ROUND(VALUE(SUBSTITUTE(#REF!,"▲","-")),2)),NA())</f>
        <v>#REF!</v>
      </c>
    </row>
    <row r="39" spans="1:16" x14ac:dyDescent="0.2">
      <c r="A39" s="291" t="s">
        <v>67</v>
      </c>
    </row>
    <row r="40" spans="1:16" x14ac:dyDescent="0.2">
      <c r="A40" s="294"/>
      <c r="B40" s="294" t="e">
        <f>#REF!</f>
        <v>#REF!</v>
      </c>
      <c r="C40" s="294"/>
      <c r="D40" s="294"/>
      <c r="E40" s="294" t="e">
        <f>#REF!</f>
        <v>#REF!</v>
      </c>
      <c r="F40" s="294"/>
      <c r="G40" s="294"/>
      <c r="H40" s="294" t="e">
        <f>#REF!</f>
        <v>#REF!</v>
      </c>
      <c r="I40" s="294"/>
      <c r="J40" s="294"/>
      <c r="K40" s="294" t="e">
        <f>#REF!</f>
        <v>#REF!</v>
      </c>
      <c r="L40" s="294"/>
      <c r="M40" s="294"/>
      <c r="N40" s="294" t="e">
        <f>#REF!</f>
        <v>#REF!</v>
      </c>
      <c r="O40" s="294"/>
      <c r="P40" s="294"/>
    </row>
    <row r="41" spans="1:16" x14ac:dyDescent="0.2">
      <c r="A41" s="294"/>
      <c r="B41" s="294" t="s">
        <v>68</v>
      </c>
      <c r="C41" s="294"/>
      <c r="D41" s="294" t="s">
        <v>71</v>
      </c>
      <c r="E41" s="294" t="s">
        <v>68</v>
      </c>
      <c r="F41" s="294"/>
      <c r="G41" s="294" t="s">
        <v>71</v>
      </c>
      <c r="H41" s="294" t="s">
        <v>68</v>
      </c>
      <c r="I41" s="294"/>
      <c r="J41" s="294" t="s">
        <v>71</v>
      </c>
      <c r="K41" s="294" t="s">
        <v>68</v>
      </c>
      <c r="L41" s="294"/>
      <c r="M41" s="294" t="s">
        <v>71</v>
      </c>
      <c r="N41" s="294" t="s">
        <v>68</v>
      </c>
      <c r="O41" s="294"/>
      <c r="P41" s="294" t="s">
        <v>71</v>
      </c>
    </row>
    <row r="42" spans="1:16" x14ac:dyDescent="0.2">
      <c r="A42" s="294" t="s">
        <v>72</v>
      </c>
      <c r="B42" s="294"/>
      <c r="C42" s="294"/>
      <c r="D42" s="294" t="e">
        <f>#REF!</f>
        <v>#REF!</v>
      </c>
      <c r="E42" s="294"/>
      <c r="F42" s="294"/>
      <c r="G42" s="294" t="e">
        <f>#REF!</f>
        <v>#REF!</v>
      </c>
      <c r="H42" s="294"/>
      <c r="I42" s="294"/>
      <c r="J42" s="294" t="e">
        <f>#REF!</f>
        <v>#REF!</v>
      </c>
      <c r="K42" s="294"/>
      <c r="L42" s="294"/>
      <c r="M42" s="294" t="e">
        <f>#REF!</f>
        <v>#REF!</v>
      </c>
      <c r="N42" s="294"/>
      <c r="O42" s="294"/>
      <c r="P42" s="294" t="e">
        <f>#REF!</f>
        <v>#REF!</v>
      </c>
    </row>
    <row r="43" spans="1:16" x14ac:dyDescent="0.2">
      <c r="A43" s="294" t="s">
        <v>53</v>
      </c>
      <c r="B43" s="294" t="e">
        <f>#REF!</f>
        <v>#REF!</v>
      </c>
      <c r="C43" s="294"/>
      <c r="D43" s="294"/>
      <c r="E43" s="294" t="e">
        <f>#REF!</f>
        <v>#REF!</v>
      </c>
      <c r="F43" s="294"/>
      <c r="G43" s="294"/>
      <c r="H43" s="294" t="e">
        <f>#REF!</f>
        <v>#REF!</v>
      </c>
      <c r="I43" s="294"/>
      <c r="J43" s="294"/>
      <c r="K43" s="294" t="e">
        <f>#REF!</f>
        <v>#REF!</v>
      </c>
      <c r="L43" s="294"/>
      <c r="M43" s="294"/>
      <c r="N43" s="294" t="e">
        <f>#REF!</f>
        <v>#REF!</v>
      </c>
      <c r="O43" s="294"/>
      <c r="P43" s="294"/>
    </row>
    <row r="44" spans="1:16" x14ac:dyDescent="0.2">
      <c r="A44" s="294" t="s">
        <v>19</v>
      </c>
      <c r="B44" s="294" t="e">
        <f>#REF!</f>
        <v>#REF!</v>
      </c>
      <c r="C44" s="294"/>
      <c r="D44" s="294"/>
      <c r="E44" s="294" t="e">
        <f>#REF!</f>
        <v>#REF!</v>
      </c>
      <c r="F44" s="294"/>
      <c r="G44" s="294"/>
      <c r="H44" s="294" t="e">
        <f>#REF!</f>
        <v>#REF!</v>
      </c>
      <c r="I44" s="294"/>
      <c r="J44" s="294"/>
      <c r="K44" s="294" t="e">
        <f>#REF!</f>
        <v>#REF!</v>
      </c>
      <c r="L44" s="294"/>
      <c r="M44" s="294"/>
      <c r="N44" s="294" t="e">
        <f>#REF!</f>
        <v>#REF!</v>
      </c>
      <c r="O44" s="294"/>
      <c r="P44" s="294"/>
    </row>
    <row r="45" spans="1:16" x14ac:dyDescent="0.2">
      <c r="A45" s="294" t="s">
        <v>13</v>
      </c>
      <c r="B45" s="294" t="e">
        <f>#REF!</f>
        <v>#REF!</v>
      </c>
      <c r="C45" s="294"/>
      <c r="D45" s="294"/>
      <c r="E45" s="294" t="e">
        <f>#REF!</f>
        <v>#REF!</v>
      </c>
      <c r="F45" s="294"/>
      <c r="G45" s="294"/>
      <c r="H45" s="294" t="e">
        <f>#REF!</f>
        <v>#REF!</v>
      </c>
      <c r="I45" s="294"/>
      <c r="J45" s="294"/>
      <c r="K45" s="294" t="e">
        <f>#REF!</f>
        <v>#REF!</v>
      </c>
      <c r="L45" s="294"/>
      <c r="M45" s="294"/>
      <c r="N45" s="294" t="e">
        <f>#REF!</f>
        <v>#REF!</v>
      </c>
      <c r="O45" s="294"/>
      <c r="P45" s="294"/>
    </row>
    <row r="46" spans="1:16" x14ac:dyDescent="0.2">
      <c r="A46" s="294" t="s">
        <v>5</v>
      </c>
      <c r="B46" s="294" t="e">
        <f>#REF!</f>
        <v>#REF!</v>
      </c>
      <c r="C46" s="294"/>
      <c r="D46" s="294"/>
      <c r="E46" s="294" t="e">
        <f>#REF!</f>
        <v>#REF!</v>
      </c>
      <c r="F46" s="294"/>
      <c r="G46" s="294"/>
      <c r="H46" s="294" t="e">
        <f>#REF!</f>
        <v>#REF!</v>
      </c>
      <c r="I46" s="294"/>
      <c r="J46" s="294"/>
      <c r="K46" s="294" t="e">
        <f>#REF!</f>
        <v>#REF!</v>
      </c>
      <c r="L46" s="294"/>
      <c r="M46" s="294"/>
      <c r="N46" s="294" t="e">
        <f>#REF!</f>
        <v>#REF!</v>
      </c>
      <c r="O46" s="294"/>
      <c r="P46" s="294"/>
    </row>
    <row r="47" spans="1:16" x14ac:dyDescent="0.2">
      <c r="A47" s="294" t="s">
        <v>74</v>
      </c>
      <c r="B47" s="294" t="e">
        <f>#REF!</f>
        <v>#REF!</v>
      </c>
      <c r="C47" s="294"/>
      <c r="D47" s="294"/>
      <c r="E47" s="294" t="e">
        <f>#REF!</f>
        <v>#REF!</v>
      </c>
      <c r="F47" s="294"/>
      <c r="G47" s="294"/>
      <c r="H47" s="294" t="e">
        <f>#REF!</f>
        <v>#REF!</v>
      </c>
      <c r="I47" s="294"/>
      <c r="J47" s="294"/>
      <c r="K47" s="294" t="e">
        <f>#REF!</f>
        <v>#REF!</v>
      </c>
      <c r="L47" s="294"/>
      <c r="M47" s="294"/>
      <c r="N47" s="294" t="e">
        <f>#REF!</f>
        <v>#REF!</v>
      </c>
      <c r="O47" s="294"/>
      <c r="P47" s="294"/>
    </row>
    <row r="48" spans="1:16" x14ac:dyDescent="0.2">
      <c r="A48" s="294" t="s">
        <v>76</v>
      </c>
      <c r="B48" s="294" t="e">
        <f>#REF!</f>
        <v>#REF!</v>
      </c>
      <c r="C48" s="294"/>
      <c r="D48" s="294"/>
      <c r="E48" s="294" t="e">
        <f>#REF!</f>
        <v>#REF!</v>
      </c>
      <c r="F48" s="294"/>
      <c r="G48" s="294"/>
      <c r="H48" s="294" t="e">
        <f>#REF!</f>
        <v>#REF!</v>
      </c>
      <c r="I48" s="294"/>
      <c r="J48" s="294"/>
      <c r="K48" s="294" t="e">
        <f>#REF!</f>
        <v>#REF!</v>
      </c>
      <c r="L48" s="294"/>
      <c r="M48" s="294"/>
      <c r="N48" s="294" t="e">
        <f>#REF!</f>
        <v>#REF!</v>
      </c>
      <c r="O48" s="294"/>
      <c r="P48" s="294"/>
    </row>
    <row r="49" spans="1:16" x14ac:dyDescent="0.2">
      <c r="A49" s="294" t="s">
        <v>10</v>
      </c>
      <c r="B49" s="294" t="e">
        <f>#REF!</f>
        <v>#REF!</v>
      </c>
      <c r="C49" s="294"/>
      <c r="D49" s="294"/>
      <c r="E49" s="294" t="e">
        <f>#REF!</f>
        <v>#REF!</v>
      </c>
      <c r="F49" s="294"/>
      <c r="G49" s="294"/>
      <c r="H49" s="294" t="e">
        <f>#REF!</f>
        <v>#REF!</v>
      </c>
      <c r="I49" s="294"/>
      <c r="J49" s="294"/>
      <c r="K49" s="294" t="e">
        <f>#REF!</f>
        <v>#REF!</v>
      </c>
      <c r="L49" s="294"/>
      <c r="M49" s="294"/>
      <c r="N49" s="294" t="e">
        <f>#REF!</f>
        <v>#REF!</v>
      </c>
      <c r="O49" s="294"/>
      <c r="P49" s="294"/>
    </row>
    <row r="50" spans="1:16" x14ac:dyDescent="0.2">
      <c r="A50" s="294" t="s">
        <v>80</v>
      </c>
      <c r="B50" s="294" t="e">
        <f>NA()</f>
        <v>#N/A</v>
      </c>
      <c r="C50" s="294" t="e">
        <f>IF(ISNUMBER(#REF!),#REF!,NA())</f>
        <v>#N/A</v>
      </c>
      <c r="D50" s="294" t="e">
        <f>NA()</f>
        <v>#N/A</v>
      </c>
      <c r="E50" s="294" t="e">
        <f>NA()</f>
        <v>#N/A</v>
      </c>
      <c r="F50" s="294" t="e">
        <f>IF(ISNUMBER(#REF!),#REF!,NA())</f>
        <v>#N/A</v>
      </c>
      <c r="G50" s="294" t="e">
        <f>NA()</f>
        <v>#N/A</v>
      </c>
      <c r="H50" s="294" t="e">
        <f>NA()</f>
        <v>#N/A</v>
      </c>
      <c r="I50" s="294" t="e">
        <f>IF(ISNUMBER(#REF!),#REF!,NA())</f>
        <v>#N/A</v>
      </c>
      <c r="J50" s="294" t="e">
        <f>NA()</f>
        <v>#N/A</v>
      </c>
      <c r="K50" s="294" t="e">
        <f>NA()</f>
        <v>#N/A</v>
      </c>
      <c r="L50" s="294" t="e">
        <f>IF(ISNUMBER(#REF!),#REF!,NA())</f>
        <v>#N/A</v>
      </c>
      <c r="M50" s="294" t="e">
        <f>NA()</f>
        <v>#N/A</v>
      </c>
      <c r="N50" s="294" t="e">
        <f>NA()</f>
        <v>#N/A</v>
      </c>
      <c r="O50" s="294" t="e">
        <f>IF(ISNUMBER(#REF!),#REF!,NA())</f>
        <v>#N/A</v>
      </c>
      <c r="P50" s="294" t="e">
        <f>NA()</f>
        <v>#N/A</v>
      </c>
    </row>
    <row r="53" spans="1:16" x14ac:dyDescent="0.2">
      <c r="A53" s="291" t="s">
        <v>87</v>
      </c>
    </row>
    <row r="54" spans="1:16" x14ac:dyDescent="0.2">
      <c r="A54" s="293"/>
      <c r="B54" s="293" t="e">
        <f>#REF!</f>
        <v>#REF!</v>
      </c>
      <c r="C54" s="293"/>
      <c r="D54" s="293"/>
      <c r="E54" s="293" t="e">
        <f>#REF!</f>
        <v>#REF!</v>
      </c>
      <c r="F54" s="293"/>
      <c r="G54" s="293"/>
      <c r="H54" s="293" t="e">
        <f>#REF!</f>
        <v>#REF!</v>
      </c>
      <c r="I54" s="293"/>
      <c r="J54" s="293"/>
      <c r="K54" s="293" t="e">
        <f>#REF!</f>
        <v>#REF!</v>
      </c>
      <c r="L54" s="293"/>
      <c r="M54" s="293"/>
      <c r="N54" s="293" t="e">
        <f>#REF!</f>
        <v>#REF!</v>
      </c>
      <c r="O54" s="293"/>
      <c r="P54" s="293"/>
    </row>
    <row r="55" spans="1:16" x14ac:dyDescent="0.2">
      <c r="A55" s="293"/>
      <c r="B55" s="293" t="s">
        <v>90</v>
      </c>
      <c r="C55" s="293"/>
      <c r="D55" s="293" t="s">
        <v>93</v>
      </c>
      <c r="E55" s="293" t="s">
        <v>90</v>
      </c>
      <c r="F55" s="293"/>
      <c r="G55" s="293" t="s">
        <v>93</v>
      </c>
      <c r="H55" s="293" t="s">
        <v>90</v>
      </c>
      <c r="I55" s="293"/>
      <c r="J55" s="293" t="s">
        <v>93</v>
      </c>
      <c r="K55" s="293" t="s">
        <v>90</v>
      </c>
      <c r="L55" s="293"/>
      <c r="M55" s="293" t="s">
        <v>93</v>
      </c>
      <c r="N55" s="293" t="s">
        <v>90</v>
      </c>
      <c r="O55" s="293"/>
      <c r="P55" s="293" t="s">
        <v>93</v>
      </c>
    </row>
    <row r="56" spans="1:16" x14ac:dyDescent="0.2">
      <c r="A56" s="293" t="s">
        <v>52</v>
      </c>
      <c r="B56" s="293"/>
      <c r="C56" s="293"/>
      <c r="D56" s="293" t="e">
        <f>#REF!</f>
        <v>#REF!</v>
      </c>
      <c r="E56" s="293"/>
      <c r="F56" s="293"/>
      <c r="G56" s="293" t="e">
        <f>#REF!</f>
        <v>#REF!</v>
      </c>
      <c r="H56" s="293"/>
      <c r="I56" s="293"/>
      <c r="J56" s="293" t="e">
        <f>#REF!</f>
        <v>#REF!</v>
      </c>
      <c r="K56" s="293"/>
      <c r="L56" s="293"/>
      <c r="M56" s="293" t="e">
        <f>#REF!</f>
        <v>#REF!</v>
      </c>
      <c r="N56" s="293"/>
      <c r="O56" s="293"/>
      <c r="P56" s="293" t="e">
        <f>#REF!</f>
        <v>#REF!</v>
      </c>
    </row>
    <row r="57" spans="1:16" x14ac:dyDescent="0.2">
      <c r="A57" s="293" t="s">
        <v>50</v>
      </c>
      <c r="B57" s="293"/>
      <c r="C57" s="293"/>
      <c r="D57" s="293" t="e">
        <f>#REF!</f>
        <v>#REF!</v>
      </c>
      <c r="E57" s="293"/>
      <c r="F57" s="293"/>
      <c r="G57" s="293" t="e">
        <f>#REF!</f>
        <v>#REF!</v>
      </c>
      <c r="H57" s="293"/>
      <c r="I57" s="293"/>
      <c r="J57" s="293" t="e">
        <f>#REF!</f>
        <v>#REF!</v>
      </c>
      <c r="K57" s="293"/>
      <c r="L57" s="293"/>
      <c r="M57" s="293" t="e">
        <f>#REF!</f>
        <v>#REF!</v>
      </c>
      <c r="N57" s="293"/>
      <c r="O57" s="293"/>
      <c r="P57" s="293" t="e">
        <f>#REF!</f>
        <v>#REF!</v>
      </c>
    </row>
    <row r="58" spans="1:16" x14ac:dyDescent="0.2">
      <c r="A58" s="293" t="s">
        <v>46</v>
      </c>
      <c r="B58" s="293"/>
      <c r="C58" s="293"/>
      <c r="D58" s="293" t="e">
        <f>#REF!</f>
        <v>#REF!</v>
      </c>
      <c r="E58" s="293"/>
      <c r="F58" s="293"/>
      <c r="G58" s="293" t="e">
        <f>#REF!</f>
        <v>#REF!</v>
      </c>
      <c r="H58" s="293"/>
      <c r="I58" s="293"/>
      <c r="J58" s="293" t="e">
        <f>#REF!</f>
        <v>#REF!</v>
      </c>
      <c r="K58" s="293"/>
      <c r="L58" s="293"/>
      <c r="M58" s="293" t="e">
        <f>#REF!</f>
        <v>#REF!</v>
      </c>
      <c r="N58" s="293"/>
      <c r="O58" s="293"/>
      <c r="P58" s="293" t="e">
        <f>#REF!</f>
        <v>#REF!</v>
      </c>
    </row>
    <row r="59" spans="1:16" x14ac:dyDescent="0.2">
      <c r="A59" s="293" t="s">
        <v>41</v>
      </c>
      <c r="B59" s="293" t="e">
        <f>#REF!</f>
        <v>#REF!</v>
      </c>
      <c r="C59" s="293"/>
      <c r="D59" s="293"/>
      <c r="E59" s="293" t="e">
        <f>#REF!</f>
        <v>#REF!</v>
      </c>
      <c r="F59" s="293"/>
      <c r="G59" s="293"/>
      <c r="H59" s="293" t="e">
        <f>#REF!</f>
        <v>#REF!</v>
      </c>
      <c r="I59" s="293"/>
      <c r="J59" s="293"/>
      <c r="K59" s="293" t="e">
        <f>#REF!</f>
        <v>#REF!</v>
      </c>
      <c r="L59" s="293"/>
      <c r="M59" s="293"/>
      <c r="N59" s="293" t="e">
        <f>#REF!</f>
        <v>#REF!</v>
      </c>
      <c r="O59" s="293"/>
      <c r="P59" s="293"/>
    </row>
    <row r="60" spans="1:16" x14ac:dyDescent="0.2">
      <c r="A60" s="293" t="s">
        <v>35</v>
      </c>
      <c r="B60" s="293" t="e">
        <f>#REF!</f>
        <v>#REF!</v>
      </c>
      <c r="C60" s="293"/>
      <c r="D60" s="293"/>
      <c r="E60" s="293" t="e">
        <f>#REF!</f>
        <v>#REF!</v>
      </c>
      <c r="F60" s="293"/>
      <c r="G60" s="293"/>
      <c r="H60" s="293" t="e">
        <f>#REF!</f>
        <v>#REF!</v>
      </c>
      <c r="I60" s="293"/>
      <c r="J60" s="293"/>
      <c r="K60" s="293" t="e">
        <f>#REF!</f>
        <v>#REF!</v>
      </c>
      <c r="L60" s="293"/>
      <c r="M60" s="293"/>
      <c r="N60" s="293" t="e">
        <f>#REF!</f>
        <v>#REF!</v>
      </c>
      <c r="O60" s="293"/>
      <c r="P60" s="293"/>
    </row>
    <row r="61" spans="1:16" x14ac:dyDescent="0.2">
      <c r="A61" s="293" t="s">
        <v>33</v>
      </c>
      <c r="B61" s="293" t="e">
        <f>#REF!</f>
        <v>#REF!</v>
      </c>
      <c r="C61" s="293"/>
      <c r="D61" s="293"/>
      <c r="E61" s="293" t="e">
        <f>#REF!</f>
        <v>#REF!</v>
      </c>
      <c r="F61" s="293"/>
      <c r="G61" s="293"/>
      <c r="H61" s="293" t="e">
        <f>#REF!</f>
        <v>#REF!</v>
      </c>
      <c r="I61" s="293"/>
      <c r="J61" s="293"/>
      <c r="K61" s="293" t="e">
        <f>#REF!</f>
        <v>#REF!</v>
      </c>
      <c r="L61" s="293"/>
      <c r="M61" s="293"/>
      <c r="N61" s="293" t="e">
        <f>#REF!</f>
        <v>#REF!</v>
      </c>
      <c r="O61" s="293"/>
      <c r="P61" s="293"/>
    </row>
    <row r="62" spans="1:16" x14ac:dyDescent="0.2">
      <c r="A62" s="293" t="s">
        <v>31</v>
      </c>
      <c r="B62" s="293" t="e">
        <f>#REF!</f>
        <v>#REF!</v>
      </c>
      <c r="C62" s="293"/>
      <c r="D62" s="293"/>
      <c r="E62" s="293" t="e">
        <f>#REF!</f>
        <v>#REF!</v>
      </c>
      <c r="F62" s="293"/>
      <c r="G62" s="293"/>
      <c r="H62" s="293" t="e">
        <f>#REF!</f>
        <v>#REF!</v>
      </c>
      <c r="I62" s="293"/>
      <c r="J62" s="293"/>
      <c r="K62" s="293" t="e">
        <f>#REF!</f>
        <v>#REF!</v>
      </c>
      <c r="L62" s="293"/>
      <c r="M62" s="293"/>
      <c r="N62" s="293" t="e">
        <f>#REF!</f>
        <v>#REF!</v>
      </c>
      <c r="O62" s="293"/>
      <c r="P62" s="293"/>
    </row>
    <row r="63" spans="1:16" x14ac:dyDescent="0.2">
      <c r="A63" s="293" t="s">
        <v>29</v>
      </c>
      <c r="B63" s="293" t="e">
        <f>#REF!</f>
        <v>#REF!</v>
      </c>
      <c r="C63" s="293"/>
      <c r="D63" s="293"/>
      <c r="E63" s="293" t="e">
        <f>#REF!</f>
        <v>#REF!</v>
      </c>
      <c r="F63" s="293"/>
      <c r="G63" s="293"/>
      <c r="H63" s="293" t="e">
        <f>#REF!</f>
        <v>#REF!</v>
      </c>
      <c r="I63" s="293"/>
      <c r="J63" s="293"/>
      <c r="K63" s="293" t="e">
        <f>#REF!</f>
        <v>#REF!</v>
      </c>
      <c r="L63" s="293"/>
      <c r="M63" s="293"/>
      <c r="N63" s="293" t="e">
        <f>#REF!</f>
        <v>#REF!</v>
      </c>
      <c r="O63" s="293"/>
      <c r="P63" s="293"/>
    </row>
    <row r="64" spans="1:16" x14ac:dyDescent="0.2">
      <c r="A64" s="293" t="s">
        <v>20</v>
      </c>
      <c r="B64" s="293" t="e">
        <f>#REF!</f>
        <v>#REF!</v>
      </c>
      <c r="C64" s="293"/>
      <c r="D64" s="293"/>
      <c r="E64" s="293" t="e">
        <f>#REF!</f>
        <v>#REF!</v>
      </c>
      <c r="F64" s="293"/>
      <c r="G64" s="293"/>
      <c r="H64" s="293" t="e">
        <f>#REF!</f>
        <v>#REF!</v>
      </c>
      <c r="I64" s="293"/>
      <c r="J64" s="293"/>
      <c r="K64" s="293" t="e">
        <f>#REF!</f>
        <v>#REF!</v>
      </c>
      <c r="L64" s="293"/>
      <c r="M64" s="293"/>
      <c r="N64" s="293" t="e">
        <f>#REF!</f>
        <v>#REF!</v>
      </c>
      <c r="O64" s="293"/>
      <c r="P64" s="293"/>
    </row>
    <row r="65" spans="1:16" x14ac:dyDescent="0.2">
      <c r="A65" s="293" t="s">
        <v>23</v>
      </c>
      <c r="B65" s="293" t="e">
        <f>#REF!</f>
        <v>#REF!</v>
      </c>
      <c r="C65" s="293"/>
      <c r="D65" s="293"/>
      <c r="E65" s="293" t="e">
        <f>#REF!</f>
        <v>#REF!</v>
      </c>
      <c r="F65" s="293"/>
      <c r="G65" s="293"/>
      <c r="H65" s="293" t="e">
        <f>#REF!</f>
        <v>#REF!</v>
      </c>
      <c r="I65" s="293"/>
      <c r="J65" s="293"/>
      <c r="K65" s="293" t="e">
        <f>#REF!</f>
        <v>#REF!</v>
      </c>
      <c r="L65" s="293"/>
      <c r="M65" s="293"/>
      <c r="N65" s="293" t="e">
        <f>#REF!</f>
        <v>#REF!</v>
      </c>
      <c r="O65" s="293"/>
      <c r="P65" s="293"/>
    </row>
    <row r="66" spans="1:16" x14ac:dyDescent="0.2">
      <c r="A66" s="293" t="s">
        <v>9</v>
      </c>
      <c r="B66" s="293" t="e">
        <f>#REF!</f>
        <v>#REF!</v>
      </c>
      <c r="C66" s="293"/>
      <c r="D66" s="293"/>
      <c r="E66" s="293" t="e">
        <f>#REF!</f>
        <v>#REF!</v>
      </c>
      <c r="F66" s="293"/>
      <c r="G66" s="293"/>
      <c r="H66" s="293" t="e">
        <f>#REF!</f>
        <v>#REF!</v>
      </c>
      <c r="I66" s="293"/>
      <c r="J66" s="293"/>
      <c r="K66" s="293" t="e">
        <f>#REF!</f>
        <v>#REF!</v>
      </c>
      <c r="L66" s="293"/>
      <c r="M66" s="293"/>
      <c r="N66" s="293" t="e">
        <f>#REF!</f>
        <v>#REF!</v>
      </c>
      <c r="O66" s="293"/>
      <c r="P66" s="293"/>
    </row>
    <row r="67" spans="1:16" x14ac:dyDescent="0.2">
      <c r="A67" s="293" t="s">
        <v>56</v>
      </c>
      <c r="B67" s="293" t="e">
        <f>NA()</f>
        <v>#N/A</v>
      </c>
      <c r="C67" s="293" t="e">
        <f>IF(ISNUMBER(#REF!),IF(#REF!&lt;0,0,#REF!),NA())</f>
        <v>#N/A</v>
      </c>
      <c r="D67" s="293" t="e">
        <f>NA()</f>
        <v>#N/A</v>
      </c>
      <c r="E67" s="293" t="e">
        <f>NA()</f>
        <v>#N/A</v>
      </c>
      <c r="F67" s="293" t="e">
        <f>IF(ISNUMBER(#REF!),IF(#REF!&lt;0,0,#REF!),NA())</f>
        <v>#N/A</v>
      </c>
      <c r="G67" s="293" t="e">
        <f>NA()</f>
        <v>#N/A</v>
      </c>
      <c r="H67" s="293" t="e">
        <f>NA()</f>
        <v>#N/A</v>
      </c>
      <c r="I67" s="293" t="e">
        <f>IF(ISNUMBER(#REF!),IF(#REF!&lt;0,0,#REF!),NA())</f>
        <v>#N/A</v>
      </c>
      <c r="J67" s="293" t="e">
        <f>NA()</f>
        <v>#N/A</v>
      </c>
      <c r="K67" s="293" t="e">
        <f>NA()</f>
        <v>#N/A</v>
      </c>
      <c r="L67" s="293" t="e">
        <f>IF(ISNUMBER(#REF!),IF(#REF!&lt;0,0,#REF!),NA())</f>
        <v>#N/A</v>
      </c>
      <c r="M67" s="293" t="e">
        <f>NA()</f>
        <v>#N/A</v>
      </c>
      <c r="N67" s="293" t="e">
        <f>NA()</f>
        <v>#N/A</v>
      </c>
      <c r="O67" s="293" t="e">
        <f>IF(ISNUMBER(#REF!),IF(#REF!&lt;0,0,#REF!),NA())</f>
        <v>#N/A</v>
      </c>
      <c r="P67" s="293" t="e">
        <f>NA()</f>
        <v>#N/A</v>
      </c>
    </row>
    <row r="70" spans="1:16" x14ac:dyDescent="0.2">
      <c r="A70" s="296" t="s">
        <v>94</v>
      </c>
      <c r="B70" s="296"/>
      <c r="C70" s="296"/>
      <c r="D70" s="296"/>
      <c r="E70" s="296"/>
      <c r="F70" s="296"/>
    </row>
    <row r="71" spans="1:16" x14ac:dyDescent="0.2">
      <c r="A71" s="295"/>
      <c r="B71" s="295" t="e">
        <f>#REF!</f>
        <v>#REF!</v>
      </c>
      <c r="C71" s="295" t="e">
        <f>#REF!</f>
        <v>#REF!</v>
      </c>
      <c r="D71" s="295" t="e">
        <f>#REF!</f>
        <v>#REF!</v>
      </c>
    </row>
    <row r="72" spans="1:16" x14ac:dyDescent="0.2">
      <c r="A72" s="295" t="s">
        <v>84</v>
      </c>
      <c r="B72" s="297" t="e">
        <f>#REF!</f>
        <v>#REF!</v>
      </c>
      <c r="C72" s="297" t="e">
        <f>#REF!</f>
        <v>#REF!</v>
      </c>
      <c r="D72" s="297" t="e">
        <f>#REF!</f>
        <v>#REF!</v>
      </c>
    </row>
    <row r="73" spans="1:16" x14ac:dyDescent="0.2">
      <c r="A73" s="295" t="s">
        <v>78</v>
      </c>
      <c r="B73" s="297" t="e">
        <f>#REF!</f>
        <v>#REF!</v>
      </c>
      <c r="C73" s="297" t="e">
        <f>#REF!</f>
        <v>#REF!</v>
      </c>
      <c r="D73" s="297" t="e">
        <f>#REF!</f>
        <v>#REF!</v>
      </c>
    </row>
    <row r="74" spans="1:16" x14ac:dyDescent="0.2">
      <c r="A74" s="295" t="s">
        <v>70</v>
      </c>
      <c r="B74" s="297" t="e">
        <f>#REF!</f>
        <v>#REF!</v>
      </c>
      <c r="C74" s="297" t="e">
        <f>#REF!</f>
        <v>#REF!</v>
      </c>
      <c r="D74" s="297" t="e">
        <f>#REF!</f>
        <v>#REF!</v>
      </c>
    </row>
  </sheetData>
  <sheetProtection algorithmName="SHA-512" hashValue="UJeEv3fOeeUUBxLfttsqY9K5XrwtTh5qe1G6gdeKZjYsvmv2RTK0VIPyKuS82y/Ek0cDqOLd4Zd0XsEKne/7+Q==" saltValue="qWecICZO285P02645BzEvw==" spinCount="100000" sheet="1" objects="1" scenarios="1"/>
  <phoneticPr fontId="6"/>
  <pageMargins left="0.78700000000000003" right="0.78700000000000003" top="0.98399999999999999" bottom="0.98399999999999999"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46" customWidth="1"/>
    <col min="2" max="107" width="2.44140625" style="46" customWidth="1"/>
    <col min="108" max="108" width="6.109375" style="79" customWidth="1"/>
    <col min="109" max="109" width="5.88671875" style="80" customWidth="1"/>
    <col min="110" max="110" width="8.6640625" style="46" hidden="1" customWidth="1"/>
    <col min="111" max="16384" width="8.6640625" style="46" hidden="1"/>
  </cols>
  <sheetData>
    <row r="1" spans="1:109" ht="42.75" customHeight="1" x14ac:dyDescent="0.2">
      <c r="A1" s="315"/>
      <c r="B1" s="317"/>
      <c r="DD1" s="90"/>
      <c r="DE1" s="90"/>
    </row>
    <row r="2" spans="1:109" ht="25.5" customHeight="1" x14ac:dyDescent="0.2">
      <c r="A2" s="316"/>
      <c r="C2" s="316"/>
      <c r="O2" s="316"/>
      <c r="P2" s="316"/>
      <c r="Q2" s="316"/>
      <c r="R2" s="316"/>
      <c r="S2" s="316"/>
      <c r="T2" s="316"/>
      <c r="U2" s="316"/>
      <c r="V2" s="316"/>
      <c r="W2" s="316"/>
      <c r="X2" s="316"/>
      <c r="Y2" s="316"/>
      <c r="Z2" s="316"/>
      <c r="AA2" s="316"/>
      <c r="AB2" s="316"/>
      <c r="AC2" s="316"/>
      <c r="AD2" s="316"/>
      <c r="AE2" s="316"/>
      <c r="AF2" s="316"/>
      <c r="AG2" s="316"/>
      <c r="AH2" s="316"/>
      <c r="AI2" s="316"/>
      <c r="AU2" s="316"/>
      <c r="BG2" s="316"/>
      <c r="BS2" s="316"/>
      <c r="CE2" s="316"/>
      <c r="CQ2" s="316"/>
      <c r="DD2" s="90"/>
      <c r="DE2" s="90"/>
    </row>
    <row r="3" spans="1:109" ht="25.5" customHeight="1" x14ac:dyDescent="0.2">
      <c r="A3" s="316"/>
      <c r="C3" s="316"/>
      <c r="O3" s="316"/>
      <c r="P3" s="316"/>
      <c r="Q3" s="316"/>
      <c r="R3" s="316"/>
      <c r="S3" s="316"/>
      <c r="T3" s="316"/>
      <c r="U3" s="316"/>
      <c r="V3" s="316"/>
      <c r="W3" s="316"/>
      <c r="X3" s="316"/>
      <c r="Y3" s="316"/>
      <c r="Z3" s="316"/>
      <c r="AA3" s="316"/>
      <c r="AB3" s="316"/>
      <c r="AC3" s="316"/>
      <c r="AD3" s="316"/>
      <c r="AE3" s="316"/>
      <c r="AF3" s="316"/>
      <c r="AG3" s="316"/>
      <c r="AH3" s="316"/>
      <c r="AI3" s="316"/>
      <c r="AU3" s="316"/>
      <c r="BG3" s="316"/>
      <c r="BS3" s="316"/>
      <c r="CE3" s="316"/>
      <c r="CQ3" s="316"/>
      <c r="DD3" s="90"/>
      <c r="DE3" s="90"/>
    </row>
    <row r="4" spans="1:109" s="78" customFormat="1" ht="13.2" x14ac:dyDescent="0.2">
      <c r="A4" s="316"/>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316"/>
      <c r="BN4" s="316"/>
      <c r="BO4" s="316"/>
      <c r="BP4" s="316"/>
      <c r="BQ4" s="316"/>
      <c r="BR4" s="316"/>
      <c r="BS4" s="316"/>
      <c r="BT4" s="316"/>
      <c r="BU4" s="316"/>
      <c r="BV4" s="316"/>
      <c r="BW4" s="316"/>
      <c r="BX4" s="316"/>
      <c r="BY4" s="316"/>
      <c r="BZ4" s="316"/>
      <c r="CA4" s="316"/>
      <c r="CB4" s="316"/>
      <c r="CC4" s="316"/>
      <c r="CD4" s="316"/>
      <c r="CE4" s="316"/>
      <c r="CF4" s="316"/>
      <c r="CG4" s="316"/>
      <c r="CH4" s="316"/>
      <c r="CI4" s="316"/>
      <c r="CJ4" s="316"/>
      <c r="CK4" s="316"/>
      <c r="CL4" s="316"/>
      <c r="CM4" s="316"/>
      <c r="CN4" s="316"/>
      <c r="CO4" s="316"/>
      <c r="CP4" s="316"/>
      <c r="CQ4" s="316"/>
      <c r="CR4" s="316"/>
      <c r="CS4" s="316"/>
      <c r="CT4" s="316"/>
      <c r="CU4" s="316"/>
      <c r="CV4" s="316"/>
      <c r="CW4" s="316"/>
      <c r="CX4" s="316"/>
      <c r="CY4" s="316"/>
      <c r="CZ4" s="316"/>
      <c r="DA4" s="316"/>
      <c r="DB4" s="316"/>
      <c r="DC4" s="316"/>
      <c r="DD4" s="316"/>
      <c r="DE4" s="316"/>
    </row>
    <row r="5" spans="1:109" s="78" customFormat="1" ht="13.2" x14ac:dyDescent="0.2">
      <c r="A5" s="316"/>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row>
    <row r="6" spans="1:109" s="78" customFormat="1" ht="13.2" x14ac:dyDescent="0.2">
      <c r="A6" s="316"/>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row>
    <row r="7" spans="1:109" s="78" customFormat="1" ht="13.2" x14ac:dyDescent="0.2">
      <c r="A7" s="316"/>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6"/>
      <c r="AM7" s="316"/>
      <c r="AN7" s="316"/>
      <c r="AO7" s="316"/>
      <c r="AP7" s="316"/>
      <c r="AQ7" s="316"/>
      <c r="AR7" s="316"/>
      <c r="AS7" s="316"/>
      <c r="AT7" s="316"/>
      <c r="AU7" s="316"/>
      <c r="AV7" s="316"/>
      <c r="AW7" s="316"/>
      <c r="AX7" s="316"/>
      <c r="AY7" s="316"/>
      <c r="AZ7" s="316"/>
      <c r="BA7" s="316"/>
      <c r="BB7" s="316"/>
      <c r="BC7" s="316"/>
      <c r="BD7" s="316"/>
      <c r="BE7" s="316"/>
      <c r="BF7" s="316"/>
      <c r="BG7" s="316"/>
      <c r="BH7" s="316"/>
      <c r="BI7" s="316"/>
      <c r="BJ7" s="316"/>
      <c r="BK7" s="316"/>
      <c r="BL7" s="316"/>
      <c r="BM7" s="316"/>
      <c r="BN7" s="316"/>
      <c r="BO7" s="316"/>
      <c r="BP7" s="316"/>
      <c r="BQ7" s="316"/>
      <c r="BR7" s="316"/>
      <c r="BS7" s="316"/>
      <c r="BT7" s="316"/>
      <c r="BU7" s="316"/>
      <c r="BV7" s="316"/>
      <c r="BW7" s="316"/>
      <c r="BX7" s="316"/>
      <c r="BY7" s="316"/>
      <c r="BZ7" s="316"/>
      <c r="CA7" s="316"/>
      <c r="CB7" s="316"/>
      <c r="CC7" s="316"/>
      <c r="CD7" s="316"/>
      <c r="CE7" s="316"/>
      <c r="CF7" s="316"/>
      <c r="CG7" s="316"/>
      <c r="CH7" s="316"/>
      <c r="CI7" s="316"/>
      <c r="CJ7" s="316"/>
      <c r="CK7" s="316"/>
      <c r="CL7" s="316"/>
      <c r="CM7" s="316"/>
      <c r="CN7" s="316"/>
      <c r="CO7" s="316"/>
      <c r="CP7" s="316"/>
      <c r="CQ7" s="316"/>
      <c r="CR7" s="316"/>
      <c r="CS7" s="316"/>
      <c r="CT7" s="316"/>
      <c r="CU7" s="316"/>
      <c r="CV7" s="316"/>
      <c r="CW7" s="316"/>
      <c r="CX7" s="316"/>
      <c r="CY7" s="316"/>
      <c r="CZ7" s="316"/>
      <c r="DA7" s="316"/>
      <c r="DB7" s="316"/>
      <c r="DC7" s="316"/>
      <c r="DD7" s="316"/>
      <c r="DE7" s="316"/>
    </row>
    <row r="8" spans="1:109" s="78" customFormat="1" ht="13.2" x14ac:dyDescent="0.2">
      <c r="A8" s="316"/>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316"/>
      <c r="BN8" s="316"/>
      <c r="BO8" s="316"/>
      <c r="BP8" s="316"/>
      <c r="BQ8" s="316"/>
      <c r="BR8" s="316"/>
      <c r="BS8" s="316"/>
      <c r="BT8" s="316"/>
      <c r="BU8" s="316"/>
      <c r="BV8" s="316"/>
      <c r="BW8" s="316"/>
      <c r="BX8" s="316"/>
      <c r="BY8" s="316"/>
      <c r="BZ8" s="316"/>
      <c r="CA8" s="316"/>
      <c r="CB8" s="316"/>
      <c r="CC8" s="316"/>
      <c r="CD8" s="316"/>
      <c r="CE8" s="316"/>
      <c r="CF8" s="316"/>
      <c r="CG8" s="316"/>
      <c r="CH8" s="316"/>
      <c r="CI8" s="316"/>
      <c r="CJ8" s="316"/>
      <c r="CK8" s="316"/>
      <c r="CL8" s="316"/>
      <c r="CM8" s="316"/>
      <c r="CN8" s="316"/>
      <c r="CO8" s="316"/>
      <c r="CP8" s="316"/>
      <c r="CQ8" s="316"/>
      <c r="CR8" s="316"/>
      <c r="CS8" s="316"/>
      <c r="CT8" s="316"/>
      <c r="CU8" s="316"/>
      <c r="CV8" s="316"/>
      <c r="CW8" s="316"/>
      <c r="CX8" s="316"/>
      <c r="CY8" s="316"/>
      <c r="CZ8" s="316"/>
      <c r="DA8" s="316"/>
      <c r="DB8" s="316"/>
      <c r="DC8" s="316"/>
      <c r="DD8" s="316"/>
      <c r="DE8" s="316"/>
    </row>
    <row r="9" spans="1:109" s="78" customFormat="1" ht="13.2" x14ac:dyDescent="0.2">
      <c r="A9" s="316"/>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6"/>
      <c r="BF9" s="316"/>
      <c r="BG9" s="316"/>
      <c r="BH9" s="316"/>
      <c r="BI9" s="316"/>
      <c r="BJ9" s="316"/>
      <c r="BK9" s="316"/>
      <c r="BL9" s="316"/>
      <c r="BM9" s="316"/>
      <c r="BN9" s="316"/>
      <c r="BO9" s="316"/>
      <c r="BP9" s="316"/>
      <c r="BQ9" s="316"/>
      <c r="BR9" s="316"/>
      <c r="BS9" s="316"/>
      <c r="BT9" s="316"/>
      <c r="BU9" s="316"/>
      <c r="BV9" s="316"/>
      <c r="BW9" s="316"/>
      <c r="BX9" s="316"/>
      <c r="BY9" s="316"/>
      <c r="BZ9" s="316"/>
      <c r="CA9" s="316"/>
      <c r="CB9" s="316"/>
      <c r="CC9" s="316"/>
      <c r="CD9" s="316"/>
      <c r="CE9" s="316"/>
      <c r="CF9" s="316"/>
      <c r="CG9" s="316"/>
      <c r="CH9" s="316"/>
      <c r="CI9" s="316"/>
      <c r="CJ9" s="316"/>
      <c r="CK9" s="316"/>
      <c r="CL9" s="316"/>
      <c r="CM9" s="316"/>
      <c r="CN9" s="316"/>
      <c r="CO9" s="316"/>
      <c r="CP9" s="316"/>
      <c r="CQ9" s="316"/>
      <c r="CR9" s="316"/>
      <c r="CS9" s="316"/>
      <c r="CT9" s="316"/>
      <c r="CU9" s="316"/>
      <c r="CV9" s="316"/>
      <c r="CW9" s="316"/>
      <c r="CX9" s="316"/>
      <c r="CY9" s="316"/>
      <c r="CZ9" s="316"/>
      <c r="DA9" s="316"/>
      <c r="DB9" s="316"/>
      <c r="DC9" s="316"/>
      <c r="DD9" s="316"/>
      <c r="DE9" s="316"/>
    </row>
    <row r="10" spans="1:109" s="78" customFormat="1" ht="13.2" x14ac:dyDescent="0.2">
      <c r="A10" s="316"/>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316"/>
      <c r="CA10" s="316"/>
      <c r="CB10" s="316"/>
      <c r="CC10" s="316"/>
      <c r="CD10" s="316"/>
      <c r="CE10" s="316"/>
      <c r="CF10" s="316"/>
      <c r="CG10" s="316"/>
      <c r="CH10" s="316"/>
      <c r="CI10" s="316"/>
      <c r="CJ10" s="316"/>
      <c r="CK10" s="316"/>
      <c r="CL10" s="316"/>
      <c r="CM10" s="316"/>
      <c r="CN10" s="316"/>
      <c r="CO10" s="316"/>
      <c r="CP10" s="316"/>
      <c r="CQ10" s="316"/>
      <c r="CR10" s="316"/>
      <c r="CS10" s="316"/>
      <c r="CT10" s="316"/>
      <c r="CU10" s="316"/>
      <c r="CV10" s="316"/>
      <c r="CW10" s="316"/>
      <c r="CX10" s="316"/>
      <c r="CY10" s="316"/>
      <c r="CZ10" s="316"/>
      <c r="DA10" s="316"/>
      <c r="DB10" s="316"/>
      <c r="DC10" s="316"/>
      <c r="DD10" s="316"/>
      <c r="DE10" s="316"/>
    </row>
    <row r="11" spans="1:109" s="78" customFormat="1" ht="13.2" x14ac:dyDescent="0.2">
      <c r="A11" s="316"/>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c r="DC11" s="316"/>
      <c r="DD11" s="316"/>
      <c r="DE11" s="316"/>
    </row>
    <row r="12" spans="1:109" s="78" customFormat="1" ht="13.2" x14ac:dyDescent="0.2">
      <c r="A12" s="316"/>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6"/>
      <c r="AW12" s="316"/>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row>
    <row r="13" spans="1:109" s="78" customFormat="1" ht="13.2" x14ac:dyDescent="0.2">
      <c r="A13" s="316"/>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row>
    <row r="14" spans="1:109" s="78" customFormat="1" ht="13.2" x14ac:dyDescent="0.2">
      <c r="A14" s="316"/>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row>
    <row r="15" spans="1:109" s="78" customFormat="1" ht="13.2" x14ac:dyDescent="0.2">
      <c r="A15" s="46"/>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row>
    <row r="16" spans="1:109" s="78" customFormat="1" ht="13.2" x14ac:dyDescent="0.2">
      <c r="A16" s="46"/>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row>
    <row r="17" spans="1:109" s="78" customFormat="1" ht="13.2" x14ac:dyDescent="0.2">
      <c r="A17" s="46"/>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row>
    <row r="18" spans="1:109" s="78" customFormat="1" ht="13.2" x14ac:dyDescent="0.2">
      <c r="A18" s="4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row>
    <row r="19" spans="1:109" ht="13.2" x14ac:dyDescent="0.2">
      <c r="DD19" s="90"/>
      <c r="DE19" s="90"/>
    </row>
    <row r="20" spans="1:109" ht="13.2" x14ac:dyDescent="0.2">
      <c r="DD20" s="90"/>
      <c r="DE20" s="90"/>
    </row>
    <row r="21" spans="1:109" ht="17.25" customHeight="1" x14ac:dyDescent="0.2">
      <c r="B21" s="318"/>
      <c r="C21" s="86"/>
      <c r="D21" s="86"/>
      <c r="E21" s="86"/>
      <c r="F21" s="86"/>
      <c r="G21" s="86"/>
      <c r="H21" s="86"/>
      <c r="I21" s="86"/>
      <c r="J21" s="86"/>
      <c r="K21" s="86"/>
      <c r="L21" s="86"/>
      <c r="M21" s="86"/>
      <c r="N21" s="335"/>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335"/>
      <c r="AU21" s="86"/>
      <c r="AV21" s="86"/>
      <c r="AW21" s="86"/>
      <c r="AX21" s="86"/>
      <c r="AY21" s="86"/>
      <c r="AZ21" s="86"/>
      <c r="BA21" s="86"/>
      <c r="BB21" s="86"/>
      <c r="BC21" s="86"/>
      <c r="BD21" s="86"/>
      <c r="BE21" s="86"/>
      <c r="BF21" s="335"/>
      <c r="BG21" s="86"/>
      <c r="BH21" s="86"/>
      <c r="BI21" s="86"/>
      <c r="BJ21" s="86"/>
      <c r="BK21" s="86"/>
      <c r="BL21" s="86"/>
      <c r="BM21" s="86"/>
      <c r="BN21" s="86"/>
      <c r="BO21" s="86"/>
      <c r="BP21" s="86"/>
      <c r="BQ21" s="86"/>
      <c r="BR21" s="335"/>
      <c r="BS21" s="86"/>
      <c r="BT21" s="86"/>
      <c r="BU21" s="86"/>
      <c r="BV21" s="86"/>
      <c r="BW21" s="86"/>
      <c r="BX21" s="86"/>
      <c r="BY21" s="86"/>
      <c r="BZ21" s="86"/>
      <c r="CA21" s="86"/>
      <c r="CB21" s="86"/>
      <c r="CC21" s="86"/>
      <c r="CD21" s="335"/>
      <c r="CE21" s="86"/>
      <c r="CF21" s="86"/>
      <c r="CG21" s="86"/>
      <c r="CH21" s="86"/>
      <c r="CI21" s="86"/>
      <c r="CJ21" s="86"/>
      <c r="CK21" s="86"/>
      <c r="CL21" s="86"/>
      <c r="CM21" s="86"/>
      <c r="CN21" s="86"/>
      <c r="CO21" s="86"/>
      <c r="CP21" s="335"/>
      <c r="CQ21" s="86"/>
      <c r="CR21" s="86"/>
      <c r="CS21" s="86"/>
      <c r="CT21" s="86"/>
      <c r="CU21" s="86"/>
      <c r="CV21" s="86"/>
      <c r="CW21" s="86"/>
      <c r="CX21" s="86"/>
      <c r="CY21" s="86"/>
      <c r="CZ21" s="86"/>
      <c r="DA21" s="86"/>
      <c r="DB21" s="335"/>
      <c r="DC21" s="86"/>
      <c r="DD21" s="160"/>
      <c r="DE21" s="90"/>
    </row>
    <row r="22" spans="1:109" ht="17.25" customHeight="1" x14ac:dyDescent="0.2">
      <c r="B22" s="80"/>
    </row>
    <row r="23" spans="1:109" ht="13.2" x14ac:dyDescent="0.2">
      <c r="B23" s="80"/>
    </row>
    <row r="24" spans="1:109" ht="13.2" x14ac:dyDescent="0.2">
      <c r="B24" s="80"/>
    </row>
    <row r="25" spans="1:109" ht="13.2" x14ac:dyDescent="0.2">
      <c r="B25" s="80"/>
    </row>
    <row r="26" spans="1:109" ht="13.2" x14ac:dyDescent="0.2">
      <c r="B26" s="80"/>
    </row>
    <row r="27" spans="1:109" ht="13.2" x14ac:dyDescent="0.2">
      <c r="B27" s="80"/>
    </row>
    <row r="28" spans="1:109" ht="13.2" x14ac:dyDescent="0.2">
      <c r="B28" s="80"/>
    </row>
    <row r="29" spans="1:109" ht="13.2" x14ac:dyDescent="0.2">
      <c r="B29" s="80"/>
    </row>
    <row r="30" spans="1:109" ht="13.2" x14ac:dyDescent="0.2">
      <c r="B30" s="80"/>
    </row>
    <row r="31" spans="1:109" ht="13.2" x14ac:dyDescent="0.2">
      <c r="B31" s="80"/>
    </row>
    <row r="32" spans="1:109" ht="13.2" x14ac:dyDescent="0.2">
      <c r="B32" s="80"/>
    </row>
    <row r="33" spans="2:109" ht="13.2" x14ac:dyDescent="0.2">
      <c r="B33" s="80"/>
    </row>
    <row r="34" spans="2:109" ht="13.2" x14ac:dyDescent="0.2">
      <c r="B34" s="80"/>
    </row>
    <row r="35" spans="2:109" ht="13.2" x14ac:dyDescent="0.2">
      <c r="B35" s="80"/>
    </row>
    <row r="36" spans="2:109" ht="13.2" x14ac:dyDescent="0.2">
      <c r="B36" s="80"/>
    </row>
    <row r="37" spans="2:109" ht="13.2" x14ac:dyDescent="0.2">
      <c r="B37" s="80"/>
    </row>
    <row r="38" spans="2:109" ht="13.2" x14ac:dyDescent="0.2">
      <c r="B38" s="80"/>
    </row>
    <row r="39" spans="2:109" ht="13.2" x14ac:dyDescent="0.2">
      <c r="B39" s="89"/>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165"/>
    </row>
    <row r="40" spans="2:109" ht="13.2" x14ac:dyDescent="0.2">
      <c r="B40" s="319"/>
      <c r="DD40" s="319"/>
      <c r="DE40" s="90"/>
    </row>
    <row r="41" spans="2:109" ht="16.2" x14ac:dyDescent="0.2">
      <c r="B41" s="82" t="s">
        <v>545</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160"/>
    </row>
    <row r="42" spans="2:109" ht="13.2" x14ac:dyDescent="0.2">
      <c r="B42" s="80"/>
      <c r="G42" s="323"/>
      <c r="I42" s="314"/>
      <c r="J42" s="314"/>
      <c r="K42" s="314"/>
      <c r="AM42" s="323"/>
      <c r="AN42" s="323" t="s">
        <v>546</v>
      </c>
      <c r="AP42" s="314"/>
      <c r="AQ42" s="314"/>
      <c r="AR42" s="314"/>
      <c r="AY42" s="323"/>
      <c r="BA42" s="314"/>
      <c r="BB42" s="314"/>
      <c r="BC42" s="314"/>
      <c r="BK42" s="323"/>
      <c r="BM42" s="314"/>
      <c r="BN42" s="314"/>
      <c r="BO42" s="314"/>
      <c r="BW42" s="323"/>
      <c r="BY42" s="314"/>
      <c r="BZ42" s="314"/>
      <c r="CA42" s="314"/>
      <c r="CI42" s="323"/>
      <c r="CK42" s="314"/>
      <c r="CL42" s="314"/>
      <c r="CM42" s="314"/>
      <c r="CU42" s="323"/>
      <c r="CW42" s="314"/>
      <c r="CX42" s="314"/>
      <c r="CY42" s="314"/>
    </row>
    <row r="43" spans="2:109" ht="13.5" customHeight="1" x14ac:dyDescent="0.2">
      <c r="B43" s="80"/>
      <c r="AN43" s="1109" t="s">
        <v>547</v>
      </c>
      <c r="AO43" s="1110"/>
      <c r="AP43" s="1110"/>
      <c r="AQ43" s="1110"/>
      <c r="AR43" s="1110"/>
      <c r="AS43" s="1110"/>
      <c r="AT43" s="1110"/>
      <c r="AU43" s="1110"/>
      <c r="AV43" s="1110"/>
      <c r="AW43" s="1110"/>
      <c r="AX43" s="1110"/>
      <c r="AY43" s="1110"/>
      <c r="AZ43" s="1110"/>
      <c r="BA43" s="1110"/>
      <c r="BB43" s="1110"/>
      <c r="BC43" s="1110"/>
      <c r="BD43" s="1110"/>
      <c r="BE43" s="1110"/>
      <c r="BF43" s="1110"/>
      <c r="BG43" s="1110"/>
      <c r="BH43" s="1110"/>
      <c r="BI43" s="1110"/>
      <c r="BJ43" s="1110"/>
      <c r="BK43" s="1110"/>
      <c r="BL43" s="1110"/>
      <c r="BM43" s="1110"/>
      <c r="BN43" s="1110"/>
      <c r="BO43" s="1110"/>
      <c r="BP43" s="1110"/>
      <c r="BQ43" s="1110"/>
      <c r="BR43" s="1110"/>
      <c r="BS43" s="1110"/>
      <c r="BT43" s="1110"/>
      <c r="BU43" s="1110"/>
      <c r="BV43" s="1110"/>
      <c r="BW43" s="1110"/>
      <c r="BX43" s="1110"/>
      <c r="BY43" s="1110"/>
      <c r="BZ43" s="1110"/>
      <c r="CA43" s="1110"/>
      <c r="CB43" s="1110"/>
      <c r="CC43" s="1110"/>
      <c r="CD43" s="1110"/>
      <c r="CE43" s="1110"/>
      <c r="CF43" s="1110"/>
      <c r="CG43" s="1110"/>
      <c r="CH43" s="1110"/>
      <c r="CI43" s="1110"/>
      <c r="CJ43" s="1110"/>
      <c r="CK43" s="1110"/>
      <c r="CL43" s="1110"/>
      <c r="CM43" s="1110"/>
      <c r="CN43" s="1110"/>
      <c r="CO43" s="1110"/>
      <c r="CP43" s="1110"/>
      <c r="CQ43" s="1110"/>
      <c r="CR43" s="1110"/>
      <c r="CS43" s="1110"/>
      <c r="CT43" s="1110"/>
      <c r="CU43" s="1110"/>
      <c r="CV43" s="1110"/>
      <c r="CW43" s="1110"/>
      <c r="CX43" s="1110"/>
      <c r="CY43" s="1110"/>
      <c r="CZ43" s="1110"/>
      <c r="DA43" s="1110"/>
      <c r="DB43" s="1110"/>
      <c r="DC43" s="1111"/>
    </row>
    <row r="44" spans="2:109" ht="13.2" x14ac:dyDescent="0.2">
      <c r="B44" s="80"/>
      <c r="AN44" s="1112"/>
      <c r="AO44" s="1113"/>
      <c r="AP44" s="1113"/>
      <c r="AQ44" s="1113"/>
      <c r="AR44" s="1113"/>
      <c r="AS44" s="1113"/>
      <c r="AT44" s="1113"/>
      <c r="AU44" s="1113"/>
      <c r="AV44" s="1113"/>
      <c r="AW44" s="1113"/>
      <c r="AX44" s="1113"/>
      <c r="AY44" s="1113"/>
      <c r="AZ44" s="1113"/>
      <c r="BA44" s="1113"/>
      <c r="BB44" s="1113"/>
      <c r="BC44" s="1113"/>
      <c r="BD44" s="1113"/>
      <c r="BE44" s="1113"/>
      <c r="BF44" s="1113"/>
      <c r="BG44" s="1113"/>
      <c r="BH44" s="1113"/>
      <c r="BI44" s="1113"/>
      <c r="BJ44" s="1113"/>
      <c r="BK44" s="1113"/>
      <c r="BL44" s="1113"/>
      <c r="BM44" s="1113"/>
      <c r="BN44" s="1113"/>
      <c r="BO44" s="1113"/>
      <c r="BP44" s="1113"/>
      <c r="BQ44" s="1113"/>
      <c r="BR44" s="1113"/>
      <c r="BS44" s="1113"/>
      <c r="BT44" s="1113"/>
      <c r="BU44" s="1113"/>
      <c r="BV44" s="1113"/>
      <c r="BW44" s="1113"/>
      <c r="BX44" s="1113"/>
      <c r="BY44" s="1113"/>
      <c r="BZ44" s="1113"/>
      <c r="CA44" s="1113"/>
      <c r="CB44" s="1113"/>
      <c r="CC44" s="1113"/>
      <c r="CD44" s="1113"/>
      <c r="CE44" s="1113"/>
      <c r="CF44" s="1113"/>
      <c r="CG44" s="1113"/>
      <c r="CH44" s="1113"/>
      <c r="CI44" s="1113"/>
      <c r="CJ44" s="1113"/>
      <c r="CK44" s="1113"/>
      <c r="CL44" s="1113"/>
      <c r="CM44" s="1113"/>
      <c r="CN44" s="1113"/>
      <c r="CO44" s="1113"/>
      <c r="CP44" s="1113"/>
      <c r="CQ44" s="1113"/>
      <c r="CR44" s="1113"/>
      <c r="CS44" s="1113"/>
      <c r="CT44" s="1113"/>
      <c r="CU44" s="1113"/>
      <c r="CV44" s="1113"/>
      <c r="CW44" s="1113"/>
      <c r="CX44" s="1113"/>
      <c r="CY44" s="1113"/>
      <c r="CZ44" s="1113"/>
      <c r="DA44" s="1113"/>
      <c r="DB44" s="1113"/>
      <c r="DC44" s="1114"/>
    </row>
    <row r="45" spans="2:109" ht="13.2" x14ac:dyDescent="0.2">
      <c r="B45" s="80"/>
      <c r="AN45" s="1112"/>
      <c r="AO45" s="1113"/>
      <c r="AP45" s="1113"/>
      <c r="AQ45" s="1113"/>
      <c r="AR45" s="1113"/>
      <c r="AS45" s="1113"/>
      <c r="AT45" s="1113"/>
      <c r="AU45" s="1113"/>
      <c r="AV45" s="1113"/>
      <c r="AW45" s="1113"/>
      <c r="AX45" s="1113"/>
      <c r="AY45" s="1113"/>
      <c r="AZ45" s="1113"/>
      <c r="BA45" s="1113"/>
      <c r="BB45" s="1113"/>
      <c r="BC45" s="1113"/>
      <c r="BD45" s="1113"/>
      <c r="BE45" s="1113"/>
      <c r="BF45" s="1113"/>
      <c r="BG45" s="1113"/>
      <c r="BH45" s="1113"/>
      <c r="BI45" s="1113"/>
      <c r="BJ45" s="1113"/>
      <c r="BK45" s="1113"/>
      <c r="BL45" s="1113"/>
      <c r="BM45" s="1113"/>
      <c r="BN45" s="1113"/>
      <c r="BO45" s="1113"/>
      <c r="BP45" s="1113"/>
      <c r="BQ45" s="1113"/>
      <c r="BR45" s="1113"/>
      <c r="BS45" s="1113"/>
      <c r="BT45" s="1113"/>
      <c r="BU45" s="1113"/>
      <c r="BV45" s="1113"/>
      <c r="BW45" s="1113"/>
      <c r="BX45" s="1113"/>
      <c r="BY45" s="1113"/>
      <c r="BZ45" s="1113"/>
      <c r="CA45" s="1113"/>
      <c r="CB45" s="1113"/>
      <c r="CC45" s="1113"/>
      <c r="CD45" s="1113"/>
      <c r="CE45" s="1113"/>
      <c r="CF45" s="1113"/>
      <c r="CG45" s="1113"/>
      <c r="CH45" s="1113"/>
      <c r="CI45" s="1113"/>
      <c r="CJ45" s="1113"/>
      <c r="CK45" s="1113"/>
      <c r="CL45" s="1113"/>
      <c r="CM45" s="1113"/>
      <c r="CN45" s="1113"/>
      <c r="CO45" s="1113"/>
      <c r="CP45" s="1113"/>
      <c r="CQ45" s="1113"/>
      <c r="CR45" s="1113"/>
      <c r="CS45" s="1113"/>
      <c r="CT45" s="1113"/>
      <c r="CU45" s="1113"/>
      <c r="CV45" s="1113"/>
      <c r="CW45" s="1113"/>
      <c r="CX45" s="1113"/>
      <c r="CY45" s="1113"/>
      <c r="CZ45" s="1113"/>
      <c r="DA45" s="1113"/>
      <c r="DB45" s="1113"/>
      <c r="DC45" s="1114"/>
    </row>
    <row r="46" spans="2:109" ht="13.2" x14ac:dyDescent="0.2">
      <c r="B46" s="80"/>
      <c r="AN46" s="1112"/>
      <c r="AO46" s="1113"/>
      <c r="AP46" s="1113"/>
      <c r="AQ46" s="1113"/>
      <c r="AR46" s="1113"/>
      <c r="AS46" s="1113"/>
      <c r="AT46" s="1113"/>
      <c r="AU46" s="1113"/>
      <c r="AV46" s="1113"/>
      <c r="AW46" s="1113"/>
      <c r="AX46" s="1113"/>
      <c r="AY46" s="1113"/>
      <c r="AZ46" s="1113"/>
      <c r="BA46" s="1113"/>
      <c r="BB46" s="1113"/>
      <c r="BC46" s="1113"/>
      <c r="BD46" s="1113"/>
      <c r="BE46" s="1113"/>
      <c r="BF46" s="1113"/>
      <c r="BG46" s="1113"/>
      <c r="BH46" s="1113"/>
      <c r="BI46" s="1113"/>
      <c r="BJ46" s="1113"/>
      <c r="BK46" s="1113"/>
      <c r="BL46" s="1113"/>
      <c r="BM46" s="1113"/>
      <c r="BN46" s="1113"/>
      <c r="BO46" s="1113"/>
      <c r="BP46" s="1113"/>
      <c r="BQ46" s="1113"/>
      <c r="BR46" s="1113"/>
      <c r="BS46" s="1113"/>
      <c r="BT46" s="1113"/>
      <c r="BU46" s="1113"/>
      <c r="BV46" s="1113"/>
      <c r="BW46" s="1113"/>
      <c r="BX46" s="1113"/>
      <c r="BY46" s="1113"/>
      <c r="BZ46" s="1113"/>
      <c r="CA46" s="1113"/>
      <c r="CB46" s="1113"/>
      <c r="CC46" s="1113"/>
      <c r="CD46" s="1113"/>
      <c r="CE46" s="1113"/>
      <c r="CF46" s="1113"/>
      <c r="CG46" s="1113"/>
      <c r="CH46" s="1113"/>
      <c r="CI46" s="1113"/>
      <c r="CJ46" s="1113"/>
      <c r="CK46" s="1113"/>
      <c r="CL46" s="1113"/>
      <c r="CM46" s="1113"/>
      <c r="CN46" s="1113"/>
      <c r="CO46" s="1113"/>
      <c r="CP46" s="1113"/>
      <c r="CQ46" s="1113"/>
      <c r="CR46" s="1113"/>
      <c r="CS46" s="1113"/>
      <c r="CT46" s="1113"/>
      <c r="CU46" s="1113"/>
      <c r="CV46" s="1113"/>
      <c r="CW46" s="1113"/>
      <c r="CX46" s="1113"/>
      <c r="CY46" s="1113"/>
      <c r="CZ46" s="1113"/>
      <c r="DA46" s="1113"/>
      <c r="DB46" s="1113"/>
      <c r="DC46" s="1114"/>
    </row>
    <row r="47" spans="2:109" ht="13.2" x14ac:dyDescent="0.2">
      <c r="B47" s="80"/>
      <c r="AN47" s="1115"/>
      <c r="AO47" s="1116"/>
      <c r="AP47" s="1116"/>
      <c r="AQ47" s="1116"/>
      <c r="AR47" s="1116"/>
      <c r="AS47" s="1116"/>
      <c r="AT47" s="1116"/>
      <c r="AU47" s="1116"/>
      <c r="AV47" s="1116"/>
      <c r="AW47" s="1116"/>
      <c r="AX47" s="1116"/>
      <c r="AY47" s="1116"/>
      <c r="AZ47" s="1116"/>
      <c r="BA47" s="1116"/>
      <c r="BB47" s="1116"/>
      <c r="BC47" s="1116"/>
      <c r="BD47" s="1116"/>
      <c r="BE47" s="1116"/>
      <c r="BF47" s="1116"/>
      <c r="BG47" s="1116"/>
      <c r="BH47" s="1116"/>
      <c r="BI47" s="1116"/>
      <c r="BJ47" s="1116"/>
      <c r="BK47" s="1116"/>
      <c r="BL47" s="1116"/>
      <c r="BM47" s="1116"/>
      <c r="BN47" s="1116"/>
      <c r="BO47" s="1116"/>
      <c r="BP47" s="1116"/>
      <c r="BQ47" s="1116"/>
      <c r="BR47" s="1116"/>
      <c r="BS47" s="1116"/>
      <c r="BT47" s="1116"/>
      <c r="BU47" s="1116"/>
      <c r="BV47" s="1116"/>
      <c r="BW47" s="1116"/>
      <c r="BX47" s="1116"/>
      <c r="BY47" s="1116"/>
      <c r="BZ47" s="1116"/>
      <c r="CA47" s="1116"/>
      <c r="CB47" s="1116"/>
      <c r="CC47" s="1116"/>
      <c r="CD47" s="1116"/>
      <c r="CE47" s="1116"/>
      <c r="CF47" s="1116"/>
      <c r="CG47" s="1116"/>
      <c r="CH47" s="1116"/>
      <c r="CI47" s="1116"/>
      <c r="CJ47" s="1116"/>
      <c r="CK47" s="1116"/>
      <c r="CL47" s="1116"/>
      <c r="CM47" s="1116"/>
      <c r="CN47" s="1116"/>
      <c r="CO47" s="1116"/>
      <c r="CP47" s="1116"/>
      <c r="CQ47" s="1116"/>
      <c r="CR47" s="1116"/>
      <c r="CS47" s="1116"/>
      <c r="CT47" s="1116"/>
      <c r="CU47" s="1116"/>
      <c r="CV47" s="1116"/>
      <c r="CW47" s="1116"/>
      <c r="CX47" s="1116"/>
      <c r="CY47" s="1116"/>
      <c r="CZ47" s="1116"/>
      <c r="DA47" s="1116"/>
      <c r="DB47" s="1116"/>
      <c r="DC47" s="1117"/>
    </row>
    <row r="48" spans="2:109" ht="13.2" x14ac:dyDescent="0.2">
      <c r="B48" s="80"/>
      <c r="H48" s="325"/>
      <c r="I48" s="325"/>
      <c r="J48" s="325"/>
      <c r="AN48" s="325"/>
      <c r="AO48" s="325"/>
      <c r="AP48" s="325"/>
      <c r="AZ48" s="325"/>
      <c r="BA48" s="325"/>
      <c r="BB48" s="325"/>
      <c r="BL48" s="325"/>
      <c r="BM48" s="325"/>
      <c r="BN48" s="325"/>
      <c r="BX48" s="325"/>
      <c r="BY48" s="325"/>
      <c r="BZ48" s="325"/>
      <c r="CJ48" s="325"/>
      <c r="CK48" s="325"/>
      <c r="CL48" s="325"/>
      <c r="CV48" s="325"/>
      <c r="CW48" s="325"/>
      <c r="CX48" s="325"/>
    </row>
    <row r="49" spans="1:109" ht="13.2" x14ac:dyDescent="0.2">
      <c r="B49" s="80"/>
      <c r="AN49" s="46" t="s">
        <v>120</v>
      </c>
    </row>
    <row r="50" spans="1:109" ht="13.2" x14ac:dyDescent="0.2">
      <c r="B50" s="80"/>
      <c r="G50" s="1106"/>
      <c r="H50" s="1106"/>
      <c r="I50" s="1106"/>
      <c r="J50" s="1106"/>
      <c r="K50" s="329"/>
      <c r="L50" s="329"/>
      <c r="M50" s="333"/>
      <c r="N50" s="333"/>
      <c r="AN50" s="1107"/>
      <c r="AO50" s="624"/>
      <c r="AP50" s="624"/>
      <c r="AQ50" s="624"/>
      <c r="AR50" s="624"/>
      <c r="AS50" s="624"/>
      <c r="AT50" s="624"/>
      <c r="AU50" s="624"/>
      <c r="AV50" s="624"/>
      <c r="AW50" s="624"/>
      <c r="AX50" s="624"/>
      <c r="AY50" s="624"/>
      <c r="AZ50" s="624"/>
      <c r="BA50" s="624"/>
      <c r="BB50" s="624"/>
      <c r="BC50" s="624"/>
      <c r="BD50" s="624"/>
      <c r="BE50" s="624"/>
      <c r="BF50" s="624"/>
      <c r="BG50" s="624"/>
      <c r="BH50" s="624"/>
      <c r="BI50" s="624"/>
      <c r="BJ50" s="624"/>
      <c r="BK50" s="624"/>
      <c r="BL50" s="624"/>
      <c r="BM50" s="624"/>
      <c r="BN50" s="624"/>
      <c r="BO50" s="625"/>
      <c r="BP50" s="1108" t="s">
        <v>335</v>
      </c>
      <c r="BQ50" s="1108"/>
      <c r="BR50" s="1108"/>
      <c r="BS50" s="1108"/>
      <c r="BT50" s="1108"/>
      <c r="BU50" s="1108"/>
      <c r="BV50" s="1108"/>
      <c r="BW50" s="1108"/>
      <c r="BX50" s="1108" t="s">
        <v>495</v>
      </c>
      <c r="BY50" s="1108"/>
      <c r="BZ50" s="1108"/>
      <c r="CA50" s="1108"/>
      <c r="CB50" s="1108"/>
      <c r="CC50" s="1108"/>
      <c r="CD50" s="1108"/>
      <c r="CE50" s="1108"/>
      <c r="CF50" s="1108" t="s">
        <v>497</v>
      </c>
      <c r="CG50" s="1108"/>
      <c r="CH50" s="1108"/>
      <c r="CI50" s="1108"/>
      <c r="CJ50" s="1108"/>
      <c r="CK50" s="1108"/>
      <c r="CL50" s="1108"/>
      <c r="CM50" s="1108"/>
      <c r="CN50" s="1108" t="s">
        <v>464</v>
      </c>
      <c r="CO50" s="1108"/>
      <c r="CP50" s="1108"/>
      <c r="CQ50" s="1108"/>
      <c r="CR50" s="1108"/>
      <c r="CS50" s="1108"/>
      <c r="CT50" s="1108"/>
      <c r="CU50" s="1108"/>
      <c r="CV50" s="1108" t="s">
        <v>498</v>
      </c>
      <c r="CW50" s="1108"/>
      <c r="CX50" s="1108"/>
      <c r="CY50" s="1108"/>
      <c r="CZ50" s="1108"/>
      <c r="DA50" s="1108"/>
      <c r="DB50" s="1108"/>
      <c r="DC50" s="1108"/>
    </row>
    <row r="51" spans="1:109" ht="13.5" customHeight="1" x14ac:dyDescent="0.2">
      <c r="B51" s="80"/>
      <c r="G51" s="1118"/>
      <c r="H51" s="1118"/>
      <c r="I51" s="1119"/>
      <c r="J51" s="1119"/>
      <c r="K51" s="1120"/>
      <c r="L51" s="1120"/>
      <c r="M51" s="1120"/>
      <c r="N51" s="1120"/>
      <c r="AM51" s="325"/>
      <c r="AN51" s="1121" t="s">
        <v>548</v>
      </c>
      <c r="AO51" s="1121"/>
      <c r="AP51" s="1121"/>
      <c r="AQ51" s="1121"/>
      <c r="AR51" s="1121"/>
      <c r="AS51" s="1121"/>
      <c r="AT51" s="1121"/>
      <c r="AU51" s="1121"/>
      <c r="AV51" s="1121"/>
      <c r="AW51" s="1121"/>
      <c r="AX51" s="1121"/>
      <c r="AY51" s="1121"/>
      <c r="AZ51" s="1121"/>
      <c r="BA51" s="1121"/>
      <c r="BB51" s="1121" t="s">
        <v>550</v>
      </c>
      <c r="BC51" s="1121"/>
      <c r="BD51" s="1121"/>
      <c r="BE51" s="1121"/>
      <c r="BF51" s="1121"/>
      <c r="BG51" s="1121"/>
      <c r="BH51" s="1121"/>
      <c r="BI51" s="1121"/>
      <c r="BJ51" s="1121"/>
      <c r="BK51" s="1121"/>
      <c r="BL51" s="1121"/>
      <c r="BM51" s="1121"/>
      <c r="BN51" s="1121"/>
      <c r="BO51" s="1121"/>
      <c r="BP51" s="1122">
        <v>14.3</v>
      </c>
      <c r="BQ51" s="1122"/>
      <c r="BR51" s="1122"/>
      <c r="BS51" s="1122"/>
      <c r="BT51" s="1122"/>
      <c r="BU51" s="1122"/>
      <c r="BV51" s="1122"/>
      <c r="BW51" s="1122"/>
      <c r="BX51" s="1122">
        <v>10.1</v>
      </c>
      <c r="BY51" s="1122"/>
      <c r="BZ51" s="1122"/>
      <c r="CA51" s="1122"/>
      <c r="CB51" s="1122"/>
      <c r="CC51" s="1122"/>
      <c r="CD51" s="1122"/>
      <c r="CE51" s="1122"/>
      <c r="CF51" s="1122">
        <v>6.3</v>
      </c>
      <c r="CG51" s="1122"/>
      <c r="CH51" s="1122"/>
      <c r="CI51" s="1122"/>
      <c r="CJ51" s="1122"/>
      <c r="CK51" s="1122"/>
      <c r="CL51" s="1122"/>
      <c r="CM51" s="1122"/>
      <c r="CN51" s="1122"/>
      <c r="CO51" s="1122"/>
      <c r="CP51" s="1122"/>
      <c r="CQ51" s="1122"/>
      <c r="CR51" s="1122"/>
      <c r="CS51" s="1122"/>
      <c r="CT51" s="1122"/>
      <c r="CU51" s="1122"/>
      <c r="CV51" s="1122"/>
      <c r="CW51" s="1122"/>
      <c r="CX51" s="1122"/>
      <c r="CY51" s="1122"/>
      <c r="CZ51" s="1122"/>
      <c r="DA51" s="1122"/>
      <c r="DB51" s="1122"/>
      <c r="DC51" s="1122"/>
    </row>
    <row r="52" spans="1:109" ht="13.2" x14ac:dyDescent="0.2">
      <c r="B52" s="80"/>
      <c r="G52" s="1118"/>
      <c r="H52" s="1118"/>
      <c r="I52" s="1119"/>
      <c r="J52" s="1119"/>
      <c r="K52" s="1120"/>
      <c r="L52" s="1120"/>
      <c r="M52" s="1120"/>
      <c r="N52" s="1120"/>
      <c r="AM52" s="325"/>
      <c r="AN52" s="1121"/>
      <c r="AO52" s="1121"/>
      <c r="AP52" s="1121"/>
      <c r="AQ52" s="1121"/>
      <c r="AR52" s="1121"/>
      <c r="AS52" s="1121"/>
      <c r="AT52" s="1121"/>
      <c r="AU52" s="1121"/>
      <c r="AV52" s="1121"/>
      <c r="AW52" s="1121"/>
      <c r="AX52" s="1121"/>
      <c r="AY52" s="1121"/>
      <c r="AZ52" s="1121"/>
      <c r="BA52" s="1121"/>
      <c r="BB52" s="1121"/>
      <c r="BC52" s="1121"/>
      <c r="BD52" s="1121"/>
      <c r="BE52" s="1121"/>
      <c r="BF52" s="1121"/>
      <c r="BG52" s="1121"/>
      <c r="BH52" s="1121"/>
      <c r="BI52" s="1121"/>
      <c r="BJ52" s="1121"/>
      <c r="BK52" s="1121"/>
      <c r="BL52" s="1121"/>
      <c r="BM52" s="1121"/>
      <c r="BN52" s="1121"/>
      <c r="BO52" s="1121"/>
      <c r="BP52" s="1122"/>
      <c r="BQ52" s="1122"/>
      <c r="BR52" s="1122"/>
      <c r="BS52" s="1122"/>
      <c r="BT52" s="1122"/>
      <c r="BU52" s="1122"/>
      <c r="BV52" s="1122"/>
      <c r="BW52" s="1122"/>
      <c r="BX52" s="1122"/>
      <c r="BY52" s="1122"/>
      <c r="BZ52" s="1122"/>
      <c r="CA52" s="1122"/>
      <c r="CB52" s="1122"/>
      <c r="CC52" s="1122"/>
      <c r="CD52" s="1122"/>
      <c r="CE52" s="1122"/>
      <c r="CF52" s="1122"/>
      <c r="CG52" s="1122"/>
      <c r="CH52" s="1122"/>
      <c r="CI52" s="1122"/>
      <c r="CJ52" s="1122"/>
      <c r="CK52" s="1122"/>
      <c r="CL52" s="1122"/>
      <c r="CM52" s="1122"/>
      <c r="CN52" s="1122"/>
      <c r="CO52" s="1122"/>
      <c r="CP52" s="1122"/>
      <c r="CQ52" s="1122"/>
      <c r="CR52" s="1122"/>
      <c r="CS52" s="1122"/>
      <c r="CT52" s="1122"/>
      <c r="CU52" s="1122"/>
      <c r="CV52" s="1122"/>
      <c r="CW52" s="1122"/>
      <c r="CX52" s="1122"/>
      <c r="CY52" s="1122"/>
      <c r="CZ52" s="1122"/>
      <c r="DA52" s="1122"/>
      <c r="DB52" s="1122"/>
      <c r="DC52" s="1122"/>
    </row>
    <row r="53" spans="1:109" ht="13.2" x14ac:dyDescent="0.2">
      <c r="A53" s="314"/>
      <c r="B53" s="80"/>
      <c r="G53" s="1118"/>
      <c r="H53" s="1118"/>
      <c r="I53" s="1106"/>
      <c r="J53" s="1106"/>
      <c r="K53" s="1120"/>
      <c r="L53" s="1120"/>
      <c r="M53" s="1120"/>
      <c r="N53" s="1120"/>
      <c r="AM53" s="325"/>
      <c r="AN53" s="1121"/>
      <c r="AO53" s="1121"/>
      <c r="AP53" s="1121"/>
      <c r="AQ53" s="1121"/>
      <c r="AR53" s="1121"/>
      <c r="AS53" s="1121"/>
      <c r="AT53" s="1121"/>
      <c r="AU53" s="1121"/>
      <c r="AV53" s="1121"/>
      <c r="AW53" s="1121"/>
      <c r="AX53" s="1121"/>
      <c r="AY53" s="1121"/>
      <c r="AZ53" s="1121"/>
      <c r="BA53" s="1121"/>
      <c r="BB53" s="1121" t="s">
        <v>551</v>
      </c>
      <c r="BC53" s="1121"/>
      <c r="BD53" s="1121"/>
      <c r="BE53" s="1121"/>
      <c r="BF53" s="1121"/>
      <c r="BG53" s="1121"/>
      <c r="BH53" s="1121"/>
      <c r="BI53" s="1121"/>
      <c r="BJ53" s="1121"/>
      <c r="BK53" s="1121"/>
      <c r="BL53" s="1121"/>
      <c r="BM53" s="1121"/>
      <c r="BN53" s="1121"/>
      <c r="BO53" s="1121"/>
      <c r="BP53" s="1122">
        <v>53.5</v>
      </c>
      <c r="BQ53" s="1122"/>
      <c r="BR53" s="1122"/>
      <c r="BS53" s="1122"/>
      <c r="BT53" s="1122"/>
      <c r="BU53" s="1122"/>
      <c r="BV53" s="1122"/>
      <c r="BW53" s="1122"/>
      <c r="BX53" s="1122">
        <v>54.8</v>
      </c>
      <c r="BY53" s="1122"/>
      <c r="BZ53" s="1122"/>
      <c r="CA53" s="1122"/>
      <c r="CB53" s="1122"/>
      <c r="CC53" s="1122"/>
      <c r="CD53" s="1122"/>
      <c r="CE53" s="1122"/>
      <c r="CF53" s="1122">
        <v>55.1</v>
      </c>
      <c r="CG53" s="1122"/>
      <c r="CH53" s="1122"/>
      <c r="CI53" s="1122"/>
      <c r="CJ53" s="1122"/>
      <c r="CK53" s="1122"/>
      <c r="CL53" s="1122"/>
      <c r="CM53" s="1122"/>
      <c r="CN53" s="1122">
        <v>56.1</v>
      </c>
      <c r="CO53" s="1122"/>
      <c r="CP53" s="1122"/>
      <c r="CQ53" s="1122"/>
      <c r="CR53" s="1122"/>
      <c r="CS53" s="1122"/>
      <c r="CT53" s="1122"/>
      <c r="CU53" s="1122"/>
      <c r="CV53" s="1122">
        <v>57</v>
      </c>
      <c r="CW53" s="1122"/>
      <c r="CX53" s="1122"/>
      <c r="CY53" s="1122"/>
      <c r="CZ53" s="1122"/>
      <c r="DA53" s="1122"/>
      <c r="DB53" s="1122"/>
      <c r="DC53" s="1122"/>
    </row>
    <row r="54" spans="1:109" ht="13.2" x14ac:dyDescent="0.2">
      <c r="A54" s="314"/>
      <c r="B54" s="80"/>
      <c r="G54" s="1118"/>
      <c r="H54" s="1118"/>
      <c r="I54" s="1106"/>
      <c r="J54" s="1106"/>
      <c r="K54" s="1120"/>
      <c r="L54" s="1120"/>
      <c r="M54" s="1120"/>
      <c r="N54" s="1120"/>
      <c r="AM54" s="325"/>
      <c r="AN54" s="1121"/>
      <c r="AO54" s="1121"/>
      <c r="AP54" s="1121"/>
      <c r="AQ54" s="1121"/>
      <c r="AR54" s="1121"/>
      <c r="AS54" s="1121"/>
      <c r="AT54" s="1121"/>
      <c r="AU54" s="1121"/>
      <c r="AV54" s="1121"/>
      <c r="AW54" s="1121"/>
      <c r="AX54" s="1121"/>
      <c r="AY54" s="1121"/>
      <c r="AZ54" s="1121"/>
      <c r="BA54" s="1121"/>
      <c r="BB54" s="1121"/>
      <c r="BC54" s="1121"/>
      <c r="BD54" s="1121"/>
      <c r="BE54" s="1121"/>
      <c r="BF54" s="1121"/>
      <c r="BG54" s="1121"/>
      <c r="BH54" s="1121"/>
      <c r="BI54" s="1121"/>
      <c r="BJ54" s="1121"/>
      <c r="BK54" s="1121"/>
      <c r="BL54" s="1121"/>
      <c r="BM54" s="1121"/>
      <c r="BN54" s="1121"/>
      <c r="BO54" s="1121"/>
      <c r="BP54" s="1122"/>
      <c r="BQ54" s="1122"/>
      <c r="BR54" s="1122"/>
      <c r="BS54" s="1122"/>
      <c r="BT54" s="1122"/>
      <c r="BU54" s="1122"/>
      <c r="BV54" s="1122"/>
      <c r="BW54" s="1122"/>
      <c r="BX54" s="1122"/>
      <c r="BY54" s="1122"/>
      <c r="BZ54" s="1122"/>
      <c r="CA54" s="1122"/>
      <c r="CB54" s="1122"/>
      <c r="CC54" s="1122"/>
      <c r="CD54" s="1122"/>
      <c r="CE54" s="1122"/>
      <c r="CF54" s="1122"/>
      <c r="CG54" s="1122"/>
      <c r="CH54" s="1122"/>
      <c r="CI54" s="1122"/>
      <c r="CJ54" s="1122"/>
      <c r="CK54" s="1122"/>
      <c r="CL54" s="1122"/>
      <c r="CM54" s="1122"/>
      <c r="CN54" s="1122"/>
      <c r="CO54" s="1122"/>
      <c r="CP54" s="1122"/>
      <c r="CQ54" s="1122"/>
      <c r="CR54" s="1122"/>
      <c r="CS54" s="1122"/>
      <c r="CT54" s="1122"/>
      <c r="CU54" s="1122"/>
      <c r="CV54" s="1122"/>
      <c r="CW54" s="1122"/>
      <c r="CX54" s="1122"/>
      <c r="CY54" s="1122"/>
      <c r="CZ54" s="1122"/>
      <c r="DA54" s="1122"/>
      <c r="DB54" s="1122"/>
      <c r="DC54" s="1122"/>
    </row>
    <row r="55" spans="1:109" ht="13.2" x14ac:dyDescent="0.2">
      <c r="A55" s="314"/>
      <c r="B55" s="80"/>
      <c r="G55" s="1106"/>
      <c r="H55" s="1106"/>
      <c r="I55" s="1106"/>
      <c r="J55" s="1106"/>
      <c r="K55" s="1120"/>
      <c r="L55" s="1120"/>
      <c r="M55" s="1120"/>
      <c r="N55" s="1120"/>
      <c r="AN55" s="1108" t="s">
        <v>486</v>
      </c>
      <c r="AO55" s="1108"/>
      <c r="AP55" s="1108"/>
      <c r="AQ55" s="1108"/>
      <c r="AR55" s="1108"/>
      <c r="AS55" s="1108"/>
      <c r="AT55" s="1108"/>
      <c r="AU55" s="1108"/>
      <c r="AV55" s="1108"/>
      <c r="AW55" s="1108"/>
      <c r="AX55" s="1108"/>
      <c r="AY55" s="1108"/>
      <c r="AZ55" s="1108"/>
      <c r="BA55" s="1108"/>
      <c r="BB55" s="1121" t="s">
        <v>550</v>
      </c>
      <c r="BC55" s="1121"/>
      <c r="BD55" s="1121"/>
      <c r="BE55" s="1121"/>
      <c r="BF55" s="1121"/>
      <c r="BG55" s="1121"/>
      <c r="BH55" s="1121"/>
      <c r="BI55" s="1121"/>
      <c r="BJ55" s="1121"/>
      <c r="BK55" s="1121"/>
      <c r="BL55" s="1121"/>
      <c r="BM55" s="1121"/>
      <c r="BN55" s="1121"/>
      <c r="BO55" s="1121"/>
      <c r="BP55" s="1122">
        <v>25.4</v>
      </c>
      <c r="BQ55" s="1122"/>
      <c r="BR55" s="1122"/>
      <c r="BS55" s="1122"/>
      <c r="BT55" s="1122"/>
      <c r="BU55" s="1122"/>
      <c r="BV55" s="1122"/>
      <c r="BW55" s="1122"/>
      <c r="BX55" s="1122">
        <v>23</v>
      </c>
      <c r="BY55" s="1122"/>
      <c r="BZ55" s="1122"/>
      <c r="CA55" s="1122"/>
      <c r="CB55" s="1122"/>
      <c r="CC55" s="1122"/>
      <c r="CD55" s="1122"/>
      <c r="CE55" s="1122"/>
      <c r="CF55" s="1122">
        <v>28</v>
      </c>
      <c r="CG55" s="1122"/>
      <c r="CH55" s="1122"/>
      <c r="CI55" s="1122"/>
      <c r="CJ55" s="1122"/>
      <c r="CK55" s="1122"/>
      <c r="CL55" s="1122"/>
      <c r="CM55" s="1122"/>
      <c r="CN55" s="1122">
        <v>11.2</v>
      </c>
      <c r="CO55" s="1122"/>
      <c r="CP55" s="1122"/>
      <c r="CQ55" s="1122"/>
      <c r="CR55" s="1122"/>
      <c r="CS55" s="1122"/>
      <c r="CT55" s="1122"/>
      <c r="CU55" s="1122"/>
      <c r="CV55" s="1122">
        <v>4.5999999999999996</v>
      </c>
      <c r="CW55" s="1122"/>
      <c r="CX55" s="1122"/>
      <c r="CY55" s="1122"/>
      <c r="CZ55" s="1122"/>
      <c r="DA55" s="1122"/>
      <c r="DB55" s="1122"/>
      <c r="DC55" s="1122"/>
    </row>
    <row r="56" spans="1:109" ht="13.2" x14ac:dyDescent="0.2">
      <c r="A56" s="314"/>
      <c r="B56" s="80"/>
      <c r="G56" s="1106"/>
      <c r="H56" s="1106"/>
      <c r="I56" s="1106"/>
      <c r="J56" s="1106"/>
      <c r="K56" s="1120"/>
      <c r="L56" s="1120"/>
      <c r="M56" s="1120"/>
      <c r="N56" s="1120"/>
      <c r="AN56" s="1108"/>
      <c r="AO56" s="1108"/>
      <c r="AP56" s="1108"/>
      <c r="AQ56" s="1108"/>
      <c r="AR56" s="1108"/>
      <c r="AS56" s="1108"/>
      <c r="AT56" s="1108"/>
      <c r="AU56" s="1108"/>
      <c r="AV56" s="1108"/>
      <c r="AW56" s="1108"/>
      <c r="AX56" s="1108"/>
      <c r="AY56" s="1108"/>
      <c r="AZ56" s="1108"/>
      <c r="BA56" s="1108"/>
      <c r="BB56" s="1121"/>
      <c r="BC56" s="1121"/>
      <c r="BD56" s="1121"/>
      <c r="BE56" s="1121"/>
      <c r="BF56" s="1121"/>
      <c r="BG56" s="1121"/>
      <c r="BH56" s="1121"/>
      <c r="BI56" s="1121"/>
      <c r="BJ56" s="1121"/>
      <c r="BK56" s="1121"/>
      <c r="BL56" s="1121"/>
      <c r="BM56" s="1121"/>
      <c r="BN56" s="1121"/>
      <c r="BO56" s="1121"/>
      <c r="BP56" s="1122"/>
      <c r="BQ56" s="1122"/>
      <c r="BR56" s="1122"/>
      <c r="BS56" s="1122"/>
      <c r="BT56" s="1122"/>
      <c r="BU56" s="1122"/>
      <c r="BV56" s="1122"/>
      <c r="BW56" s="1122"/>
      <c r="BX56" s="1122"/>
      <c r="BY56" s="1122"/>
      <c r="BZ56" s="1122"/>
      <c r="CA56" s="1122"/>
      <c r="CB56" s="1122"/>
      <c r="CC56" s="1122"/>
      <c r="CD56" s="1122"/>
      <c r="CE56" s="1122"/>
      <c r="CF56" s="1122"/>
      <c r="CG56" s="1122"/>
      <c r="CH56" s="1122"/>
      <c r="CI56" s="1122"/>
      <c r="CJ56" s="1122"/>
      <c r="CK56" s="1122"/>
      <c r="CL56" s="1122"/>
      <c r="CM56" s="1122"/>
      <c r="CN56" s="1122"/>
      <c r="CO56" s="1122"/>
      <c r="CP56" s="1122"/>
      <c r="CQ56" s="1122"/>
      <c r="CR56" s="1122"/>
      <c r="CS56" s="1122"/>
      <c r="CT56" s="1122"/>
      <c r="CU56" s="1122"/>
      <c r="CV56" s="1122"/>
      <c r="CW56" s="1122"/>
      <c r="CX56" s="1122"/>
      <c r="CY56" s="1122"/>
      <c r="CZ56" s="1122"/>
      <c r="DA56" s="1122"/>
      <c r="DB56" s="1122"/>
      <c r="DC56" s="1122"/>
    </row>
    <row r="57" spans="1:109" s="314" customFormat="1" ht="13.2" x14ac:dyDescent="0.2">
      <c r="B57" s="320"/>
      <c r="G57" s="1106"/>
      <c r="H57" s="1106"/>
      <c r="I57" s="1123"/>
      <c r="J57" s="1123"/>
      <c r="K57" s="1120"/>
      <c r="L57" s="1120"/>
      <c r="M57" s="1120"/>
      <c r="N57" s="1120"/>
      <c r="AM57" s="46"/>
      <c r="AN57" s="1108"/>
      <c r="AO57" s="1108"/>
      <c r="AP57" s="1108"/>
      <c r="AQ57" s="1108"/>
      <c r="AR57" s="1108"/>
      <c r="AS57" s="1108"/>
      <c r="AT57" s="1108"/>
      <c r="AU57" s="1108"/>
      <c r="AV57" s="1108"/>
      <c r="AW57" s="1108"/>
      <c r="AX57" s="1108"/>
      <c r="AY57" s="1108"/>
      <c r="AZ57" s="1108"/>
      <c r="BA57" s="1108"/>
      <c r="BB57" s="1121" t="s">
        <v>551</v>
      </c>
      <c r="BC57" s="1121"/>
      <c r="BD57" s="1121"/>
      <c r="BE57" s="1121"/>
      <c r="BF57" s="1121"/>
      <c r="BG57" s="1121"/>
      <c r="BH57" s="1121"/>
      <c r="BI57" s="1121"/>
      <c r="BJ57" s="1121"/>
      <c r="BK57" s="1121"/>
      <c r="BL57" s="1121"/>
      <c r="BM57" s="1121"/>
      <c r="BN57" s="1121"/>
      <c r="BO57" s="1121"/>
      <c r="BP57" s="1122">
        <v>60</v>
      </c>
      <c r="BQ57" s="1122"/>
      <c r="BR57" s="1122"/>
      <c r="BS57" s="1122"/>
      <c r="BT57" s="1122"/>
      <c r="BU57" s="1122"/>
      <c r="BV57" s="1122"/>
      <c r="BW57" s="1122"/>
      <c r="BX57" s="1122">
        <v>60.6</v>
      </c>
      <c r="BY57" s="1122"/>
      <c r="BZ57" s="1122"/>
      <c r="CA57" s="1122"/>
      <c r="CB57" s="1122"/>
      <c r="CC57" s="1122"/>
      <c r="CD57" s="1122"/>
      <c r="CE57" s="1122"/>
      <c r="CF57" s="1122">
        <v>62.3</v>
      </c>
      <c r="CG57" s="1122"/>
      <c r="CH57" s="1122"/>
      <c r="CI57" s="1122"/>
      <c r="CJ57" s="1122"/>
      <c r="CK57" s="1122"/>
      <c r="CL57" s="1122"/>
      <c r="CM57" s="1122"/>
      <c r="CN57" s="1122">
        <v>63.7</v>
      </c>
      <c r="CO57" s="1122"/>
      <c r="CP57" s="1122"/>
      <c r="CQ57" s="1122"/>
      <c r="CR57" s="1122"/>
      <c r="CS57" s="1122"/>
      <c r="CT57" s="1122"/>
      <c r="CU57" s="1122"/>
      <c r="CV57" s="1122">
        <v>64.099999999999994</v>
      </c>
      <c r="CW57" s="1122"/>
      <c r="CX57" s="1122"/>
      <c r="CY57" s="1122"/>
      <c r="CZ57" s="1122"/>
      <c r="DA57" s="1122"/>
      <c r="DB57" s="1122"/>
      <c r="DC57" s="1122"/>
      <c r="DD57" s="337"/>
      <c r="DE57" s="320"/>
    </row>
    <row r="58" spans="1:109" s="314" customFormat="1" ht="13.2" x14ac:dyDescent="0.2">
      <c r="A58" s="46"/>
      <c r="B58" s="320"/>
      <c r="G58" s="1106"/>
      <c r="H58" s="1106"/>
      <c r="I58" s="1123"/>
      <c r="J58" s="1123"/>
      <c r="K58" s="1120"/>
      <c r="L58" s="1120"/>
      <c r="M58" s="1120"/>
      <c r="N58" s="1120"/>
      <c r="AM58" s="46"/>
      <c r="AN58" s="1108"/>
      <c r="AO58" s="1108"/>
      <c r="AP58" s="1108"/>
      <c r="AQ58" s="1108"/>
      <c r="AR58" s="1108"/>
      <c r="AS58" s="1108"/>
      <c r="AT58" s="1108"/>
      <c r="AU58" s="1108"/>
      <c r="AV58" s="1108"/>
      <c r="AW58" s="1108"/>
      <c r="AX58" s="1108"/>
      <c r="AY58" s="1108"/>
      <c r="AZ58" s="1108"/>
      <c r="BA58" s="1108"/>
      <c r="BB58" s="1121"/>
      <c r="BC58" s="1121"/>
      <c r="BD58" s="1121"/>
      <c r="BE58" s="1121"/>
      <c r="BF58" s="1121"/>
      <c r="BG58" s="1121"/>
      <c r="BH58" s="1121"/>
      <c r="BI58" s="1121"/>
      <c r="BJ58" s="1121"/>
      <c r="BK58" s="1121"/>
      <c r="BL58" s="1121"/>
      <c r="BM58" s="1121"/>
      <c r="BN58" s="1121"/>
      <c r="BO58" s="1121"/>
      <c r="BP58" s="1122"/>
      <c r="BQ58" s="1122"/>
      <c r="BR58" s="1122"/>
      <c r="BS58" s="1122"/>
      <c r="BT58" s="1122"/>
      <c r="BU58" s="1122"/>
      <c r="BV58" s="1122"/>
      <c r="BW58" s="1122"/>
      <c r="BX58" s="1122"/>
      <c r="BY58" s="1122"/>
      <c r="BZ58" s="1122"/>
      <c r="CA58" s="1122"/>
      <c r="CB58" s="1122"/>
      <c r="CC58" s="1122"/>
      <c r="CD58" s="1122"/>
      <c r="CE58" s="1122"/>
      <c r="CF58" s="1122"/>
      <c r="CG58" s="1122"/>
      <c r="CH58" s="1122"/>
      <c r="CI58" s="1122"/>
      <c r="CJ58" s="1122"/>
      <c r="CK58" s="1122"/>
      <c r="CL58" s="1122"/>
      <c r="CM58" s="1122"/>
      <c r="CN58" s="1122"/>
      <c r="CO58" s="1122"/>
      <c r="CP58" s="1122"/>
      <c r="CQ58" s="1122"/>
      <c r="CR58" s="1122"/>
      <c r="CS58" s="1122"/>
      <c r="CT58" s="1122"/>
      <c r="CU58" s="1122"/>
      <c r="CV58" s="1122"/>
      <c r="CW58" s="1122"/>
      <c r="CX58" s="1122"/>
      <c r="CY58" s="1122"/>
      <c r="CZ58" s="1122"/>
      <c r="DA58" s="1122"/>
      <c r="DB58" s="1122"/>
      <c r="DC58" s="1122"/>
      <c r="DD58" s="337"/>
      <c r="DE58" s="320"/>
    </row>
    <row r="59" spans="1:109" s="314" customFormat="1" ht="13.2" x14ac:dyDescent="0.2">
      <c r="A59" s="46"/>
      <c r="B59" s="320"/>
      <c r="K59" s="330"/>
      <c r="L59" s="330"/>
      <c r="M59" s="330"/>
      <c r="N59" s="330"/>
      <c r="AQ59" s="330"/>
      <c r="AR59" s="330"/>
      <c r="AS59" s="330"/>
      <c r="AT59" s="330"/>
      <c r="BC59" s="330"/>
      <c r="BD59" s="330"/>
      <c r="BE59" s="330"/>
      <c r="BF59" s="330"/>
      <c r="BO59" s="330"/>
      <c r="BP59" s="330"/>
      <c r="BQ59" s="330"/>
      <c r="BR59" s="330"/>
      <c r="CA59" s="330"/>
      <c r="CB59" s="330"/>
      <c r="CC59" s="330"/>
      <c r="CD59" s="330"/>
      <c r="CM59" s="330"/>
      <c r="CN59" s="330"/>
      <c r="CO59" s="330"/>
      <c r="CP59" s="330"/>
      <c r="CY59" s="330"/>
      <c r="CZ59" s="330"/>
      <c r="DA59" s="330"/>
      <c r="DB59" s="330"/>
      <c r="DC59" s="330"/>
      <c r="DD59" s="337"/>
      <c r="DE59" s="320"/>
    </row>
    <row r="60" spans="1:109" s="314" customFormat="1" ht="13.2" x14ac:dyDescent="0.2">
      <c r="A60" s="46"/>
      <c r="B60" s="320"/>
      <c r="K60" s="330"/>
      <c r="L60" s="330"/>
      <c r="M60" s="330"/>
      <c r="N60" s="330"/>
      <c r="AQ60" s="330"/>
      <c r="AR60" s="330"/>
      <c r="AS60" s="330"/>
      <c r="AT60" s="330"/>
      <c r="BC60" s="330"/>
      <c r="BD60" s="330"/>
      <c r="BE60" s="330"/>
      <c r="BF60" s="330"/>
      <c r="BO60" s="330"/>
      <c r="BP60" s="330"/>
      <c r="BQ60" s="330"/>
      <c r="BR60" s="330"/>
      <c r="CA60" s="330"/>
      <c r="CB60" s="330"/>
      <c r="CC60" s="330"/>
      <c r="CD60" s="330"/>
      <c r="CM60" s="330"/>
      <c r="CN60" s="330"/>
      <c r="CO60" s="330"/>
      <c r="CP60" s="330"/>
      <c r="CY60" s="330"/>
      <c r="CZ60" s="330"/>
      <c r="DA60" s="330"/>
      <c r="DB60" s="330"/>
      <c r="DC60" s="330"/>
      <c r="DD60" s="337"/>
      <c r="DE60" s="320"/>
    </row>
    <row r="61" spans="1:109" s="314" customFormat="1" ht="13.2" x14ac:dyDescent="0.2">
      <c r="A61" s="46"/>
      <c r="B61" s="321"/>
      <c r="C61" s="322"/>
      <c r="D61" s="322"/>
      <c r="E61" s="322"/>
      <c r="F61" s="322"/>
      <c r="G61" s="322"/>
      <c r="H61" s="322"/>
      <c r="I61" s="322"/>
      <c r="J61" s="322"/>
      <c r="K61" s="322"/>
      <c r="L61" s="322"/>
      <c r="M61" s="334"/>
      <c r="N61" s="334"/>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34"/>
      <c r="AT61" s="334"/>
      <c r="AU61" s="322"/>
      <c r="AV61" s="322"/>
      <c r="AW61" s="322"/>
      <c r="AX61" s="322"/>
      <c r="AY61" s="322"/>
      <c r="AZ61" s="322"/>
      <c r="BA61" s="322"/>
      <c r="BB61" s="322"/>
      <c r="BC61" s="322"/>
      <c r="BD61" s="322"/>
      <c r="BE61" s="334"/>
      <c r="BF61" s="334"/>
      <c r="BG61" s="322"/>
      <c r="BH61" s="322"/>
      <c r="BI61" s="322"/>
      <c r="BJ61" s="322"/>
      <c r="BK61" s="322"/>
      <c r="BL61" s="322"/>
      <c r="BM61" s="322"/>
      <c r="BN61" s="322"/>
      <c r="BO61" s="322"/>
      <c r="BP61" s="322"/>
      <c r="BQ61" s="334"/>
      <c r="BR61" s="334"/>
      <c r="BS61" s="322"/>
      <c r="BT61" s="322"/>
      <c r="BU61" s="322"/>
      <c r="BV61" s="322"/>
      <c r="BW61" s="322"/>
      <c r="BX61" s="322"/>
      <c r="BY61" s="322"/>
      <c r="BZ61" s="322"/>
      <c r="CA61" s="322"/>
      <c r="CB61" s="322"/>
      <c r="CC61" s="334"/>
      <c r="CD61" s="334"/>
      <c r="CE61" s="322"/>
      <c r="CF61" s="322"/>
      <c r="CG61" s="322"/>
      <c r="CH61" s="322"/>
      <c r="CI61" s="322"/>
      <c r="CJ61" s="322"/>
      <c r="CK61" s="322"/>
      <c r="CL61" s="322"/>
      <c r="CM61" s="322"/>
      <c r="CN61" s="322"/>
      <c r="CO61" s="334"/>
      <c r="CP61" s="334"/>
      <c r="CQ61" s="322"/>
      <c r="CR61" s="322"/>
      <c r="CS61" s="322"/>
      <c r="CT61" s="322"/>
      <c r="CU61" s="322"/>
      <c r="CV61" s="322"/>
      <c r="CW61" s="322"/>
      <c r="CX61" s="322"/>
      <c r="CY61" s="322"/>
      <c r="CZ61" s="322"/>
      <c r="DA61" s="334"/>
      <c r="DB61" s="334"/>
      <c r="DC61" s="334"/>
      <c r="DD61" s="338"/>
      <c r="DE61" s="320"/>
    </row>
    <row r="62" spans="1:109" ht="13.2" x14ac:dyDescent="0.2">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319"/>
      <c r="CA62" s="319"/>
      <c r="CB62" s="319"/>
      <c r="CC62" s="319"/>
      <c r="CD62" s="319"/>
      <c r="CE62" s="319"/>
      <c r="CF62" s="319"/>
      <c r="CG62" s="319"/>
      <c r="CH62" s="319"/>
      <c r="CI62" s="319"/>
      <c r="CJ62" s="319"/>
      <c r="CK62" s="319"/>
      <c r="CL62" s="319"/>
      <c r="CM62" s="319"/>
      <c r="CN62" s="319"/>
      <c r="CO62" s="319"/>
      <c r="CP62" s="319"/>
      <c r="CQ62" s="319"/>
      <c r="CR62" s="319"/>
      <c r="CS62" s="319"/>
      <c r="CT62" s="319"/>
      <c r="CU62" s="319"/>
      <c r="CV62" s="319"/>
      <c r="CW62" s="319"/>
      <c r="CX62" s="319"/>
      <c r="CY62" s="319"/>
      <c r="CZ62" s="319"/>
      <c r="DA62" s="319"/>
      <c r="DB62" s="319"/>
      <c r="DC62" s="319"/>
      <c r="DD62" s="319"/>
      <c r="DE62" s="90"/>
    </row>
    <row r="63" spans="1:109" ht="16.2" x14ac:dyDescent="0.2">
      <c r="B63" s="88" t="s">
        <v>303</v>
      </c>
    </row>
    <row r="64" spans="1:109" ht="13.2" x14ac:dyDescent="0.2">
      <c r="B64" s="80"/>
      <c r="G64" s="323"/>
      <c r="N64" s="336"/>
      <c r="AM64" s="323"/>
      <c r="AN64" s="323" t="s">
        <v>546</v>
      </c>
      <c r="AP64" s="314"/>
      <c r="AQ64" s="314"/>
      <c r="AR64" s="314"/>
      <c r="AY64" s="323"/>
      <c r="BA64" s="314"/>
      <c r="BB64" s="314"/>
      <c r="BC64" s="314"/>
      <c r="BK64" s="323"/>
      <c r="BM64" s="314"/>
      <c r="BN64" s="314"/>
      <c r="BO64" s="314"/>
      <c r="BW64" s="323"/>
      <c r="BY64" s="314"/>
      <c r="BZ64" s="314"/>
      <c r="CA64" s="314"/>
      <c r="CI64" s="323"/>
      <c r="CK64" s="314"/>
      <c r="CL64" s="314"/>
      <c r="CM64" s="314"/>
      <c r="CU64" s="323"/>
      <c r="CW64" s="314"/>
      <c r="CX64" s="314"/>
      <c r="CY64" s="314"/>
    </row>
    <row r="65" spans="2:107" ht="13.2" x14ac:dyDescent="0.2">
      <c r="B65" s="80"/>
      <c r="AN65" s="1109" t="s">
        <v>549</v>
      </c>
      <c r="AO65" s="1110"/>
      <c r="AP65" s="1110"/>
      <c r="AQ65" s="1110"/>
      <c r="AR65" s="1110"/>
      <c r="AS65" s="1110"/>
      <c r="AT65" s="1110"/>
      <c r="AU65" s="1110"/>
      <c r="AV65" s="1110"/>
      <c r="AW65" s="1110"/>
      <c r="AX65" s="1110"/>
      <c r="AY65" s="1110"/>
      <c r="AZ65" s="1110"/>
      <c r="BA65" s="1110"/>
      <c r="BB65" s="1110"/>
      <c r="BC65" s="1110"/>
      <c r="BD65" s="1110"/>
      <c r="BE65" s="1110"/>
      <c r="BF65" s="1110"/>
      <c r="BG65" s="1110"/>
      <c r="BH65" s="1110"/>
      <c r="BI65" s="1110"/>
      <c r="BJ65" s="1110"/>
      <c r="BK65" s="1110"/>
      <c r="BL65" s="1110"/>
      <c r="BM65" s="1110"/>
      <c r="BN65" s="1110"/>
      <c r="BO65" s="1110"/>
      <c r="BP65" s="1110"/>
      <c r="BQ65" s="1110"/>
      <c r="BR65" s="1110"/>
      <c r="BS65" s="1110"/>
      <c r="BT65" s="1110"/>
      <c r="BU65" s="1110"/>
      <c r="BV65" s="1110"/>
      <c r="BW65" s="1110"/>
      <c r="BX65" s="1110"/>
      <c r="BY65" s="1110"/>
      <c r="BZ65" s="1110"/>
      <c r="CA65" s="1110"/>
      <c r="CB65" s="1110"/>
      <c r="CC65" s="1110"/>
      <c r="CD65" s="1110"/>
      <c r="CE65" s="1110"/>
      <c r="CF65" s="1110"/>
      <c r="CG65" s="1110"/>
      <c r="CH65" s="1110"/>
      <c r="CI65" s="1110"/>
      <c r="CJ65" s="1110"/>
      <c r="CK65" s="1110"/>
      <c r="CL65" s="1110"/>
      <c r="CM65" s="1110"/>
      <c r="CN65" s="1110"/>
      <c r="CO65" s="1110"/>
      <c r="CP65" s="1110"/>
      <c r="CQ65" s="1110"/>
      <c r="CR65" s="1110"/>
      <c r="CS65" s="1110"/>
      <c r="CT65" s="1110"/>
      <c r="CU65" s="1110"/>
      <c r="CV65" s="1110"/>
      <c r="CW65" s="1110"/>
      <c r="CX65" s="1110"/>
      <c r="CY65" s="1110"/>
      <c r="CZ65" s="1110"/>
      <c r="DA65" s="1110"/>
      <c r="DB65" s="1110"/>
      <c r="DC65" s="1111"/>
    </row>
    <row r="66" spans="2:107" ht="13.2" x14ac:dyDescent="0.2">
      <c r="B66" s="80"/>
      <c r="AN66" s="1112"/>
      <c r="AO66" s="1113"/>
      <c r="AP66" s="1113"/>
      <c r="AQ66" s="1113"/>
      <c r="AR66" s="1113"/>
      <c r="AS66" s="1113"/>
      <c r="AT66" s="1113"/>
      <c r="AU66" s="1113"/>
      <c r="AV66" s="1113"/>
      <c r="AW66" s="1113"/>
      <c r="AX66" s="1113"/>
      <c r="AY66" s="1113"/>
      <c r="AZ66" s="1113"/>
      <c r="BA66" s="1113"/>
      <c r="BB66" s="1113"/>
      <c r="BC66" s="1113"/>
      <c r="BD66" s="1113"/>
      <c r="BE66" s="1113"/>
      <c r="BF66" s="1113"/>
      <c r="BG66" s="1113"/>
      <c r="BH66" s="1113"/>
      <c r="BI66" s="1113"/>
      <c r="BJ66" s="1113"/>
      <c r="BK66" s="1113"/>
      <c r="BL66" s="1113"/>
      <c r="BM66" s="1113"/>
      <c r="BN66" s="1113"/>
      <c r="BO66" s="1113"/>
      <c r="BP66" s="1113"/>
      <c r="BQ66" s="1113"/>
      <c r="BR66" s="1113"/>
      <c r="BS66" s="1113"/>
      <c r="BT66" s="1113"/>
      <c r="BU66" s="1113"/>
      <c r="BV66" s="1113"/>
      <c r="BW66" s="1113"/>
      <c r="BX66" s="1113"/>
      <c r="BY66" s="1113"/>
      <c r="BZ66" s="1113"/>
      <c r="CA66" s="1113"/>
      <c r="CB66" s="1113"/>
      <c r="CC66" s="1113"/>
      <c r="CD66" s="1113"/>
      <c r="CE66" s="1113"/>
      <c r="CF66" s="1113"/>
      <c r="CG66" s="1113"/>
      <c r="CH66" s="1113"/>
      <c r="CI66" s="1113"/>
      <c r="CJ66" s="1113"/>
      <c r="CK66" s="1113"/>
      <c r="CL66" s="1113"/>
      <c r="CM66" s="1113"/>
      <c r="CN66" s="1113"/>
      <c r="CO66" s="1113"/>
      <c r="CP66" s="1113"/>
      <c r="CQ66" s="1113"/>
      <c r="CR66" s="1113"/>
      <c r="CS66" s="1113"/>
      <c r="CT66" s="1113"/>
      <c r="CU66" s="1113"/>
      <c r="CV66" s="1113"/>
      <c r="CW66" s="1113"/>
      <c r="CX66" s="1113"/>
      <c r="CY66" s="1113"/>
      <c r="CZ66" s="1113"/>
      <c r="DA66" s="1113"/>
      <c r="DB66" s="1113"/>
      <c r="DC66" s="1114"/>
    </row>
    <row r="67" spans="2:107" ht="13.2" x14ac:dyDescent="0.2">
      <c r="B67" s="80"/>
      <c r="AN67" s="1112"/>
      <c r="AO67" s="1113"/>
      <c r="AP67" s="1113"/>
      <c r="AQ67" s="1113"/>
      <c r="AR67" s="1113"/>
      <c r="AS67" s="1113"/>
      <c r="AT67" s="1113"/>
      <c r="AU67" s="1113"/>
      <c r="AV67" s="1113"/>
      <c r="AW67" s="1113"/>
      <c r="AX67" s="1113"/>
      <c r="AY67" s="1113"/>
      <c r="AZ67" s="1113"/>
      <c r="BA67" s="1113"/>
      <c r="BB67" s="1113"/>
      <c r="BC67" s="1113"/>
      <c r="BD67" s="1113"/>
      <c r="BE67" s="1113"/>
      <c r="BF67" s="1113"/>
      <c r="BG67" s="1113"/>
      <c r="BH67" s="1113"/>
      <c r="BI67" s="1113"/>
      <c r="BJ67" s="1113"/>
      <c r="BK67" s="1113"/>
      <c r="BL67" s="1113"/>
      <c r="BM67" s="1113"/>
      <c r="BN67" s="1113"/>
      <c r="BO67" s="1113"/>
      <c r="BP67" s="1113"/>
      <c r="BQ67" s="1113"/>
      <c r="BR67" s="1113"/>
      <c r="BS67" s="1113"/>
      <c r="BT67" s="1113"/>
      <c r="BU67" s="1113"/>
      <c r="BV67" s="1113"/>
      <c r="BW67" s="1113"/>
      <c r="BX67" s="1113"/>
      <c r="BY67" s="1113"/>
      <c r="BZ67" s="1113"/>
      <c r="CA67" s="1113"/>
      <c r="CB67" s="1113"/>
      <c r="CC67" s="1113"/>
      <c r="CD67" s="1113"/>
      <c r="CE67" s="1113"/>
      <c r="CF67" s="1113"/>
      <c r="CG67" s="1113"/>
      <c r="CH67" s="1113"/>
      <c r="CI67" s="1113"/>
      <c r="CJ67" s="1113"/>
      <c r="CK67" s="1113"/>
      <c r="CL67" s="1113"/>
      <c r="CM67" s="1113"/>
      <c r="CN67" s="1113"/>
      <c r="CO67" s="1113"/>
      <c r="CP67" s="1113"/>
      <c r="CQ67" s="1113"/>
      <c r="CR67" s="1113"/>
      <c r="CS67" s="1113"/>
      <c r="CT67" s="1113"/>
      <c r="CU67" s="1113"/>
      <c r="CV67" s="1113"/>
      <c r="CW67" s="1113"/>
      <c r="CX67" s="1113"/>
      <c r="CY67" s="1113"/>
      <c r="CZ67" s="1113"/>
      <c r="DA67" s="1113"/>
      <c r="DB67" s="1113"/>
      <c r="DC67" s="1114"/>
    </row>
    <row r="68" spans="2:107" ht="13.2" x14ac:dyDescent="0.2">
      <c r="B68" s="80"/>
      <c r="AN68" s="1112"/>
      <c r="AO68" s="1113"/>
      <c r="AP68" s="1113"/>
      <c r="AQ68" s="1113"/>
      <c r="AR68" s="1113"/>
      <c r="AS68" s="1113"/>
      <c r="AT68" s="1113"/>
      <c r="AU68" s="1113"/>
      <c r="AV68" s="1113"/>
      <c r="AW68" s="1113"/>
      <c r="AX68" s="1113"/>
      <c r="AY68" s="1113"/>
      <c r="AZ68" s="1113"/>
      <c r="BA68" s="1113"/>
      <c r="BB68" s="1113"/>
      <c r="BC68" s="1113"/>
      <c r="BD68" s="1113"/>
      <c r="BE68" s="1113"/>
      <c r="BF68" s="1113"/>
      <c r="BG68" s="1113"/>
      <c r="BH68" s="1113"/>
      <c r="BI68" s="1113"/>
      <c r="BJ68" s="1113"/>
      <c r="BK68" s="1113"/>
      <c r="BL68" s="1113"/>
      <c r="BM68" s="1113"/>
      <c r="BN68" s="1113"/>
      <c r="BO68" s="1113"/>
      <c r="BP68" s="1113"/>
      <c r="BQ68" s="1113"/>
      <c r="BR68" s="1113"/>
      <c r="BS68" s="1113"/>
      <c r="BT68" s="1113"/>
      <c r="BU68" s="1113"/>
      <c r="BV68" s="1113"/>
      <c r="BW68" s="1113"/>
      <c r="BX68" s="1113"/>
      <c r="BY68" s="1113"/>
      <c r="BZ68" s="1113"/>
      <c r="CA68" s="1113"/>
      <c r="CB68" s="1113"/>
      <c r="CC68" s="1113"/>
      <c r="CD68" s="1113"/>
      <c r="CE68" s="1113"/>
      <c r="CF68" s="1113"/>
      <c r="CG68" s="1113"/>
      <c r="CH68" s="1113"/>
      <c r="CI68" s="1113"/>
      <c r="CJ68" s="1113"/>
      <c r="CK68" s="1113"/>
      <c r="CL68" s="1113"/>
      <c r="CM68" s="1113"/>
      <c r="CN68" s="1113"/>
      <c r="CO68" s="1113"/>
      <c r="CP68" s="1113"/>
      <c r="CQ68" s="1113"/>
      <c r="CR68" s="1113"/>
      <c r="CS68" s="1113"/>
      <c r="CT68" s="1113"/>
      <c r="CU68" s="1113"/>
      <c r="CV68" s="1113"/>
      <c r="CW68" s="1113"/>
      <c r="CX68" s="1113"/>
      <c r="CY68" s="1113"/>
      <c r="CZ68" s="1113"/>
      <c r="DA68" s="1113"/>
      <c r="DB68" s="1113"/>
      <c r="DC68" s="1114"/>
    </row>
    <row r="69" spans="2:107" ht="13.2" x14ac:dyDescent="0.2">
      <c r="B69" s="80"/>
      <c r="AN69" s="1115"/>
      <c r="AO69" s="1116"/>
      <c r="AP69" s="1116"/>
      <c r="AQ69" s="1116"/>
      <c r="AR69" s="1116"/>
      <c r="AS69" s="1116"/>
      <c r="AT69" s="1116"/>
      <c r="AU69" s="1116"/>
      <c r="AV69" s="1116"/>
      <c r="AW69" s="1116"/>
      <c r="AX69" s="1116"/>
      <c r="AY69" s="1116"/>
      <c r="AZ69" s="1116"/>
      <c r="BA69" s="1116"/>
      <c r="BB69" s="1116"/>
      <c r="BC69" s="1116"/>
      <c r="BD69" s="1116"/>
      <c r="BE69" s="1116"/>
      <c r="BF69" s="1116"/>
      <c r="BG69" s="1116"/>
      <c r="BH69" s="1116"/>
      <c r="BI69" s="1116"/>
      <c r="BJ69" s="1116"/>
      <c r="BK69" s="1116"/>
      <c r="BL69" s="1116"/>
      <c r="BM69" s="1116"/>
      <c r="BN69" s="1116"/>
      <c r="BO69" s="1116"/>
      <c r="BP69" s="1116"/>
      <c r="BQ69" s="1116"/>
      <c r="BR69" s="1116"/>
      <c r="BS69" s="1116"/>
      <c r="BT69" s="1116"/>
      <c r="BU69" s="1116"/>
      <c r="BV69" s="1116"/>
      <c r="BW69" s="1116"/>
      <c r="BX69" s="1116"/>
      <c r="BY69" s="1116"/>
      <c r="BZ69" s="1116"/>
      <c r="CA69" s="1116"/>
      <c r="CB69" s="1116"/>
      <c r="CC69" s="1116"/>
      <c r="CD69" s="1116"/>
      <c r="CE69" s="1116"/>
      <c r="CF69" s="1116"/>
      <c r="CG69" s="1116"/>
      <c r="CH69" s="1116"/>
      <c r="CI69" s="1116"/>
      <c r="CJ69" s="1116"/>
      <c r="CK69" s="1116"/>
      <c r="CL69" s="1116"/>
      <c r="CM69" s="1116"/>
      <c r="CN69" s="1116"/>
      <c r="CO69" s="1116"/>
      <c r="CP69" s="1116"/>
      <c r="CQ69" s="1116"/>
      <c r="CR69" s="1116"/>
      <c r="CS69" s="1116"/>
      <c r="CT69" s="1116"/>
      <c r="CU69" s="1116"/>
      <c r="CV69" s="1116"/>
      <c r="CW69" s="1116"/>
      <c r="CX69" s="1116"/>
      <c r="CY69" s="1116"/>
      <c r="CZ69" s="1116"/>
      <c r="DA69" s="1116"/>
      <c r="DB69" s="1116"/>
      <c r="DC69" s="1117"/>
    </row>
    <row r="70" spans="2:107" ht="13.2" x14ac:dyDescent="0.2">
      <c r="B70" s="80"/>
      <c r="H70" s="326"/>
      <c r="I70" s="326"/>
      <c r="J70" s="328"/>
      <c r="K70" s="328"/>
      <c r="L70" s="332"/>
      <c r="M70" s="328"/>
      <c r="N70" s="332"/>
      <c r="AN70" s="325"/>
      <c r="AO70" s="325"/>
      <c r="AP70" s="325"/>
      <c r="AZ70" s="325"/>
      <c r="BA70" s="325"/>
      <c r="BB70" s="325"/>
      <c r="BL70" s="325"/>
      <c r="BM70" s="325"/>
      <c r="BN70" s="325"/>
      <c r="BX70" s="325"/>
      <c r="BY70" s="325"/>
      <c r="BZ70" s="325"/>
      <c r="CJ70" s="325"/>
      <c r="CK70" s="325"/>
      <c r="CL70" s="325"/>
      <c r="CV70" s="325"/>
      <c r="CW70" s="325"/>
      <c r="CX70" s="325"/>
    </row>
    <row r="71" spans="2:107" ht="13.2" x14ac:dyDescent="0.2">
      <c r="B71" s="80"/>
      <c r="G71" s="324"/>
      <c r="I71" s="327"/>
      <c r="J71" s="328"/>
      <c r="K71" s="328"/>
      <c r="L71" s="332"/>
      <c r="M71" s="328"/>
      <c r="N71" s="332"/>
      <c r="AM71" s="324"/>
      <c r="AN71" s="46" t="s">
        <v>120</v>
      </c>
    </row>
    <row r="72" spans="2:107" ht="13.2" x14ac:dyDescent="0.2">
      <c r="B72" s="80"/>
      <c r="G72" s="1106"/>
      <c r="H72" s="1106"/>
      <c r="I72" s="1106"/>
      <c r="J72" s="1106"/>
      <c r="K72" s="329"/>
      <c r="L72" s="329"/>
      <c r="M72" s="333"/>
      <c r="N72" s="333"/>
      <c r="AN72" s="1107"/>
      <c r="AO72" s="624"/>
      <c r="AP72" s="624"/>
      <c r="AQ72" s="624"/>
      <c r="AR72" s="624"/>
      <c r="AS72" s="624"/>
      <c r="AT72" s="624"/>
      <c r="AU72" s="624"/>
      <c r="AV72" s="624"/>
      <c r="AW72" s="624"/>
      <c r="AX72" s="624"/>
      <c r="AY72" s="624"/>
      <c r="AZ72" s="624"/>
      <c r="BA72" s="624"/>
      <c r="BB72" s="624"/>
      <c r="BC72" s="624"/>
      <c r="BD72" s="624"/>
      <c r="BE72" s="624"/>
      <c r="BF72" s="624"/>
      <c r="BG72" s="624"/>
      <c r="BH72" s="624"/>
      <c r="BI72" s="624"/>
      <c r="BJ72" s="624"/>
      <c r="BK72" s="624"/>
      <c r="BL72" s="624"/>
      <c r="BM72" s="624"/>
      <c r="BN72" s="624"/>
      <c r="BO72" s="625"/>
      <c r="BP72" s="1108" t="s">
        <v>335</v>
      </c>
      <c r="BQ72" s="1108"/>
      <c r="BR72" s="1108"/>
      <c r="BS72" s="1108"/>
      <c r="BT72" s="1108"/>
      <c r="BU72" s="1108"/>
      <c r="BV72" s="1108"/>
      <c r="BW72" s="1108"/>
      <c r="BX72" s="1108" t="s">
        <v>495</v>
      </c>
      <c r="BY72" s="1108"/>
      <c r="BZ72" s="1108"/>
      <c r="CA72" s="1108"/>
      <c r="CB72" s="1108"/>
      <c r="CC72" s="1108"/>
      <c r="CD72" s="1108"/>
      <c r="CE72" s="1108"/>
      <c r="CF72" s="1108" t="s">
        <v>497</v>
      </c>
      <c r="CG72" s="1108"/>
      <c r="CH72" s="1108"/>
      <c r="CI72" s="1108"/>
      <c r="CJ72" s="1108"/>
      <c r="CK72" s="1108"/>
      <c r="CL72" s="1108"/>
      <c r="CM72" s="1108"/>
      <c r="CN72" s="1108" t="s">
        <v>464</v>
      </c>
      <c r="CO72" s="1108"/>
      <c r="CP72" s="1108"/>
      <c r="CQ72" s="1108"/>
      <c r="CR72" s="1108"/>
      <c r="CS72" s="1108"/>
      <c r="CT72" s="1108"/>
      <c r="CU72" s="1108"/>
      <c r="CV72" s="1108" t="s">
        <v>498</v>
      </c>
      <c r="CW72" s="1108"/>
      <c r="CX72" s="1108"/>
      <c r="CY72" s="1108"/>
      <c r="CZ72" s="1108"/>
      <c r="DA72" s="1108"/>
      <c r="DB72" s="1108"/>
      <c r="DC72" s="1108"/>
    </row>
    <row r="73" spans="2:107" ht="13.2" x14ac:dyDescent="0.2">
      <c r="B73" s="80"/>
      <c r="G73" s="1118"/>
      <c r="H73" s="1118"/>
      <c r="I73" s="1118"/>
      <c r="J73" s="1118"/>
      <c r="K73" s="1124"/>
      <c r="L73" s="1124"/>
      <c r="M73" s="1124"/>
      <c r="N73" s="1124"/>
      <c r="AM73" s="325"/>
      <c r="AN73" s="1121" t="s">
        <v>548</v>
      </c>
      <c r="AO73" s="1121"/>
      <c r="AP73" s="1121"/>
      <c r="AQ73" s="1121"/>
      <c r="AR73" s="1121"/>
      <c r="AS73" s="1121"/>
      <c r="AT73" s="1121"/>
      <c r="AU73" s="1121"/>
      <c r="AV73" s="1121"/>
      <c r="AW73" s="1121"/>
      <c r="AX73" s="1121"/>
      <c r="AY73" s="1121"/>
      <c r="AZ73" s="1121"/>
      <c r="BA73" s="1121"/>
      <c r="BB73" s="1121" t="s">
        <v>550</v>
      </c>
      <c r="BC73" s="1121"/>
      <c r="BD73" s="1121"/>
      <c r="BE73" s="1121"/>
      <c r="BF73" s="1121"/>
      <c r="BG73" s="1121"/>
      <c r="BH73" s="1121"/>
      <c r="BI73" s="1121"/>
      <c r="BJ73" s="1121"/>
      <c r="BK73" s="1121"/>
      <c r="BL73" s="1121"/>
      <c r="BM73" s="1121"/>
      <c r="BN73" s="1121"/>
      <c r="BO73" s="1121"/>
      <c r="BP73" s="1122">
        <v>14.3</v>
      </c>
      <c r="BQ73" s="1122"/>
      <c r="BR73" s="1122"/>
      <c r="BS73" s="1122"/>
      <c r="BT73" s="1122"/>
      <c r="BU73" s="1122"/>
      <c r="BV73" s="1122"/>
      <c r="BW73" s="1122"/>
      <c r="BX73" s="1122">
        <v>10.1</v>
      </c>
      <c r="BY73" s="1122"/>
      <c r="BZ73" s="1122"/>
      <c r="CA73" s="1122"/>
      <c r="CB73" s="1122"/>
      <c r="CC73" s="1122"/>
      <c r="CD73" s="1122"/>
      <c r="CE73" s="1122"/>
      <c r="CF73" s="1122">
        <v>6.3</v>
      </c>
      <c r="CG73" s="1122"/>
      <c r="CH73" s="1122"/>
      <c r="CI73" s="1122"/>
      <c r="CJ73" s="1122"/>
      <c r="CK73" s="1122"/>
      <c r="CL73" s="1122"/>
      <c r="CM73" s="1122"/>
      <c r="CN73" s="1122"/>
      <c r="CO73" s="1122"/>
      <c r="CP73" s="1122"/>
      <c r="CQ73" s="1122"/>
      <c r="CR73" s="1122"/>
      <c r="CS73" s="1122"/>
      <c r="CT73" s="1122"/>
      <c r="CU73" s="1122"/>
      <c r="CV73" s="1122"/>
      <c r="CW73" s="1122"/>
      <c r="CX73" s="1122"/>
      <c r="CY73" s="1122"/>
      <c r="CZ73" s="1122"/>
      <c r="DA73" s="1122"/>
      <c r="DB73" s="1122"/>
      <c r="DC73" s="1122"/>
    </row>
    <row r="74" spans="2:107" ht="13.2" x14ac:dyDescent="0.2">
      <c r="B74" s="80"/>
      <c r="G74" s="1118"/>
      <c r="H74" s="1118"/>
      <c r="I74" s="1118"/>
      <c r="J74" s="1118"/>
      <c r="K74" s="1124"/>
      <c r="L74" s="1124"/>
      <c r="M74" s="1124"/>
      <c r="N74" s="1124"/>
      <c r="AM74" s="325"/>
      <c r="AN74" s="1121"/>
      <c r="AO74" s="1121"/>
      <c r="AP74" s="1121"/>
      <c r="AQ74" s="1121"/>
      <c r="AR74" s="1121"/>
      <c r="AS74" s="1121"/>
      <c r="AT74" s="1121"/>
      <c r="AU74" s="1121"/>
      <c r="AV74" s="1121"/>
      <c r="AW74" s="1121"/>
      <c r="AX74" s="1121"/>
      <c r="AY74" s="1121"/>
      <c r="AZ74" s="1121"/>
      <c r="BA74" s="1121"/>
      <c r="BB74" s="1121"/>
      <c r="BC74" s="1121"/>
      <c r="BD74" s="1121"/>
      <c r="BE74" s="1121"/>
      <c r="BF74" s="1121"/>
      <c r="BG74" s="1121"/>
      <c r="BH74" s="1121"/>
      <c r="BI74" s="1121"/>
      <c r="BJ74" s="1121"/>
      <c r="BK74" s="1121"/>
      <c r="BL74" s="1121"/>
      <c r="BM74" s="1121"/>
      <c r="BN74" s="1121"/>
      <c r="BO74" s="1121"/>
      <c r="BP74" s="1122"/>
      <c r="BQ74" s="1122"/>
      <c r="BR74" s="1122"/>
      <c r="BS74" s="1122"/>
      <c r="BT74" s="1122"/>
      <c r="BU74" s="1122"/>
      <c r="BV74" s="1122"/>
      <c r="BW74" s="1122"/>
      <c r="BX74" s="1122"/>
      <c r="BY74" s="1122"/>
      <c r="BZ74" s="1122"/>
      <c r="CA74" s="1122"/>
      <c r="CB74" s="1122"/>
      <c r="CC74" s="1122"/>
      <c r="CD74" s="1122"/>
      <c r="CE74" s="1122"/>
      <c r="CF74" s="1122"/>
      <c r="CG74" s="1122"/>
      <c r="CH74" s="1122"/>
      <c r="CI74" s="1122"/>
      <c r="CJ74" s="1122"/>
      <c r="CK74" s="1122"/>
      <c r="CL74" s="1122"/>
      <c r="CM74" s="1122"/>
      <c r="CN74" s="1122"/>
      <c r="CO74" s="1122"/>
      <c r="CP74" s="1122"/>
      <c r="CQ74" s="1122"/>
      <c r="CR74" s="1122"/>
      <c r="CS74" s="1122"/>
      <c r="CT74" s="1122"/>
      <c r="CU74" s="1122"/>
      <c r="CV74" s="1122"/>
      <c r="CW74" s="1122"/>
      <c r="CX74" s="1122"/>
      <c r="CY74" s="1122"/>
      <c r="CZ74" s="1122"/>
      <c r="DA74" s="1122"/>
      <c r="DB74" s="1122"/>
      <c r="DC74" s="1122"/>
    </row>
    <row r="75" spans="2:107" ht="13.2" x14ac:dyDescent="0.2">
      <c r="B75" s="80"/>
      <c r="G75" s="1118"/>
      <c r="H75" s="1118"/>
      <c r="I75" s="1106"/>
      <c r="J75" s="1106"/>
      <c r="K75" s="1120"/>
      <c r="L75" s="1120"/>
      <c r="M75" s="1120"/>
      <c r="N75" s="1120"/>
      <c r="AM75" s="325"/>
      <c r="AN75" s="1121"/>
      <c r="AO75" s="1121"/>
      <c r="AP75" s="1121"/>
      <c r="AQ75" s="1121"/>
      <c r="AR75" s="1121"/>
      <c r="AS75" s="1121"/>
      <c r="AT75" s="1121"/>
      <c r="AU75" s="1121"/>
      <c r="AV75" s="1121"/>
      <c r="AW75" s="1121"/>
      <c r="AX75" s="1121"/>
      <c r="AY75" s="1121"/>
      <c r="AZ75" s="1121"/>
      <c r="BA75" s="1121"/>
      <c r="BB75" s="1121" t="s">
        <v>390</v>
      </c>
      <c r="BC75" s="1121"/>
      <c r="BD75" s="1121"/>
      <c r="BE75" s="1121"/>
      <c r="BF75" s="1121"/>
      <c r="BG75" s="1121"/>
      <c r="BH75" s="1121"/>
      <c r="BI75" s="1121"/>
      <c r="BJ75" s="1121"/>
      <c r="BK75" s="1121"/>
      <c r="BL75" s="1121"/>
      <c r="BM75" s="1121"/>
      <c r="BN75" s="1121"/>
      <c r="BO75" s="1121"/>
      <c r="BP75" s="1122">
        <v>2</v>
      </c>
      <c r="BQ75" s="1122"/>
      <c r="BR75" s="1122"/>
      <c r="BS75" s="1122"/>
      <c r="BT75" s="1122"/>
      <c r="BU75" s="1122"/>
      <c r="BV75" s="1122"/>
      <c r="BW75" s="1122"/>
      <c r="BX75" s="1122">
        <v>1.9</v>
      </c>
      <c r="BY75" s="1122"/>
      <c r="BZ75" s="1122"/>
      <c r="CA75" s="1122"/>
      <c r="CB75" s="1122"/>
      <c r="CC75" s="1122"/>
      <c r="CD75" s="1122"/>
      <c r="CE75" s="1122"/>
      <c r="CF75" s="1122">
        <v>1.7</v>
      </c>
      <c r="CG75" s="1122"/>
      <c r="CH75" s="1122"/>
      <c r="CI75" s="1122"/>
      <c r="CJ75" s="1122"/>
      <c r="CK75" s="1122"/>
      <c r="CL75" s="1122"/>
      <c r="CM75" s="1122"/>
      <c r="CN75" s="1122">
        <v>1.4</v>
      </c>
      <c r="CO75" s="1122"/>
      <c r="CP75" s="1122"/>
      <c r="CQ75" s="1122"/>
      <c r="CR75" s="1122"/>
      <c r="CS75" s="1122"/>
      <c r="CT75" s="1122"/>
      <c r="CU75" s="1122"/>
      <c r="CV75" s="1122">
        <v>1.1000000000000001</v>
      </c>
      <c r="CW75" s="1122"/>
      <c r="CX75" s="1122"/>
      <c r="CY75" s="1122"/>
      <c r="CZ75" s="1122"/>
      <c r="DA75" s="1122"/>
      <c r="DB75" s="1122"/>
      <c r="DC75" s="1122"/>
    </row>
    <row r="76" spans="2:107" ht="13.2" x14ac:dyDescent="0.2">
      <c r="B76" s="80"/>
      <c r="G76" s="1118"/>
      <c r="H76" s="1118"/>
      <c r="I76" s="1106"/>
      <c r="J76" s="1106"/>
      <c r="K76" s="1120"/>
      <c r="L76" s="1120"/>
      <c r="M76" s="1120"/>
      <c r="N76" s="1120"/>
      <c r="AM76" s="325"/>
      <c r="AN76" s="1121"/>
      <c r="AO76" s="1121"/>
      <c r="AP76" s="1121"/>
      <c r="AQ76" s="1121"/>
      <c r="AR76" s="1121"/>
      <c r="AS76" s="1121"/>
      <c r="AT76" s="1121"/>
      <c r="AU76" s="1121"/>
      <c r="AV76" s="1121"/>
      <c r="AW76" s="1121"/>
      <c r="AX76" s="1121"/>
      <c r="AY76" s="1121"/>
      <c r="AZ76" s="1121"/>
      <c r="BA76" s="1121"/>
      <c r="BB76" s="1121"/>
      <c r="BC76" s="1121"/>
      <c r="BD76" s="1121"/>
      <c r="BE76" s="1121"/>
      <c r="BF76" s="1121"/>
      <c r="BG76" s="1121"/>
      <c r="BH76" s="1121"/>
      <c r="BI76" s="1121"/>
      <c r="BJ76" s="1121"/>
      <c r="BK76" s="1121"/>
      <c r="BL76" s="1121"/>
      <c r="BM76" s="1121"/>
      <c r="BN76" s="1121"/>
      <c r="BO76" s="1121"/>
      <c r="BP76" s="1122"/>
      <c r="BQ76" s="1122"/>
      <c r="BR76" s="1122"/>
      <c r="BS76" s="1122"/>
      <c r="BT76" s="1122"/>
      <c r="BU76" s="1122"/>
      <c r="BV76" s="1122"/>
      <c r="BW76" s="1122"/>
      <c r="BX76" s="1122"/>
      <c r="BY76" s="1122"/>
      <c r="BZ76" s="1122"/>
      <c r="CA76" s="1122"/>
      <c r="CB76" s="1122"/>
      <c r="CC76" s="1122"/>
      <c r="CD76" s="1122"/>
      <c r="CE76" s="1122"/>
      <c r="CF76" s="1122"/>
      <c r="CG76" s="1122"/>
      <c r="CH76" s="1122"/>
      <c r="CI76" s="1122"/>
      <c r="CJ76" s="1122"/>
      <c r="CK76" s="1122"/>
      <c r="CL76" s="1122"/>
      <c r="CM76" s="1122"/>
      <c r="CN76" s="1122"/>
      <c r="CO76" s="1122"/>
      <c r="CP76" s="1122"/>
      <c r="CQ76" s="1122"/>
      <c r="CR76" s="1122"/>
      <c r="CS76" s="1122"/>
      <c r="CT76" s="1122"/>
      <c r="CU76" s="1122"/>
      <c r="CV76" s="1122"/>
      <c r="CW76" s="1122"/>
      <c r="CX76" s="1122"/>
      <c r="CY76" s="1122"/>
      <c r="CZ76" s="1122"/>
      <c r="DA76" s="1122"/>
      <c r="DB76" s="1122"/>
      <c r="DC76" s="1122"/>
    </row>
    <row r="77" spans="2:107" ht="13.2" x14ac:dyDescent="0.2">
      <c r="B77" s="80"/>
      <c r="G77" s="1106"/>
      <c r="H77" s="1106"/>
      <c r="I77" s="1106"/>
      <c r="J77" s="1106"/>
      <c r="K77" s="1124"/>
      <c r="L77" s="1124"/>
      <c r="M77" s="1124"/>
      <c r="N77" s="1124"/>
      <c r="AN77" s="1108" t="s">
        <v>486</v>
      </c>
      <c r="AO77" s="1108"/>
      <c r="AP77" s="1108"/>
      <c r="AQ77" s="1108"/>
      <c r="AR77" s="1108"/>
      <c r="AS77" s="1108"/>
      <c r="AT77" s="1108"/>
      <c r="AU77" s="1108"/>
      <c r="AV77" s="1108"/>
      <c r="AW77" s="1108"/>
      <c r="AX77" s="1108"/>
      <c r="AY77" s="1108"/>
      <c r="AZ77" s="1108"/>
      <c r="BA77" s="1108"/>
      <c r="BB77" s="1121" t="s">
        <v>550</v>
      </c>
      <c r="BC77" s="1121"/>
      <c r="BD77" s="1121"/>
      <c r="BE77" s="1121"/>
      <c r="BF77" s="1121"/>
      <c r="BG77" s="1121"/>
      <c r="BH77" s="1121"/>
      <c r="BI77" s="1121"/>
      <c r="BJ77" s="1121"/>
      <c r="BK77" s="1121"/>
      <c r="BL77" s="1121"/>
      <c r="BM77" s="1121"/>
      <c r="BN77" s="1121"/>
      <c r="BO77" s="1121"/>
      <c r="BP77" s="1122">
        <v>25.4</v>
      </c>
      <c r="BQ77" s="1122"/>
      <c r="BR77" s="1122"/>
      <c r="BS77" s="1122"/>
      <c r="BT77" s="1122"/>
      <c r="BU77" s="1122"/>
      <c r="BV77" s="1122"/>
      <c r="BW77" s="1122"/>
      <c r="BX77" s="1122">
        <v>23</v>
      </c>
      <c r="BY77" s="1122"/>
      <c r="BZ77" s="1122"/>
      <c r="CA77" s="1122"/>
      <c r="CB77" s="1122"/>
      <c r="CC77" s="1122"/>
      <c r="CD77" s="1122"/>
      <c r="CE77" s="1122"/>
      <c r="CF77" s="1122">
        <v>28</v>
      </c>
      <c r="CG77" s="1122"/>
      <c r="CH77" s="1122"/>
      <c r="CI77" s="1122"/>
      <c r="CJ77" s="1122"/>
      <c r="CK77" s="1122"/>
      <c r="CL77" s="1122"/>
      <c r="CM77" s="1122"/>
      <c r="CN77" s="1122">
        <v>11.2</v>
      </c>
      <c r="CO77" s="1122"/>
      <c r="CP77" s="1122"/>
      <c r="CQ77" s="1122"/>
      <c r="CR77" s="1122"/>
      <c r="CS77" s="1122"/>
      <c r="CT77" s="1122"/>
      <c r="CU77" s="1122"/>
      <c r="CV77" s="1122">
        <v>4.5999999999999996</v>
      </c>
      <c r="CW77" s="1122"/>
      <c r="CX77" s="1122"/>
      <c r="CY77" s="1122"/>
      <c r="CZ77" s="1122"/>
      <c r="DA77" s="1122"/>
      <c r="DB77" s="1122"/>
      <c r="DC77" s="1122"/>
    </row>
    <row r="78" spans="2:107" ht="13.2" x14ac:dyDescent="0.2">
      <c r="B78" s="80"/>
      <c r="G78" s="1106"/>
      <c r="H78" s="1106"/>
      <c r="I78" s="1106"/>
      <c r="J78" s="1106"/>
      <c r="K78" s="1124"/>
      <c r="L78" s="1124"/>
      <c r="M78" s="1124"/>
      <c r="N78" s="1124"/>
      <c r="AN78" s="1108"/>
      <c r="AO78" s="1108"/>
      <c r="AP78" s="1108"/>
      <c r="AQ78" s="1108"/>
      <c r="AR78" s="1108"/>
      <c r="AS78" s="1108"/>
      <c r="AT78" s="1108"/>
      <c r="AU78" s="1108"/>
      <c r="AV78" s="1108"/>
      <c r="AW78" s="1108"/>
      <c r="AX78" s="1108"/>
      <c r="AY78" s="1108"/>
      <c r="AZ78" s="1108"/>
      <c r="BA78" s="1108"/>
      <c r="BB78" s="1121"/>
      <c r="BC78" s="1121"/>
      <c r="BD78" s="1121"/>
      <c r="BE78" s="1121"/>
      <c r="BF78" s="1121"/>
      <c r="BG78" s="1121"/>
      <c r="BH78" s="1121"/>
      <c r="BI78" s="1121"/>
      <c r="BJ78" s="1121"/>
      <c r="BK78" s="1121"/>
      <c r="BL78" s="1121"/>
      <c r="BM78" s="1121"/>
      <c r="BN78" s="1121"/>
      <c r="BO78" s="1121"/>
      <c r="BP78" s="1122"/>
      <c r="BQ78" s="1122"/>
      <c r="BR78" s="1122"/>
      <c r="BS78" s="1122"/>
      <c r="BT78" s="1122"/>
      <c r="BU78" s="1122"/>
      <c r="BV78" s="1122"/>
      <c r="BW78" s="1122"/>
      <c r="BX78" s="1122"/>
      <c r="BY78" s="1122"/>
      <c r="BZ78" s="1122"/>
      <c r="CA78" s="1122"/>
      <c r="CB78" s="1122"/>
      <c r="CC78" s="1122"/>
      <c r="CD78" s="1122"/>
      <c r="CE78" s="1122"/>
      <c r="CF78" s="1122"/>
      <c r="CG78" s="1122"/>
      <c r="CH78" s="1122"/>
      <c r="CI78" s="1122"/>
      <c r="CJ78" s="1122"/>
      <c r="CK78" s="1122"/>
      <c r="CL78" s="1122"/>
      <c r="CM78" s="1122"/>
      <c r="CN78" s="1122"/>
      <c r="CO78" s="1122"/>
      <c r="CP78" s="1122"/>
      <c r="CQ78" s="1122"/>
      <c r="CR78" s="1122"/>
      <c r="CS78" s="1122"/>
      <c r="CT78" s="1122"/>
      <c r="CU78" s="1122"/>
      <c r="CV78" s="1122"/>
      <c r="CW78" s="1122"/>
      <c r="CX78" s="1122"/>
      <c r="CY78" s="1122"/>
      <c r="CZ78" s="1122"/>
      <c r="DA78" s="1122"/>
      <c r="DB78" s="1122"/>
      <c r="DC78" s="1122"/>
    </row>
    <row r="79" spans="2:107" ht="13.2" x14ac:dyDescent="0.2">
      <c r="B79" s="80"/>
      <c r="G79" s="1106"/>
      <c r="H79" s="1106"/>
      <c r="I79" s="1123"/>
      <c r="J79" s="1123"/>
      <c r="K79" s="1125"/>
      <c r="L79" s="1125"/>
      <c r="M79" s="1125"/>
      <c r="N79" s="1125"/>
      <c r="AN79" s="1108"/>
      <c r="AO79" s="1108"/>
      <c r="AP79" s="1108"/>
      <c r="AQ79" s="1108"/>
      <c r="AR79" s="1108"/>
      <c r="AS79" s="1108"/>
      <c r="AT79" s="1108"/>
      <c r="AU79" s="1108"/>
      <c r="AV79" s="1108"/>
      <c r="AW79" s="1108"/>
      <c r="AX79" s="1108"/>
      <c r="AY79" s="1108"/>
      <c r="AZ79" s="1108"/>
      <c r="BA79" s="1108"/>
      <c r="BB79" s="1121" t="s">
        <v>390</v>
      </c>
      <c r="BC79" s="1121"/>
      <c r="BD79" s="1121"/>
      <c r="BE79" s="1121"/>
      <c r="BF79" s="1121"/>
      <c r="BG79" s="1121"/>
      <c r="BH79" s="1121"/>
      <c r="BI79" s="1121"/>
      <c r="BJ79" s="1121"/>
      <c r="BK79" s="1121"/>
      <c r="BL79" s="1121"/>
      <c r="BM79" s="1121"/>
      <c r="BN79" s="1121"/>
      <c r="BO79" s="1121"/>
      <c r="BP79" s="1122">
        <v>7.8</v>
      </c>
      <c r="BQ79" s="1122"/>
      <c r="BR79" s="1122"/>
      <c r="BS79" s="1122"/>
      <c r="BT79" s="1122"/>
      <c r="BU79" s="1122"/>
      <c r="BV79" s="1122"/>
      <c r="BW79" s="1122"/>
      <c r="BX79" s="1122">
        <v>7.7</v>
      </c>
      <c r="BY79" s="1122"/>
      <c r="BZ79" s="1122"/>
      <c r="CA79" s="1122"/>
      <c r="CB79" s="1122"/>
      <c r="CC79" s="1122"/>
      <c r="CD79" s="1122"/>
      <c r="CE79" s="1122"/>
      <c r="CF79" s="1122">
        <v>7.5</v>
      </c>
      <c r="CG79" s="1122"/>
      <c r="CH79" s="1122"/>
      <c r="CI79" s="1122"/>
      <c r="CJ79" s="1122"/>
      <c r="CK79" s="1122"/>
      <c r="CL79" s="1122"/>
      <c r="CM79" s="1122"/>
      <c r="CN79" s="1122">
        <v>5.7</v>
      </c>
      <c r="CO79" s="1122"/>
      <c r="CP79" s="1122"/>
      <c r="CQ79" s="1122"/>
      <c r="CR79" s="1122"/>
      <c r="CS79" s="1122"/>
      <c r="CT79" s="1122"/>
      <c r="CU79" s="1122"/>
      <c r="CV79" s="1122">
        <v>5.8</v>
      </c>
      <c r="CW79" s="1122"/>
      <c r="CX79" s="1122"/>
      <c r="CY79" s="1122"/>
      <c r="CZ79" s="1122"/>
      <c r="DA79" s="1122"/>
      <c r="DB79" s="1122"/>
      <c r="DC79" s="1122"/>
    </row>
    <row r="80" spans="2:107" ht="13.2" x14ac:dyDescent="0.2">
      <c r="B80" s="80"/>
      <c r="G80" s="1106"/>
      <c r="H80" s="1106"/>
      <c r="I80" s="1123"/>
      <c r="J80" s="1123"/>
      <c r="K80" s="1125"/>
      <c r="L80" s="1125"/>
      <c r="M80" s="1125"/>
      <c r="N80" s="1125"/>
      <c r="AN80" s="1108"/>
      <c r="AO80" s="1108"/>
      <c r="AP80" s="1108"/>
      <c r="AQ80" s="1108"/>
      <c r="AR80" s="1108"/>
      <c r="AS80" s="1108"/>
      <c r="AT80" s="1108"/>
      <c r="AU80" s="1108"/>
      <c r="AV80" s="1108"/>
      <c r="AW80" s="1108"/>
      <c r="AX80" s="1108"/>
      <c r="AY80" s="1108"/>
      <c r="AZ80" s="1108"/>
      <c r="BA80" s="1108"/>
      <c r="BB80" s="1121"/>
      <c r="BC80" s="1121"/>
      <c r="BD80" s="1121"/>
      <c r="BE80" s="1121"/>
      <c r="BF80" s="1121"/>
      <c r="BG80" s="1121"/>
      <c r="BH80" s="1121"/>
      <c r="BI80" s="1121"/>
      <c r="BJ80" s="1121"/>
      <c r="BK80" s="1121"/>
      <c r="BL80" s="1121"/>
      <c r="BM80" s="1121"/>
      <c r="BN80" s="1121"/>
      <c r="BO80" s="1121"/>
      <c r="BP80" s="1122"/>
      <c r="BQ80" s="1122"/>
      <c r="BR80" s="1122"/>
      <c r="BS80" s="1122"/>
      <c r="BT80" s="1122"/>
      <c r="BU80" s="1122"/>
      <c r="BV80" s="1122"/>
      <c r="BW80" s="1122"/>
      <c r="BX80" s="1122"/>
      <c r="BY80" s="1122"/>
      <c r="BZ80" s="1122"/>
      <c r="CA80" s="1122"/>
      <c r="CB80" s="1122"/>
      <c r="CC80" s="1122"/>
      <c r="CD80" s="1122"/>
      <c r="CE80" s="1122"/>
      <c r="CF80" s="1122"/>
      <c r="CG80" s="1122"/>
      <c r="CH80" s="1122"/>
      <c r="CI80" s="1122"/>
      <c r="CJ80" s="1122"/>
      <c r="CK80" s="1122"/>
      <c r="CL80" s="1122"/>
      <c r="CM80" s="1122"/>
      <c r="CN80" s="1122"/>
      <c r="CO80" s="1122"/>
      <c r="CP80" s="1122"/>
      <c r="CQ80" s="1122"/>
      <c r="CR80" s="1122"/>
      <c r="CS80" s="1122"/>
      <c r="CT80" s="1122"/>
      <c r="CU80" s="1122"/>
      <c r="CV80" s="1122"/>
      <c r="CW80" s="1122"/>
      <c r="CX80" s="1122"/>
      <c r="CY80" s="1122"/>
      <c r="CZ80" s="1122"/>
      <c r="DA80" s="1122"/>
      <c r="DB80" s="1122"/>
      <c r="DC80" s="1122"/>
    </row>
    <row r="81" spans="2:109" ht="13.2" x14ac:dyDescent="0.2">
      <c r="B81" s="80"/>
    </row>
    <row r="82" spans="2:109" ht="16.2" x14ac:dyDescent="0.2">
      <c r="B82" s="80"/>
      <c r="K82" s="331"/>
      <c r="L82" s="331"/>
      <c r="M82" s="331"/>
      <c r="N82" s="331"/>
      <c r="AQ82" s="331"/>
      <c r="AR82" s="331"/>
      <c r="AS82" s="331"/>
      <c r="AT82" s="331"/>
      <c r="BC82" s="331"/>
      <c r="BD82" s="331"/>
      <c r="BE82" s="331"/>
      <c r="BF82" s="331"/>
      <c r="BO82" s="331"/>
      <c r="BP82" s="331"/>
      <c r="BQ82" s="331"/>
      <c r="BR82" s="331"/>
      <c r="CA82" s="331"/>
      <c r="CB82" s="331"/>
      <c r="CC82" s="331"/>
      <c r="CD82" s="331"/>
      <c r="CM82" s="331"/>
      <c r="CN82" s="331"/>
      <c r="CO82" s="331"/>
      <c r="CP82" s="331"/>
      <c r="CY82" s="331"/>
      <c r="CZ82" s="331"/>
      <c r="DA82" s="331"/>
      <c r="DB82" s="331"/>
      <c r="DC82" s="331"/>
    </row>
    <row r="83" spans="2:109" ht="13.2" x14ac:dyDescent="0.2">
      <c r="B83" s="89"/>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165"/>
    </row>
    <row r="84" spans="2:109" ht="13.2" x14ac:dyDescent="0.2">
      <c r="DD84" s="90"/>
      <c r="DE84" s="90"/>
    </row>
    <row r="85" spans="2:109" ht="13.2" x14ac:dyDescent="0.2">
      <c r="DD85" s="90"/>
      <c r="DE85" s="90"/>
    </row>
  </sheetData>
  <sheetProtection algorithmName="SHA-512" hashValue="+Rtal25Uxp3PZSscqEs5KPJ0rscwImfNcDjeuxcglVqjqj36q9qpBQtI2aXawr78lqdONwv0icYy+q1w9tuDnw==" saltValue="/LAJt2YAkXplMYQ6Yi8ELw=="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6"/>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1:34"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ht="13.2" x14ac:dyDescent="0.2">
      <c r="S2" s="78"/>
      <c r="AH2" s="78"/>
    </row>
    <row r="3" spans="1: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1:34" ht="13.2" x14ac:dyDescent="0.2"/>
    <row r="5" spans="1:34" ht="13.2" x14ac:dyDescent="0.2"/>
    <row r="6" spans="1:34" ht="13.2" x14ac:dyDescent="0.2"/>
    <row r="7" spans="1:34" ht="13.2" x14ac:dyDescent="0.2"/>
    <row r="8" spans="1:34" ht="13.2" x14ac:dyDescent="0.2"/>
    <row r="9" spans="1:34" ht="13.2" x14ac:dyDescent="0.2">
      <c r="AH9" s="7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60</v>
      </c>
    </row>
  </sheetData>
  <sheetProtection algorithmName="SHA-512" hashValue="oCuf5tiN0dFR/zIGkSAcixu3E3byLnnaJRWzNia9ZxhID/lZOt45YmltbDbzoRRCKYsPsAPEcWcROWG4sHWYHQ==" saltValue="kapvuWz95QNebWmi4ZopUQ==" spinCount="100000" sheet="1" objects="1" scenarios="1"/>
  <phoneticPr fontId="6"/>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2:34"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2:34" ht="13.2" x14ac:dyDescent="0.2">
      <c r="S2" s="78"/>
      <c r="AH2" s="78"/>
    </row>
    <row r="3" spans="2: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2:34" ht="13.2" x14ac:dyDescent="0.2"/>
    <row r="5" spans="2:34" ht="13.2" x14ac:dyDescent="0.2"/>
    <row r="6" spans="2:34" ht="13.2" x14ac:dyDescent="0.2"/>
    <row r="7" spans="2:34" ht="13.2" x14ac:dyDescent="0.2"/>
    <row r="8" spans="2:34" ht="13.2" x14ac:dyDescent="0.2"/>
    <row r="9" spans="2:34" ht="13.2" x14ac:dyDescent="0.2">
      <c r="AH9" s="7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c r="AG59" s="78"/>
      <c r="AH59" s="78"/>
    </row>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60</v>
      </c>
    </row>
  </sheetData>
  <sheetProtection algorithmName="SHA-512" hashValue="Lc/7AnAGWwD6lX853B4qmnee/o7qzKE9rEH9lE94vSmpkafQY6V21WS9l7sE4AyhQ9nlLn7QP2K+A8YTt+ZYuQ==" saltValue="UpcTxx2Rq2/Zu1qG78zjuw==" spinCount="100000" sheet="1" objects="1" scenarios="1"/>
  <phoneticPr fontId="6"/>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3" t="s">
        <v>95</v>
      </c>
      <c r="DI1" s="574"/>
      <c r="DJ1" s="574"/>
      <c r="DK1" s="574"/>
      <c r="DL1" s="574"/>
      <c r="DM1" s="574"/>
      <c r="DN1" s="575"/>
      <c r="DO1" s="1"/>
      <c r="DP1" s="573" t="s">
        <v>251</v>
      </c>
      <c r="DQ1" s="574"/>
      <c r="DR1" s="574"/>
      <c r="DS1" s="574"/>
      <c r="DT1" s="574"/>
      <c r="DU1" s="574"/>
      <c r="DV1" s="574"/>
      <c r="DW1" s="574"/>
      <c r="DX1" s="574"/>
      <c r="DY1" s="574"/>
      <c r="DZ1" s="574"/>
      <c r="EA1" s="574"/>
      <c r="EB1" s="574"/>
      <c r="EC1" s="575"/>
      <c r="ED1" s="2"/>
      <c r="EE1" s="2"/>
      <c r="EF1" s="2"/>
      <c r="EG1" s="2"/>
      <c r="EH1" s="2"/>
      <c r="EI1" s="2"/>
      <c r="EJ1" s="2"/>
      <c r="EK1" s="2"/>
      <c r="EL1" s="2"/>
      <c r="EM1" s="2"/>
    </row>
    <row r="2" spans="2:143" ht="22.5" customHeight="1" x14ac:dyDescent="0.2">
      <c r="B2" s="40" t="s">
        <v>277</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61" t="s">
        <v>69</v>
      </c>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1" t="s">
        <v>279</v>
      </c>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404"/>
      <c r="CD3" s="361" t="s">
        <v>188</v>
      </c>
      <c r="CE3" s="362"/>
      <c r="CF3" s="362"/>
      <c r="CG3" s="362"/>
      <c r="CH3" s="362"/>
      <c r="CI3" s="362"/>
      <c r="CJ3" s="362"/>
      <c r="CK3" s="362"/>
      <c r="CL3" s="362"/>
      <c r="CM3" s="362"/>
      <c r="CN3" s="362"/>
      <c r="CO3" s="362"/>
      <c r="CP3" s="362"/>
      <c r="CQ3" s="362"/>
      <c r="CR3" s="362"/>
      <c r="CS3" s="362"/>
      <c r="CT3" s="362"/>
      <c r="CU3" s="362"/>
      <c r="CV3" s="362"/>
      <c r="CW3" s="362"/>
      <c r="CX3" s="362"/>
      <c r="CY3" s="362"/>
      <c r="CZ3" s="362"/>
      <c r="DA3" s="362"/>
      <c r="DB3" s="362"/>
      <c r="DC3" s="362"/>
      <c r="DD3" s="362"/>
      <c r="DE3" s="362"/>
      <c r="DF3" s="362"/>
      <c r="DG3" s="362"/>
      <c r="DH3" s="362"/>
      <c r="DI3" s="362"/>
      <c r="DJ3" s="362"/>
      <c r="DK3" s="362"/>
      <c r="DL3" s="362"/>
      <c r="DM3" s="362"/>
      <c r="DN3" s="362"/>
      <c r="DO3" s="362"/>
      <c r="DP3" s="362"/>
      <c r="DQ3" s="362"/>
      <c r="DR3" s="362"/>
      <c r="DS3" s="362"/>
      <c r="DT3" s="362"/>
      <c r="DU3" s="362"/>
      <c r="DV3" s="362"/>
      <c r="DW3" s="362"/>
      <c r="DX3" s="362"/>
      <c r="DY3" s="362"/>
      <c r="DZ3" s="362"/>
      <c r="EA3" s="362"/>
      <c r="EB3" s="362"/>
      <c r="EC3" s="404"/>
    </row>
    <row r="4" spans="2:143" ht="11.25" customHeight="1" x14ac:dyDescent="0.2">
      <c r="B4" s="361" t="s">
        <v>1</v>
      </c>
      <c r="C4" s="362"/>
      <c r="D4" s="362"/>
      <c r="E4" s="362"/>
      <c r="F4" s="362"/>
      <c r="G4" s="362"/>
      <c r="H4" s="362"/>
      <c r="I4" s="362"/>
      <c r="J4" s="362"/>
      <c r="K4" s="362"/>
      <c r="L4" s="362"/>
      <c r="M4" s="362"/>
      <c r="N4" s="362"/>
      <c r="O4" s="362"/>
      <c r="P4" s="362"/>
      <c r="Q4" s="404"/>
      <c r="R4" s="361" t="s">
        <v>281</v>
      </c>
      <c r="S4" s="362"/>
      <c r="T4" s="362"/>
      <c r="U4" s="362"/>
      <c r="V4" s="362"/>
      <c r="W4" s="362"/>
      <c r="X4" s="362"/>
      <c r="Y4" s="404"/>
      <c r="Z4" s="361" t="s">
        <v>283</v>
      </c>
      <c r="AA4" s="362"/>
      <c r="AB4" s="362"/>
      <c r="AC4" s="404"/>
      <c r="AD4" s="361" t="s">
        <v>222</v>
      </c>
      <c r="AE4" s="362"/>
      <c r="AF4" s="362"/>
      <c r="AG4" s="362"/>
      <c r="AH4" s="362"/>
      <c r="AI4" s="362"/>
      <c r="AJ4" s="362"/>
      <c r="AK4" s="404"/>
      <c r="AL4" s="361" t="s">
        <v>283</v>
      </c>
      <c r="AM4" s="362"/>
      <c r="AN4" s="362"/>
      <c r="AO4" s="404"/>
      <c r="AP4" s="576" t="s">
        <v>285</v>
      </c>
      <c r="AQ4" s="576"/>
      <c r="AR4" s="576"/>
      <c r="AS4" s="576"/>
      <c r="AT4" s="576"/>
      <c r="AU4" s="576"/>
      <c r="AV4" s="576"/>
      <c r="AW4" s="576"/>
      <c r="AX4" s="576"/>
      <c r="AY4" s="576"/>
      <c r="AZ4" s="576"/>
      <c r="BA4" s="576"/>
      <c r="BB4" s="576"/>
      <c r="BC4" s="576"/>
      <c r="BD4" s="576"/>
      <c r="BE4" s="576"/>
      <c r="BF4" s="576"/>
      <c r="BG4" s="576" t="s">
        <v>267</v>
      </c>
      <c r="BH4" s="576"/>
      <c r="BI4" s="576"/>
      <c r="BJ4" s="576"/>
      <c r="BK4" s="576"/>
      <c r="BL4" s="576"/>
      <c r="BM4" s="576"/>
      <c r="BN4" s="576"/>
      <c r="BO4" s="576" t="s">
        <v>283</v>
      </c>
      <c r="BP4" s="576"/>
      <c r="BQ4" s="576"/>
      <c r="BR4" s="576"/>
      <c r="BS4" s="576" t="s">
        <v>287</v>
      </c>
      <c r="BT4" s="576"/>
      <c r="BU4" s="576"/>
      <c r="BV4" s="576"/>
      <c r="BW4" s="576"/>
      <c r="BX4" s="576"/>
      <c r="BY4" s="576"/>
      <c r="BZ4" s="576"/>
      <c r="CA4" s="576"/>
      <c r="CB4" s="576"/>
      <c r="CD4" s="361" t="s">
        <v>288</v>
      </c>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404"/>
    </row>
    <row r="5" spans="2:143" ht="11.25" customHeight="1" x14ac:dyDescent="0.2">
      <c r="B5" s="577" t="s">
        <v>280</v>
      </c>
      <c r="C5" s="578"/>
      <c r="D5" s="578"/>
      <c r="E5" s="578"/>
      <c r="F5" s="578"/>
      <c r="G5" s="578"/>
      <c r="H5" s="578"/>
      <c r="I5" s="578"/>
      <c r="J5" s="578"/>
      <c r="K5" s="578"/>
      <c r="L5" s="578"/>
      <c r="M5" s="578"/>
      <c r="N5" s="578"/>
      <c r="O5" s="578"/>
      <c r="P5" s="578"/>
      <c r="Q5" s="579"/>
      <c r="R5" s="580">
        <v>13192582</v>
      </c>
      <c r="S5" s="581"/>
      <c r="T5" s="581"/>
      <c r="U5" s="581"/>
      <c r="V5" s="581"/>
      <c r="W5" s="581"/>
      <c r="X5" s="581"/>
      <c r="Y5" s="582"/>
      <c r="Z5" s="583">
        <v>35.5</v>
      </c>
      <c r="AA5" s="583"/>
      <c r="AB5" s="583"/>
      <c r="AC5" s="583"/>
      <c r="AD5" s="584">
        <v>12192773</v>
      </c>
      <c r="AE5" s="584"/>
      <c r="AF5" s="584"/>
      <c r="AG5" s="584"/>
      <c r="AH5" s="584"/>
      <c r="AI5" s="584"/>
      <c r="AJ5" s="584"/>
      <c r="AK5" s="584"/>
      <c r="AL5" s="585">
        <v>70.2</v>
      </c>
      <c r="AM5" s="586"/>
      <c r="AN5" s="586"/>
      <c r="AO5" s="587"/>
      <c r="AP5" s="577" t="s">
        <v>289</v>
      </c>
      <c r="AQ5" s="578"/>
      <c r="AR5" s="578"/>
      <c r="AS5" s="578"/>
      <c r="AT5" s="578"/>
      <c r="AU5" s="578"/>
      <c r="AV5" s="578"/>
      <c r="AW5" s="578"/>
      <c r="AX5" s="578"/>
      <c r="AY5" s="578"/>
      <c r="AZ5" s="578"/>
      <c r="BA5" s="578"/>
      <c r="BB5" s="578"/>
      <c r="BC5" s="578"/>
      <c r="BD5" s="578"/>
      <c r="BE5" s="578"/>
      <c r="BF5" s="579"/>
      <c r="BG5" s="588">
        <v>12192773</v>
      </c>
      <c r="BH5" s="367"/>
      <c r="BI5" s="367"/>
      <c r="BJ5" s="367"/>
      <c r="BK5" s="367"/>
      <c r="BL5" s="367"/>
      <c r="BM5" s="367"/>
      <c r="BN5" s="589"/>
      <c r="BO5" s="590">
        <v>92.4</v>
      </c>
      <c r="BP5" s="590"/>
      <c r="BQ5" s="590"/>
      <c r="BR5" s="590"/>
      <c r="BS5" s="591">
        <v>16861</v>
      </c>
      <c r="BT5" s="591"/>
      <c r="BU5" s="591"/>
      <c r="BV5" s="591"/>
      <c r="BW5" s="591"/>
      <c r="BX5" s="591"/>
      <c r="BY5" s="591"/>
      <c r="BZ5" s="591"/>
      <c r="CA5" s="591"/>
      <c r="CB5" s="592"/>
      <c r="CD5" s="361" t="s">
        <v>285</v>
      </c>
      <c r="CE5" s="362"/>
      <c r="CF5" s="362"/>
      <c r="CG5" s="362"/>
      <c r="CH5" s="362"/>
      <c r="CI5" s="362"/>
      <c r="CJ5" s="362"/>
      <c r="CK5" s="362"/>
      <c r="CL5" s="362"/>
      <c r="CM5" s="362"/>
      <c r="CN5" s="362"/>
      <c r="CO5" s="362"/>
      <c r="CP5" s="362"/>
      <c r="CQ5" s="404"/>
      <c r="CR5" s="361" t="s">
        <v>292</v>
      </c>
      <c r="CS5" s="362"/>
      <c r="CT5" s="362"/>
      <c r="CU5" s="362"/>
      <c r="CV5" s="362"/>
      <c r="CW5" s="362"/>
      <c r="CX5" s="362"/>
      <c r="CY5" s="404"/>
      <c r="CZ5" s="361" t="s">
        <v>283</v>
      </c>
      <c r="DA5" s="362"/>
      <c r="DB5" s="362"/>
      <c r="DC5" s="404"/>
      <c r="DD5" s="361" t="s">
        <v>294</v>
      </c>
      <c r="DE5" s="362"/>
      <c r="DF5" s="362"/>
      <c r="DG5" s="362"/>
      <c r="DH5" s="362"/>
      <c r="DI5" s="362"/>
      <c r="DJ5" s="362"/>
      <c r="DK5" s="362"/>
      <c r="DL5" s="362"/>
      <c r="DM5" s="362"/>
      <c r="DN5" s="362"/>
      <c r="DO5" s="362"/>
      <c r="DP5" s="404"/>
      <c r="DQ5" s="361" t="s">
        <v>296</v>
      </c>
      <c r="DR5" s="362"/>
      <c r="DS5" s="362"/>
      <c r="DT5" s="362"/>
      <c r="DU5" s="362"/>
      <c r="DV5" s="362"/>
      <c r="DW5" s="362"/>
      <c r="DX5" s="362"/>
      <c r="DY5" s="362"/>
      <c r="DZ5" s="362"/>
      <c r="EA5" s="362"/>
      <c r="EB5" s="362"/>
      <c r="EC5" s="404"/>
    </row>
    <row r="6" spans="2:143" ht="11.25" customHeight="1" x14ac:dyDescent="0.2">
      <c r="B6" s="593" t="s">
        <v>297</v>
      </c>
      <c r="C6" s="482"/>
      <c r="D6" s="482"/>
      <c r="E6" s="482"/>
      <c r="F6" s="482"/>
      <c r="G6" s="482"/>
      <c r="H6" s="482"/>
      <c r="I6" s="482"/>
      <c r="J6" s="482"/>
      <c r="K6" s="482"/>
      <c r="L6" s="482"/>
      <c r="M6" s="482"/>
      <c r="N6" s="482"/>
      <c r="O6" s="482"/>
      <c r="P6" s="482"/>
      <c r="Q6" s="594"/>
      <c r="R6" s="588">
        <v>124509</v>
      </c>
      <c r="S6" s="367"/>
      <c r="T6" s="367"/>
      <c r="U6" s="367"/>
      <c r="V6" s="367"/>
      <c r="W6" s="367"/>
      <c r="X6" s="367"/>
      <c r="Y6" s="589"/>
      <c r="Z6" s="590">
        <v>0.3</v>
      </c>
      <c r="AA6" s="590"/>
      <c r="AB6" s="590"/>
      <c r="AC6" s="590"/>
      <c r="AD6" s="591">
        <v>124509</v>
      </c>
      <c r="AE6" s="591"/>
      <c r="AF6" s="591"/>
      <c r="AG6" s="591"/>
      <c r="AH6" s="591"/>
      <c r="AI6" s="591"/>
      <c r="AJ6" s="591"/>
      <c r="AK6" s="591"/>
      <c r="AL6" s="595">
        <v>0.7</v>
      </c>
      <c r="AM6" s="373"/>
      <c r="AN6" s="373"/>
      <c r="AO6" s="596"/>
      <c r="AP6" s="593" t="s">
        <v>299</v>
      </c>
      <c r="AQ6" s="482"/>
      <c r="AR6" s="482"/>
      <c r="AS6" s="482"/>
      <c r="AT6" s="482"/>
      <c r="AU6" s="482"/>
      <c r="AV6" s="482"/>
      <c r="AW6" s="482"/>
      <c r="AX6" s="482"/>
      <c r="AY6" s="482"/>
      <c r="AZ6" s="482"/>
      <c r="BA6" s="482"/>
      <c r="BB6" s="482"/>
      <c r="BC6" s="482"/>
      <c r="BD6" s="482"/>
      <c r="BE6" s="482"/>
      <c r="BF6" s="594"/>
      <c r="BG6" s="588">
        <v>12192773</v>
      </c>
      <c r="BH6" s="367"/>
      <c r="BI6" s="367"/>
      <c r="BJ6" s="367"/>
      <c r="BK6" s="367"/>
      <c r="BL6" s="367"/>
      <c r="BM6" s="367"/>
      <c r="BN6" s="589"/>
      <c r="BO6" s="590">
        <v>92.4</v>
      </c>
      <c r="BP6" s="590"/>
      <c r="BQ6" s="590"/>
      <c r="BR6" s="590"/>
      <c r="BS6" s="591">
        <v>16861</v>
      </c>
      <c r="BT6" s="591"/>
      <c r="BU6" s="591"/>
      <c r="BV6" s="591"/>
      <c r="BW6" s="591"/>
      <c r="BX6" s="591"/>
      <c r="BY6" s="591"/>
      <c r="BZ6" s="591"/>
      <c r="CA6" s="591"/>
      <c r="CB6" s="592"/>
      <c r="CD6" s="577" t="s">
        <v>300</v>
      </c>
      <c r="CE6" s="578"/>
      <c r="CF6" s="578"/>
      <c r="CG6" s="578"/>
      <c r="CH6" s="578"/>
      <c r="CI6" s="578"/>
      <c r="CJ6" s="578"/>
      <c r="CK6" s="578"/>
      <c r="CL6" s="578"/>
      <c r="CM6" s="578"/>
      <c r="CN6" s="578"/>
      <c r="CO6" s="578"/>
      <c r="CP6" s="578"/>
      <c r="CQ6" s="579"/>
      <c r="CR6" s="588">
        <v>306377</v>
      </c>
      <c r="CS6" s="367"/>
      <c r="CT6" s="367"/>
      <c r="CU6" s="367"/>
      <c r="CV6" s="367"/>
      <c r="CW6" s="367"/>
      <c r="CX6" s="367"/>
      <c r="CY6" s="589"/>
      <c r="CZ6" s="585">
        <v>0.9</v>
      </c>
      <c r="DA6" s="586"/>
      <c r="DB6" s="586"/>
      <c r="DC6" s="597"/>
      <c r="DD6" s="598" t="s">
        <v>157</v>
      </c>
      <c r="DE6" s="367"/>
      <c r="DF6" s="367"/>
      <c r="DG6" s="367"/>
      <c r="DH6" s="367"/>
      <c r="DI6" s="367"/>
      <c r="DJ6" s="367"/>
      <c r="DK6" s="367"/>
      <c r="DL6" s="367"/>
      <c r="DM6" s="367"/>
      <c r="DN6" s="367"/>
      <c r="DO6" s="367"/>
      <c r="DP6" s="589"/>
      <c r="DQ6" s="598">
        <v>306081</v>
      </c>
      <c r="DR6" s="367"/>
      <c r="DS6" s="367"/>
      <c r="DT6" s="367"/>
      <c r="DU6" s="367"/>
      <c r="DV6" s="367"/>
      <c r="DW6" s="367"/>
      <c r="DX6" s="367"/>
      <c r="DY6" s="367"/>
      <c r="DZ6" s="367"/>
      <c r="EA6" s="367"/>
      <c r="EB6" s="367"/>
      <c r="EC6" s="599"/>
    </row>
    <row r="7" spans="2:143" ht="11.25" customHeight="1" x14ac:dyDescent="0.2">
      <c r="B7" s="593" t="s">
        <v>51</v>
      </c>
      <c r="C7" s="482"/>
      <c r="D7" s="482"/>
      <c r="E7" s="482"/>
      <c r="F7" s="482"/>
      <c r="G7" s="482"/>
      <c r="H7" s="482"/>
      <c r="I7" s="482"/>
      <c r="J7" s="482"/>
      <c r="K7" s="482"/>
      <c r="L7" s="482"/>
      <c r="M7" s="482"/>
      <c r="N7" s="482"/>
      <c r="O7" s="482"/>
      <c r="P7" s="482"/>
      <c r="Q7" s="594"/>
      <c r="R7" s="588">
        <v>25492</v>
      </c>
      <c r="S7" s="367"/>
      <c r="T7" s="367"/>
      <c r="U7" s="367"/>
      <c r="V7" s="367"/>
      <c r="W7" s="367"/>
      <c r="X7" s="367"/>
      <c r="Y7" s="589"/>
      <c r="Z7" s="590">
        <v>0.1</v>
      </c>
      <c r="AA7" s="590"/>
      <c r="AB7" s="590"/>
      <c r="AC7" s="590"/>
      <c r="AD7" s="591">
        <v>25492</v>
      </c>
      <c r="AE7" s="591"/>
      <c r="AF7" s="591"/>
      <c r="AG7" s="591"/>
      <c r="AH7" s="591"/>
      <c r="AI7" s="591"/>
      <c r="AJ7" s="591"/>
      <c r="AK7" s="591"/>
      <c r="AL7" s="595">
        <v>0.1</v>
      </c>
      <c r="AM7" s="373"/>
      <c r="AN7" s="373"/>
      <c r="AO7" s="596"/>
      <c r="AP7" s="593" t="s">
        <v>301</v>
      </c>
      <c r="AQ7" s="482"/>
      <c r="AR7" s="482"/>
      <c r="AS7" s="482"/>
      <c r="AT7" s="482"/>
      <c r="AU7" s="482"/>
      <c r="AV7" s="482"/>
      <c r="AW7" s="482"/>
      <c r="AX7" s="482"/>
      <c r="AY7" s="482"/>
      <c r="AZ7" s="482"/>
      <c r="BA7" s="482"/>
      <c r="BB7" s="482"/>
      <c r="BC7" s="482"/>
      <c r="BD7" s="482"/>
      <c r="BE7" s="482"/>
      <c r="BF7" s="594"/>
      <c r="BG7" s="588">
        <v>7389235</v>
      </c>
      <c r="BH7" s="367"/>
      <c r="BI7" s="367"/>
      <c r="BJ7" s="367"/>
      <c r="BK7" s="367"/>
      <c r="BL7" s="367"/>
      <c r="BM7" s="367"/>
      <c r="BN7" s="589"/>
      <c r="BO7" s="590">
        <v>56</v>
      </c>
      <c r="BP7" s="590"/>
      <c r="BQ7" s="590"/>
      <c r="BR7" s="590"/>
      <c r="BS7" s="591">
        <v>16861</v>
      </c>
      <c r="BT7" s="591"/>
      <c r="BU7" s="591"/>
      <c r="BV7" s="591"/>
      <c r="BW7" s="591"/>
      <c r="BX7" s="591"/>
      <c r="BY7" s="591"/>
      <c r="BZ7" s="591"/>
      <c r="CA7" s="591"/>
      <c r="CB7" s="592"/>
      <c r="CD7" s="593" t="s">
        <v>304</v>
      </c>
      <c r="CE7" s="482"/>
      <c r="CF7" s="482"/>
      <c r="CG7" s="482"/>
      <c r="CH7" s="482"/>
      <c r="CI7" s="482"/>
      <c r="CJ7" s="482"/>
      <c r="CK7" s="482"/>
      <c r="CL7" s="482"/>
      <c r="CM7" s="482"/>
      <c r="CN7" s="482"/>
      <c r="CO7" s="482"/>
      <c r="CP7" s="482"/>
      <c r="CQ7" s="594"/>
      <c r="CR7" s="588">
        <v>3753577</v>
      </c>
      <c r="CS7" s="367"/>
      <c r="CT7" s="367"/>
      <c r="CU7" s="367"/>
      <c r="CV7" s="367"/>
      <c r="CW7" s="367"/>
      <c r="CX7" s="367"/>
      <c r="CY7" s="589"/>
      <c r="CZ7" s="590">
        <v>10.7</v>
      </c>
      <c r="DA7" s="590"/>
      <c r="DB7" s="590"/>
      <c r="DC7" s="590"/>
      <c r="DD7" s="598">
        <v>34877</v>
      </c>
      <c r="DE7" s="367"/>
      <c r="DF7" s="367"/>
      <c r="DG7" s="367"/>
      <c r="DH7" s="367"/>
      <c r="DI7" s="367"/>
      <c r="DJ7" s="367"/>
      <c r="DK7" s="367"/>
      <c r="DL7" s="367"/>
      <c r="DM7" s="367"/>
      <c r="DN7" s="367"/>
      <c r="DO7" s="367"/>
      <c r="DP7" s="589"/>
      <c r="DQ7" s="598">
        <v>3277204</v>
      </c>
      <c r="DR7" s="367"/>
      <c r="DS7" s="367"/>
      <c r="DT7" s="367"/>
      <c r="DU7" s="367"/>
      <c r="DV7" s="367"/>
      <c r="DW7" s="367"/>
      <c r="DX7" s="367"/>
      <c r="DY7" s="367"/>
      <c r="DZ7" s="367"/>
      <c r="EA7" s="367"/>
      <c r="EB7" s="367"/>
      <c r="EC7" s="599"/>
    </row>
    <row r="8" spans="2:143" ht="11.25" customHeight="1" x14ac:dyDescent="0.2">
      <c r="B8" s="593" t="s">
        <v>305</v>
      </c>
      <c r="C8" s="482"/>
      <c r="D8" s="482"/>
      <c r="E8" s="482"/>
      <c r="F8" s="482"/>
      <c r="G8" s="482"/>
      <c r="H8" s="482"/>
      <c r="I8" s="482"/>
      <c r="J8" s="482"/>
      <c r="K8" s="482"/>
      <c r="L8" s="482"/>
      <c r="M8" s="482"/>
      <c r="N8" s="482"/>
      <c r="O8" s="482"/>
      <c r="P8" s="482"/>
      <c r="Q8" s="594"/>
      <c r="R8" s="588">
        <v>135748</v>
      </c>
      <c r="S8" s="367"/>
      <c r="T8" s="367"/>
      <c r="U8" s="367"/>
      <c r="V8" s="367"/>
      <c r="W8" s="367"/>
      <c r="X8" s="367"/>
      <c r="Y8" s="589"/>
      <c r="Z8" s="590">
        <v>0.4</v>
      </c>
      <c r="AA8" s="590"/>
      <c r="AB8" s="590"/>
      <c r="AC8" s="590"/>
      <c r="AD8" s="591">
        <v>135748</v>
      </c>
      <c r="AE8" s="591"/>
      <c r="AF8" s="591"/>
      <c r="AG8" s="591"/>
      <c r="AH8" s="591"/>
      <c r="AI8" s="591"/>
      <c r="AJ8" s="591"/>
      <c r="AK8" s="591"/>
      <c r="AL8" s="595">
        <v>0.8</v>
      </c>
      <c r="AM8" s="373"/>
      <c r="AN8" s="373"/>
      <c r="AO8" s="596"/>
      <c r="AP8" s="593" t="s">
        <v>91</v>
      </c>
      <c r="AQ8" s="482"/>
      <c r="AR8" s="482"/>
      <c r="AS8" s="482"/>
      <c r="AT8" s="482"/>
      <c r="AU8" s="482"/>
      <c r="AV8" s="482"/>
      <c r="AW8" s="482"/>
      <c r="AX8" s="482"/>
      <c r="AY8" s="482"/>
      <c r="AZ8" s="482"/>
      <c r="BA8" s="482"/>
      <c r="BB8" s="482"/>
      <c r="BC8" s="482"/>
      <c r="BD8" s="482"/>
      <c r="BE8" s="482"/>
      <c r="BF8" s="594"/>
      <c r="BG8" s="588">
        <v>160536</v>
      </c>
      <c r="BH8" s="367"/>
      <c r="BI8" s="367"/>
      <c r="BJ8" s="367"/>
      <c r="BK8" s="367"/>
      <c r="BL8" s="367"/>
      <c r="BM8" s="367"/>
      <c r="BN8" s="589"/>
      <c r="BO8" s="590">
        <v>1.2</v>
      </c>
      <c r="BP8" s="590"/>
      <c r="BQ8" s="590"/>
      <c r="BR8" s="590"/>
      <c r="BS8" s="591" t="s">
        <v>157</v>
      </c>
      <c r="BT8" s="591"/>
      <c r="BU8" s="591"/>
      <c r="BV8" s="591"/>
      <c r="BW8" s="591"/>
      <c r="BX8" s="591"/>
      <c r="BY8" s="591"/>
      <c r="BZ8" s="591"/>
      <c r="CA8" s="591"/>
      <c r="CB8" s="592"/>
      <c r="CD8" s="593" t="s">
        <v>307</v>
      </c>
      <c r="CE8" s="482"/>
      <c r="CF8" s="482"/>
      <c r="CG8" s="482"/>
      <c r="CH8" s="482"/>
      <c r="CI8" s="482"/>
      <c r="CJ8" s="482"/>
      <c r="CK8" s="482"/>
      <c r="CL8" s="482"/>
      <c r="CM8" s="482"/>
      <c r="CN8" s="482"/>
      <c r="CO8" s="482"/>
      <c r="CP8" s="482"/>
      <c r="CQ8" s="594"/>
      <c r="CR8" s="588">
        <v>18000880</v>
      </c>
      <c r="CS8" s="367"/>
      <c r="CT8" s="367"/>
      <c r="CU8" s="367"/>
      <c r="CV8" s="367"/>
      <c r="CW8" s="367"/>
      <c r="CX8" s="367"/>
      <c r="CY8" s="589"/>
      <c r="CZ8" s="590">
        <v>51.5</v>
      </c>
      <c r="DA8" s="590"/>
      <c r="DB8" s="590"/>
      <c r="DC8" s="590"/>
      <c r="DD8" s="598">
        <v>54575</v>
      </c>
      <c r="DE8" s="367"/>
      <c r="DF8" s="367"/>
      <c r="DG8" s="367"/>
      <c r="DH8" s="367"/>
      <c r="DI8" s="367"/>
      <c r="DJ8" s="367"/>
      <c r="DK8" s="367"/>
      <c r="DL8" s="367"/>
      <c r="DM8" s="367"/>
      <c r="DN8" s="367"/>
      <c r="DO8" s="367"/>
      <c r="DP8" s="589"/>
      <c r="DQ8" s="598">
        <v>8326579</v>
      </c>
      <c r="DR8" s="367"/>
      <c r="DS8" s="367"/>
      <c r="DT8" s="367"/>
      <c r="DU8" s="367"/>
      <c r="DV8" s="367"/>
      <c r="DW8" s="367"/>
      <c r="DX8" s="367"/>
      <c r="DY8" s="367"/>
      <c r="DZ8" s="367"/>
      <c r="EA8" s="367"/>
      <c r="EB8" s="367"/>
      <c r="EC8" s="599"/>
    </row>
    <row r="9" spans="2:143" ht="11.25" customHeight="1" x14ac:dyDescent="0.2">
      <c r="B9" s="593" t="s">
        <v>308</v>
      </c>
      <c r="C9" s="482"/>
      <c r="D9" s="482"/>
      <c r="E9" s="482"/>
      <c r="F9" s="482"/>
      <c r="G9" s="482"/>
      <c r="H9" s="482"/>
      <c r="I9" s="482"/>
      <c r="J9" s="482"/>
      <c r="K9" s="482"/>
      <c r="L9" s="482"/>
      <c r="M9" s="482"/>
      <c r="N9" s="482"/>
      <c r="O9" s="482"/>
      <c r="P9" s="482"/>
      <c r="Q9" s="594"/>
      <c r="R9" s="588">
        <v>104339</v>
      </c>
      <c r="S9" s="367"/>
      <c r="T9" s="367"/>
      <c r="U9" s="367"/>
      <c r="V9" s="367"/>
      <c r="W9" s="367"/>
      <c r="X9" s="367"/>
      <c r="Y9" s="589"/>
      <c r="Z9" s="590">
        <v>0.3</v>
      </c>
      <c r="AA9" s="590"/>
      <c r="AB9" s="590"/>
      <c r="AC9" s="590"/>
      <c r="AD9" s="591">
        <v>104339</v>
      </c>
      <c r="AE9" s="591"/>
      <c r="AF9" s="591"/>
      <c r="AG9" s="591"/>
      <c r="AH9" s="591"/>
      <c r="AI9" s="591"/>
      <c r="AJ9" s="591"/>
      <c r="AK9" s="591"/>
      <c r="AL9" s="595">
        <v>0.6</v>
      </c>
      <c r="AM9" s="373"/>
      <c r="AN9" s="373"/>
      <c r="AO9" s="596"/>
      <c r="AP9" s="593" t="s">
        <v>310</v>
      </c>
      <c r="AQ9" s="482"/>
      <c r="AR9" s="482"/>
      <c r="AS9" s="482"/>
      <c r="AT9" s="482"/>
      <c r="AU9" s="482"/>
      <c r="AV9" s="482"/>
      <c r="AW9" s="482"/>
      <c r="AX9" s="482"/>
      <c r="AY9" s="482"/>
      <c r="AZ9" s="482"/>
      <c r="BA9" s="482"/>
      <c r="BB9" s="482"/>
      <c r="BC9" s="482"/>
      <c r="BD9" s="482"/>
      <c r="BE9" s="482"/>
      <c r="BF9" s="594"/>
      <c r="BG9" s="588">
        <v>6926849</v>
      </c>
      <c r="BH9" s="367"/>
      <c r="BI9" s="367"/>
      <c r="BJ9" s="367"/>
      <c r="BK9" s="367"/>
      <c r="BL9" s="367"/>
      <c r="BM9" s="367"/>
      <c r="BN9" s="589"/>
      <c r="BO9" s="590">
        <v>52.5</v>
      </c>
      <c r="BP9" s="590"/>
      <c r="BQ9" s="590"/>
      <c r="BR9" s="590"/>
      <c r="BS9" s="591" t="s">
        <v>157</v>
      </c>
      <c r="BT9" s="591"/>
      <c r="BU9" s="591"/>
      <c r="BV9" s="591"/>
      <c r="BW9" s="591"/>
      <c r="BX9" s="591"/>
      <c r="BY9" s="591"/>
      <c r="BZ9" s="591"/>
      <c r="CA9" s="591"/>
      <c r="CB9" s="592"/>
      <c r="CD9" s="593" t="s">
        <v>312</v>
      </c>
      <c r="CE9" s="482"/>
      <c r="CF9" s="482"/>
      <c r="CG9" s="482"/>
      <c r="CH9" s="482"/>
      <c r="CI9" s="482"/>
      <c r="CJ9" s="482"/>
      <c r="CK9" s="482"/>
      <c r="CL9" s="482"/>
      <c r="CM9" s="482"/>
      <c r="CN9" s="482"/>
      <c r="CO9" s="482"/>
      <c r="CP9" s="482"/>
      <c r="CQ9" s="594"/>
      <c r="CR9" s="588">
        <v>2637259</v>
      </c>
      <c r="CS9" s="367"/>
      <c r="CT9" s="367"/>
      <c r="CU9" s="367"/>
      <c r="CV9" s="367"/>
      <c r="CW9" s="367"/>
      <c r="CX9" s="367"/>
      <c r="CY9" s="589"/>
      <c r="CZ9" s="590">
        <v>7.5</v>
      </c>
      <c r="DA9" s="590"/>
      <c r="DB9" s="590"/>
      <c r="DC9" s="590"/>
      <c r="DD9" s="598">
        <v>6626</v>
      </c>
      <c r="DE9" s="367"/>
      <c r="DF9" s="367"/>
      <c r="DG9" s="367"/>
      <c r="DH9" s="367"/>
      <c r="DI9" s="367"/>
      <c r="DJ9" s="367"/>
      <c r="DK9" s="367"/>
      <c r="DL9" s="367"/>
      <c r="DM9" s="367"/>
      <c r="DN9" s="367"/>
      <c r="DO9" s="367"/>
      <c r="DP9" s="589"/>
      <c r="DQ9" s="598">
        <v>1407176</v>
      </c>
      <c r="DR9" s="367"/>
      <c r="DS9" s="367"/>
      <c r="DT9" s="367"/>
      <c r="DU9" s="367"/>
      <c r="DV9" s="367"/>
      <c r="DW9" s="367"/>
      <c r="DX9" s="367"/>
      <c r="DY9" s="367"/>
      <c r="DZ9" s="367"/>
      <c r="EA9" s="367"/>
      <c r="EB9" s="367"/>
      <c r="EC9" s="599"/>
    </row>
    <row r="10" spans="2:143" ht="11.25" customHeight="1" x14ac:dyDescent="0.2">
      <c r="B10" s="593" t="s">
        <v>79</v>
      </c>
      <c r="C10" s="482"/>
      <c r="D10" s="482"/>
      <c r="E10" s="482"/>
      <c r="F10" s="482"/>
      <c r="G10" s="482"/>
      <c r="H10" s="482"/>
      <c r="I10" s="482"/>
      <c r="J10" s="482"/>
      <c r="K10" s="482"/>
      <c r="L10" s="482"/>
      <c r="M10" s="482"/>
      <c r="N10" s="482"/>
      <c r="O10" s="482"/>
      <c r="P10" s="482"/>
      <c r="Q10" s="594"/>
      <c r="R10" s="588" t="s">
        <v>157</v>
      </c>
      <c r="S10" s="367"/>
      <c r="T10" s="367"/>
      <c r="U10" s="367"/>
      <c r="V10" s="367"/>
      <c r="W10" s="367"/>
      <c r="X10" s="367"/>
      <c r="Y10" s="589"/>
      <c r="Z10" s="590" t="s">
        <v>157</v>
      </c>
      <c r="AA10" s="590"/>
      <c r="AB10" s="590"/>
      <c r="AC10" s="590"/>
      <c r="AD10" s="591" t="s">
        <v>157</v>
      </c>
      <c r="AE10" s="591"/>
      <c r="AF10" s="591"/>
      <c r="AG10" s="591"/>
      <c r="AH10" s="591"/>
      <c r="AI10" s="591"/>
      <c r="AJ10" s="591"/>
      <c r="AK10" s="591"/>
      <c r="AL10" s="595" t="s">
        <v>157</v>
      </c>
      <c r="AM10" s="373"/>
      <c r="AN10" s="373"/>
      <c r="AO10" s="596"/>
      <c r="AP10" s="593" t="s">
        <v>148</v>
      </c>
      <c r="AQ10" s="482"/>
      <c r="AR10" s="482"/>
      <c r="AS10" s="482"/>
      <c r="AT10" s="482"/>
      <c r="AU10" s="482"/>
      <c r="AV10" s="482"/>
      <c r="AW10" s="482"/>
      <c r="AX10" s="482"/>
      <c r="AY10" s="482"/>
      <c r="AZ10" s="482"/>
      <c r="BA10" s="482"/>
      <c r="BB10" s="482"/>
      <c r="BC10" s="482"/>
      <c r="BD10" s="482"/>
      <c r="BE10" s="482"/>
      <c r="BF10" s="594"/>
      <c r="BG10" s="588">
        <v>154368</v>
      </c>
      <c r="BH10" s="367"/>
      <c r="BI10" s="367"/>
      <c r="BJ10" s="367"/>
      <c r="BK10" s="367"/>
      <c r="BL10" s="367"/>
      <c r="BM10" s="367"/>
      <c r="BN10" s="589"/>
      <c r="BO10" s="590">
        <v>1.2</v>
      </c>
      <c r="BP10" s="590"/>
      <c r="BQ10" s="590"/>
      <c r="BR10" s="590"/>
      <c r="BS10" s="591" t="s">
        <v>157</v>
      </c>
      <c r="BT10" s="591"/>
      <c r="BU10" s="591"/>
      <c r="BV10" s="591"/>
      <c r="BW10" s="591"/>
      <c r="BX10" s="591"/>
      <c r="BY10" s="591"/>
      <c r="BZ10" s="591"/>
      <c r="CA10" s="591"/>
      <c r="CB10" s="592"/>
      <c r="CD10" s="593" t="s">
        <v>186</v>
      </c>
      <c r="CE10" s="482"/>
      <c r="CF10" s="482"/>
      <c r="CG10" s="482"/>
      <c r="CH10" s="482"/>
      <c r="CI10" s="482"/>
      <c r="CJ10" s="482"/>
      <c r="CK10" s="482"/>
      <c r="CL10" s="482"/>
      <c r="CM10" s="482"/>
      <c r="CN10" s="482"/>
      <c r="CO10" s="482"/>
      <c r="CP10" s="482"/>
      <c r="CQ10" s="594"/>
      <c r="CR10" s="588">
        <v>77854</v>
      </c>
      <c r="CS10" s="367"/>
      <c r="CT10" s="367"/>
      <c r="CU10" s="367"/>
      <c r="CV10" s="367"/>
      <c r="CW10" s="367"/>
      <c r="CX10" s="367"/>
      <c r="CY10" s="589"/>
      <c r="CZ10" s="590">
        <v>0.2</v>
      </c>
      <c r="DA10" s="590"/>
      <c r="DB10" s="590"/>
      <c r="DC10" s="590"/>
      <c r="DD10" s="598" t="s">
        <v>157</v>
      </c>
      <c r="DE10" s="367"/>
      <c r="DF10" s="367"/>
      <c r="DG10" s="367"/>
      <c r="DH10" s="367"/>
      <c r="DI10" s="367"/>
      <c r="DJ10" s="367"/>
      <c r="DK10" s="367"/>
      <c r="DL10" s="367"/>
      <c r="DM10" s="367"/>
      <c r="DN10" s="367"/>
      <c r="DO10" s="367"/>
      <c r="DP10" s="589"/>
      <c r="DQ10" s="598">
        <v>65684</v>
      </c>
      <c r="DR10" s="367"/>
      <c r="DS10" s="367"/>
      <c r="DT10" s="367"/>
      <c r="DU10" s="367"/>
      <c r="DV10" s="367"/>
      <c r="DW10" s="367"/>
      <c r="DX10" s="367"/>
      <c r="DY10" s="367"/>
      <c r="DZ10" s="367"/>
      <c r="EA10" s="367"/>
      <c r="EB10" s="367"/>
      <c r="EC10" s="599"/>
    </row>
    <row r="11" spans="2:143" ht="11.25" customHeight="1" x14ac:dyDescent="0.2">
      <c r="B11" s="593" t="s">
        <v>57</v>
      </c>
      <c r="C11" s="482"/>
      <c r="D11" s="482"/>
      <c r="E11" s="482"/>
      <c r="F11" s="482"/>
      <c r="G11" s="482"/>
      <c r="H11" s="482"/>
      <c r="I11" s="482"/>
      <c r="J11" s="482"/>
      <c r="K11" s="482"/>
      <c r="L11" s="482"/>
      <c r="M11" s="482"/>
      <c r="N11" s="482"/>
      <c r="O11" s="482"/>
      <c r="P11" s="482"/>
      <c r="Q11" s="594"/>
      <c r="R11" s="588">
        <v>1894077</v>
      </c>
      <c r="S11" s="367"/>
      <c r="T11" s="367"/>
      <c r="U11" s="367"/>
      <c r="V11" s="367"/>
      <c r="W11" s="367"/>
      <c r="X11" s="367"/>
      <c r="Y11" s="589"/>
      <c r="Z11" s="595">
        <v>5.0999999999999996</v>
      </c>
      <c r="AA11" s="373"/>
      <c r="AB11" s="373"/>
      <c r="AC11" s="600"/>
      <c r="AD11" s="598">
        <v>1894077</v>
      </c>
      <c r="AE11" s="367"/>
      <c r="AF11" s="367"/>
      <c r="AG11" s="367"/>
      <c r="AH11" s="367"/>
      <c r="AI11" s="367"/>
      <c r="AJ11" s="367"/>
      <c r="AK11" s="589"/>
      <c r="AL11" s="595">
        <v>10.9</v>
      </c>
      <c r="AM11" s="373"/>
      <c r="AN11" s="373"/>
      <c r="AO11" s="596"/>
      <c r="AP11" s="593" t="s">
        <v>314</v>
      </c>
      <c r="AQ11" s="482"/>
      <c r="AR11" s="482"/>
      <c r="AS11" s="482"/>
      <c r="AT11" s="482"/>
      <c r="AU11" s="482"/>
      <c r="AV11" s="482"/>
      <c r="AW11" s="482"/>
      <c r="AX11" s="482"/>
      <c r="AY11" s="482"/>
      <c r="AZ11" s="482"/>
      <c r="BA11" s="482"/>
      <c r="BB11" s="482"/>
      <c r="BC11" s="482"/>
      <c r="BD11" s="482"/>
      <c r="BE11" s="482"/>
      <c r="BF11" s="594"/>
      <c r="BG11" s="588">
        <v>147482</v>
      </c>
      <c r="BH11" s="367"/>
      <c r="BI11" s="367"/>
      <c r="BJ11" s="367"/>
      <c r="BK11" s="367"/>
      <c r="BL11" s="367"/>
      <c r="BM11" s="367"/>
      <c r="BN11" s="589"/>
      <c r="BO11" s="590">
        <v>1.1000000000000001</v>
      </c>
      <c r="BP11" s="590"/>
      <c r="BQ11" s="590"/>
      <c r="BR11" s="590"/>
      <c r="BS11" s="591">
        <v>16861</v>
      </c>
      <c r="BT11" s="591"/>
      <c r="BU11" s="591"/>
      <c r="BV11" s="591"/>
      <c r="BW11" s="591"/>
      <c r="BX11" s="591"/>
      <c r="BY11" s="591"/>
      <c r="BZ11" s="591"/>
      <c r="CA11" s="591"/>
      <c r="CB11" s="592"/>
      <c r="CD11" s="593" t="s">
        <v>317</v>
      </c>
      <c r="CE11" s="482"/>
      <c r="CF11" s="482"/>
      <c r="CG11" s="482"/>
      <c r="CH11" s="482"/>
      <c r="CI11" s="482"/>
      <c r="CJ11" s="482"/>
      <c r="CK11" s="482"/>
      <c r="CL11" s="482"/>
      <c r="CM11" s="482"/>
      <c r="CN11" s="482"/>
      <c r="CO11" s="482"/>
      <c r="CP11" s="482"/>
      <c r="CQ11" s="594"/>
      <c r="CR11" s="588">
        <v>48884</v>
      </c>
      <c r="CS11" s="367"/>
      <c r="CT11" s="367"/>
      <c r="CU11" s="367"/>
      <c r="CV11" s="367"/>
      <c r="CW11" s="367"/>
      <c r="CX11" s="367"/>
      <c r="CY11" s="589"/>
      <c r="CZ11" s="590">
        <v>0.1</v>
      </c>
      <c r="DA11" s="590"/>
      <c r="DB11" s="590"/>
      <c r="DC11" s="590"/>
      <c r="DD11" s="598">
        <v>17465</v>
      </c>
      <c r="DE11" s="367"/>
      <c r="DF11" s="367"/>
      <c r="DG11" s="367"/>
      <c r="DH11" s="367"/>
      <c r="DI11" s="367"/>
      <c r="DJ11" s="367"/>
      <c r="DK11" s="367"/>
      <c r="DL11" s="367"/>
      <c r="DM11" s="367"/>
      <c r="DN11" s="367"/>
      <c r="DO11" s="367"/>
      <c r="DP11" s="589"/>
      <c r="DQ11" s="598">
        <v>32014</v>
      </c>
      <c r="DR11" s="367"/>
      <c r="DS11" s="367"/>
      <c r="DT11" s="367"/>
      <c r="DU11" s="367"/>
      <c r="DV11" s="367"/>
      <c r="DW11" s="367"/>
      <c r="DX11" s="367"/>
      <c r="DY11" s="367"/>
      <c r="DZ11" s="367"/>
      <c r="EA11" s="367"/>
      <c r="EB11" s="367"/>
      <c r="EC11" s="599"/>
    </row>
    <row r="12" spans="2:143" ht="11.25" customHeight="1" x14ac:dyDescent="0.2">
      <c r="B12" s="593" t="s">
        <v>15</v>
      </c>
      <c r="C12" s="482"/>
      <c r="D12" s="482"/>
      <c r="E12" s="482"/>
      <c r="F12" s="482"/>
      <c r="G12" s="482"/>
      <c r="H12" s="482"/>
      <c r="I12" s="482"/>
      <c r="J12" s="482"/>
      <c r="K12" s="482"/>
      <c r="L12" s="482"/>
      <c r="M12" s="482"/>
      <c r="N12" s="482"/>
      <c r="O12" s="482"/>
      <c r="P12" s="482"/>
      <c r="Q12" s="594"/>
      <c r="R12" s="588" t="s">
        <v>157</v>
      </c>
      <c r="S12" s="367"/>
      <c r="T12" s="367"/>
      <c r="U12" s="367"/>
      <c r="V12" s="367"/>
      <c r="W12" s="367"/>
      <c r="X12" s="367"/>
      <c r="Y12" s="589"/>
      <c r="Z12" s="590" t="s">
        <v>157</v>
      </c>
      <c r="AA12" s="590"/>
      <c r="AB12" s="590"/>
      <c r="AC12" s="590"/>
      <c r="AD12" s="591" t="s">
        <v>157</v>
      </c>
      <c r="AE12" s="591"/>
      <c r="AF12" s="591"/>
      <c r="AG12" s="591"/>
      <c r="AH12" s="591"/>
      <c r="AI12" s="591"/>
      <c r="AJ12" s="591"/>
      <c r="AK12" s="591"/>
      <c r="AL12" s="595" t="s">
        <v>157</v>
      </c>
      <c r="AM12" s="373"/>
      <c r="AN12" s="373"/>
      <c r="AO12" s="596"/>
      <c r="AP12" s="593" t="s">
        <v>318</v>
      </c>
      <c r="AQ12" s="482"/>
      <c r="AR12" s="482"/>
      <c r="AS12" s="482"/>
      <c r="AT12" s="482"/>
      <c r="AU12" s="482"/>
      <c r="AV12" s="482"/>
      <c r="AW12" s="482"/>
      <c r="AX12" s="482"/>
      <c r="AY12" s="482"/>
      <c r="AZ12" s="482"/>
      <c r="BA12" s="482"/>
      <c r="BB12" s="482"/>
      <c r="BC12" s="482"/>
      <c r="BD12" s="482"/>
      <c r="BE12" s="482"/>
      <c r="BF12" s="594"/>
      <c r="BG12" s="588">
        <v>4362000</v>
      </c>
      <c r="BH12" s="367"/>
      <c r="BI12" s="367"/>
      <c r="BJ12" s="367"/>
      <c r="BK12" s="367"/>
      <c r="BL12" s="367"/>
      <c r="BM12" s="367"/>
      <c r="BN12" s="589"/>
      <c r="BO12" s="590">
        <v>33.1</v>
      </c>
      <c r="BP12" s="590"/>
      <c r="BQ12" s="590"/>
      <c r="BR12" s="590"/>
      <c r="BS12" s="591" t="s">
        <v>157</v>
      </c>
      <c r="BT12" s="591"/>
      <c r="BU12" s="591"/>
      <c r="BV12" s="591"/>
      <c r="BW12" s="591"/>
      <c r="BX12" s="591"/>
      <c r="BY12" s="591"/>
      <c r="BZ12" s="591"/>
      <c r="CA12" s="591"/>
      <c r="CB12" s="592"/>
      <c r="CD12" s="593" t="s">
        <v>40</v>
      </c>
      <c r="CE12" s="482"/>
      <c r="CF12" s="482"/>
      <c r="CG12" s="482"/>
      <c r="CH12" s="482"/>
      <c r="CI12" s="482"/>
      <c r="CJ12" s="482"/>
      <c r="CK12" s="482"/>
      <c r="CL12" s="482"/>
      <c r="CM12" s="482"/>
      <c r="CN12" s="482"/>
      <c r="CO12" s="482"/>
      <c r="CP12" s="482"/>
      <c r="CQ12" s="594"/>
      <c r="CR12" s="588">
        <v>230344</v>
      </c>
      <c r="CS12" s="367"/>
      <c r="CT12" s="367"/>
      <c r="CU12" s="367"/>
      <c r="CV12" s="367"/>
      <c r="CW12" s="367"/>
      <c r="CX12" s="367"/>
      <c r="CY12" s="589"/>
      <c r="CZ12" s="590">
        <v>0.7</v>
      </c>
      <c r="DA12" s="590"/>
      <c r="DB12" s="590"/>
      <c r="DC12" s="590"/>
      <c r="DD12" s="598" t="s">
        <v>157</v>
      </c>
      <c r="DE12" s="367"/>
      <c r="DF12" s="367"/>
      <c r="DG12" s="367"/>
      <c r="DH12" s="367"/>
      <c r="DI12" s="367"/>
      <c r="DJ12" s="367"/>
      <c r="DK12" s="367"/>
      <c r="DL12" s="367"/>
      <c r="DM12" s="367"/>
      <c r="DN12" s="367"/>
      <c r="DO12" s="367"/>
      <c r="DP12" s="589"/>
      <c r="DQ12" s="598">
        <v>168766</v>
      </c>
      <c r="DR12" s="367"/>
      <c r="DS12" s="367"/>
      <c r="DT12" s="367"/>
      <c r="DU12" s="367"/>
      <c r="DV12" s="367"/>
      <c r="DW12" s="367"/>
      <c r="DX12" s="367"/>
      <c r="DY12" s="367"/>
      <c r="DZ12" s="367"/>
      <c r="EA12" s="367"/>
      <c r="EB12" s="367"/>
      <c r="EC12" s="599"/>
    </row>
    <row r="13" spans="2:143" ht="11.25" customHeight="1" x14ac:dyDescent="0.2">
      <c r="B13" s="593" t="s">
        <v>319</v>
      </c>
      <c r="C13" s="482"/>
      <c r="D13" s="482"/>
      <c r="E13" s="482"/>
      <c r="F13" s="482"/>
      <c r="G13" s="482"/>
      <c r="H13" s="482"/>
      <c r="I13" s="482"/>
      <c r="J13" s="482"/>
      <c r="K13" s="482"/>
      <c r="L13" s="482"/>
      <c r="M13" s="482"/>
      <c r="N13" s="482"/>
      <c r="O13" s="482"/>
      <c r="P13" s="482"/>
      <c r="Q13" s="594"/>
      <c r="R13" s="588" t="s">
        <v>157</v>
      </c>
      <c r="S13" s="367"/>
      <c r="T13" s="367"/>
      <c r="U13" s="367"/>
      <c r="V13" s="367"/>
      <c r="W13" s="367"/>
      <c r="X13" s="367"/>
      <c r="Y13" s="589"/>
      <c r="Z13" s="590" t="s">
        <v>157</v>
      </c>
      <c r="AA13" s="590"/>
      <c r="AB13" s="590"/>
      <c r="AC13" s="590"/>
      <c r="AD13" s="591" t="s">
        <v>157</v>
      </c>
      <c r="AE13" s="591"/>
      <c r="AF13" s="591"/>
      <c r="AG13" s="591"/>
      <c r="AH13" s="591"/>
      <c r="AI13" s="591"/>
      <c r="AJ13" s="591"/>
      <c r="AK13" s="591"/>
      <c r="AL13" s="595" t="s">
        <v>157</v>
      </c>
      <c r="AM13" s="373"/>
      <c r="AN13" s="373"/>
      <c r="AO13" s="596"/>
      <c r="AP13" s="593" t="s">
        <v>320</v>
      </c>
      <c r="AQ13" s="482"/>
      <c r="AR13" s="482"/>
      <c r="AS13" s="482"/>
      <c r="AT13" s="482"/>
      <c r="AU13" s="482"/>
      <c r="AV13" s="482"/>
      <c r="AW13" s="482"/>
      <c r="AX13" s="482"/>
      <c r="AY13" s="482"/>
      <c r="AZ13" s="482"/>
      <c r="BA13" s="482"/>
      <c r="BB13" s="482"/>
      <c r="BC13" s="482"/>
      <c r="BD13" s="482"/>
      <c r="BE13" s="482"/>
      <c r="BF13" s="594"/>
      <c r="BG13" s="588">
        <v>4303532</v>
      </c>
      <c r="BH13" s="367"/>
      <c r="BI13" s="367"/>
      <c r="BJ13" s="367"/>
      <c r="BK13" s="367"/>
      <c r="BL13" s="367"/>
      <c r="BM13" s="367"/>
      <c r="BN13" s="589"/>
      <c r="BO13" s="590">
        <v>32.6</v>
      </c>
      <c r="BP13" s="590"/>
      <c r="BQ13" s="590"/>
      <c r="BR13" s="590"/>
      <c r="BS13" s="591" t="s">
        <v>157</v>
      </c>
      <c r="BT13" s="591"/>
      <c r="BU13" s="591"/>
      <c r="BV13" s="591"/>
      <c r="BW13" s="591"/>
      <c r="BX13" s="591"/>
      <c r="BY13" s="591"/>
      <c r="BZ13" s="591"/>
      <c r="CA13" s="591"/>
      <c r="CB13" s="592"/>
      <c r="CD13" s="593" t="s">
        <v>322</v>
      </c>
      <c r="CE13" s="482"/>
      <c r="CF13" s="482"/>
      <c r="CG13" s="482"/>
      <c r="CH13" s="482"/>
      <c r="CI13" s="482"/>
      <c r="CJ13" s="482"/>
      <c r="CK13" s="482"/>
      <c r="CL13" s="482"/>
      <c r="CM13" s="482"/>
      <c r="CN13" s="482"/>
      <c r="CO13" s="482"/>
      <c r="CP13" s="482"/>
      <c r="CQ13" s="594"/>
      <c r="CR13" s="588">
        <v>2521669</v>
      </c>
      <c r="CS13" s="367"/>
      <c r="CT13" s="367"/>
      <c r="CU13" s="367"/>
      <c r="CV13" s="367"/>
      <c r="CW13" s="367"/>
      <c r="CX13" s="367"/>
      <c r="CY13" s="589"/>
      <c r="CZ13" s="590">
        <v>7.2</v>
      </c>
      <c r="DA13" s="590"/>
      <c r="DB13" s="590"/>
      <c r="DC13" s="590"/>
      <c r="DD13" s="598">
        <v>640736</v>
      </c>
      <c r="DE13" s="367"/>
      <c r="DF13" s="367"/>
      <c r="DG13" s="367"/>
      <c r="DH13" s="367"/>
      <c r="DI13" s="367"/>
      <c r="DJ13" s="367"/>
      <c r="DK13" s="367"/>
      <c r="DL13" s="367"/>
      <c r="DM13" s="367"/>
      <c r="DN13" s="367"/>
      <c r="DO13" s="367"/>
      <c r="DP13" s="589"/>
      <c r="DQ13" s="598">
        <v>1921773</v>
      </c>
      <c r="DR13" s="367"/>
      <c r="DS13" s="367"/>
      <c r="DT13" s="367"/>
      <c r="DU13" s="367"/>
      <c r="DV13" s="367"/>
      <c r="DW13" s="367"/>
      <c r="DX13" s="367"/>
      <c r="DY13" s="367"/>
      <c r="DZ13" s="367"/>
      <c r="EA13" s="367"/>
      <c r="EB13" s="367"/>
      <c r="EC13" s="599"/>
    </row>
    <row r="14" spans="2:143" ht="11.25" customHeight="1" x14ac:dyDescent="0.2">
      <c r="B14" s="593" t="s">
        <v>323</v>
      </c>
      <c r="C14" s="482"/>
      <c r="D14" s="482"/>
      <c r="E14" s="482"/>
      <c r="F14" s="482"/>
      <c r="G14" s="482"/>
      <c r="H14" s="482"/>
      <c r="I14" s="482"/>
      <c r="J14" s="482"/>
      <c r="K14" s="482"/>
      <c r="L14" s="482"/>
      <c r="M14" s="482"/>
      <c r="N14" s="482"/>
      <c r="O14" s="482"/>
      <c r="P14" s="482"/>
      <c r="Q14" s="594"/>
      <c r="R14" s="588">
        <v>6</v>
      </c>
      <c r="S14" s="367"/>
      <c r="T14" s="367"/>
      <c r="U14" s="367"/>
      <c r="V14" s="367"/>
      <c r="W14" s="367"/>
      <c r="X14" s="367"/>
      <c r="Y14" s="589"/>
      <c r="Z14" s="590">
        <v>0</v>
      </c>
      <c r="AA14" s="590"/>
      <c r="AB14" s="590"/>
      <c r="AC14" s="590"/>
      <c r="AD14" s="591">
        <v>6</v>
      </c>
      <c r="AE14" s="591"/>
      <c r="AF14" s="591"/>
      <c r="AG14" s="591"/>
      <c r="AH14" s="591"/>
      <c r="AI14" s="591"/>
      <c r="AJ14" s="591"/>
      <c r="AK14" s="591"/>
      <c r="AL14" s="595">
        <v>0</v>
      </c>
      <c r="AM14" s="373"/>
      <c r="AN14" s="373"/>
      <c r="AO14" s="596"/>
      <c r="AP14" s="593" t="s">
        <v>174</v>
      </c>
      <c r="AQ14" s="482"/>
      <c r="AR14" s="482"/>
      <c r="AS14" s="482"/>
      <c r="AT14" s="482"/>
      <c r="AU14" s="482"/>
      <c r="AV14" s="482"/>
      <c r="AW14" s="482"/>
      <c r="AX14" s="482"/>
      <c r="AY14" s="482"/>
      <c r="AZ14" s="482"/>
      <c r="BA14" s="482"/>
      <c r="BB14" s="482"/>
      <c r="BC14" s="482"/>
      <c r="BD14" s="482"/>
      <c r="BE14" s="482"/>
      <c r="BF14" s="594"/>
      <c r="BG14" s="588">
        <v>51969</v>
      </c>
      <c r="BH14" s="367"/>
      <c r="BI14" s="367"/>
      <c r="BJ14" s="367"/>
      <c r="BK14" s="367"/>
      <c r="BL14" s="367"/>
      <c r="BM14" s="367"/>
      <c r="BN14" s="589"/>
      <c r="BO14" s="590">
        <v>0.4</v>
      </c>
      <c r="BP14" s="590"/>
      <c r="BQ14" s="590"/>
      <c r="BR14" s="590"/>
      <c r="BS14" s="591" t="s">
        <v>157</v>
      </c>
      <c r="BT14" s="591"/>
      <c r="BU14" s="591"/>
      <c r="BV14" s="591"/>
      <c r="BW14" s="591"/>
      <c r="BX14" s="591"/>
      <c r="BY14" s="591"/>
      <c r="BZ14" s="591"/>
      <c r="CA14" s="591"/>
      <c r="CB14" s="592"/>
      <c r="CD14" s="593" t="s">
        <v>325</v>
      </c>
      <c r="CE14" s="482"/>
      <c r="CF14" s="482"/>
      <c r="CG14" s="482"/>
      <c r="CH14" s="482"/>
      <c r="CI14" s="482"/>
      <c r="CJ14" s="482"/>
      <c r="CK14" s="482"/>
      <c r="CL14" s="482"/>
      <c r="CM14" s="482"/>
      <c r="CN14" s="482"/>
      <c r="CO14" s="482"/>
      <c r="CP14" s="482"/>
      <c r="CQ14" s="594"/>
      <c r="CR14" s="588">
        <v>1212760</v>
      </c>
      <c r="CS14" s="367"/>
      <c r="CT14" s="367"/>
      <c r="CU14" s="367"/>
      <c r="CV14" s="367"/>
      <c r="CW14" s="367"/>
      <c r="CX14" s="367"/>
      <c r="CY14" s="589"/>
      <c r="CZ14" s="590">
        <v>3.5</v>
      </c>
      <c r="DA14" s="590"/>
      <c r="DB14" s="590"/>
      <c r="DC14" s="590"/>
      <c r="DD14" s="598">
        <v>61414</v>
      </c>
      <c r="DE14" s="367"/>
      <c r="DF14" s="367"/>
      <c r="DG14" s="367"/>
      <c r="DH14" s="367"/>
      <c r="DI14" s="367"/>
      <c r="DJ14" s="367"/>
      <c r="DK14" s="367"/>
      <c r="DL14" s="367"/>
      <c r="DM14" s="367"/>
      <c r="DN14" s="367"/>
      <c r="DO14" s="367"/>
      <c r="DP14" s="589"/>
      <c r="DQ14" s="598">
        <v>1018474</v>
      </c>
      <c r="DR14" s="367"/>
      <c r="DS14" s="367"/>
      <c r="DT14" s="367"/>
      <c r="DU14" s="367"/>
      <c r="DV14" s="367"/>
      <c r="DW14" s="367"/>
      <c r="DX14" s="367"/>
      <c r="DY14" s="367"/>
      <c r="DZ14" s="367"/>
      <c r="EA14" s="367"/>
      <c r="EB14" s="367"/>
      <c r="EC14" s="599"/>
    </row>
    <row r="15" spans="2:143" ht="11.25" customHeight="1" x14ac:dyDescent="0.2">
      <c r="B15" s="593" t="s">
        <v>290</v>
      </c>
      <c r="C15" s="482"/>
      <c r="D15" s="482"/>
      <c r="E15" s="482"/>
      <c r="F15" s="482"/>
      <c r="G15" s="482"/>
      <c r="H15" s="482"/>
      <c r="I15" s="482"/>
      <c r="J15" s="482"/>
      <c r="K15" s="482"/>
      <c r="L15" s="482"/>
      <c r="M15" s="482"/>
      <c r="N15" s="482"/>
      <c r="O15" s="482"/>
      <c r="P15" s="482"/>
      <c r="Q15" s="594"/>
      <c r="R15" s="588" t="s">
        <v>157</v>
      </c>
      <c r="S15" s="367"/>
      <c r="T15" s="367"/>
      <c r="U15" s="367"/>
      <c r="V15" s="367"/>
      <c r="W15" s="367"/>
      <c r="X15" s="367"/>
      <c r="Y15" s="589"/>
      <c r="Z15" s="590" t="s">
        <v>157</v>
      </c>
      <c r="AA15" s="590"/>
      <c r="AB15" s="590"/>
      <c r="AC15" s="590"/>
      <c r="AD15" s="591" t="s">
        <v>157</v>
      </c>
      <c r="AE15" s="591"/>
      <c r="AF15" s="591"/>
      <c r="AG15" s="591"/>
      <c r="AH15" s="591"/>
      <c r="AI15" s="591"/>
      <c r="AJ15" s="591"/>
      <c r="AK15" s="591"/>
      <c r="AL15" s="595" t="s">
        <v>157</v>
      </c>
      <c r="AM15" s="373"/>
      <c r="AN15" s="373"/>
      <c r="AO15" s="596"/>
      <c r="AP15" s="593" t="s">
        <v>326</v>
      </c>
      <c r="AQ15" s="482"/>
      <c r="AR15" s="482"/>
      <c r="AS15" s="482"/>
      <c r="AT15" s="482"/>
      <c r="AU15" s="482"/>
      <c r="AV15" s="482"/>
      <c r="AW15" s="482"/>
      <c r="AX15" s="482"/>
      <c r="AY15" s="482"/>
      <c r="AZ15" s="482"/>
      <c r="BA15" s="482"/>
      <c r="BB15" s="482"/>
      <c r="BC15" s="482"/>
      <c r="BD15" s="482"/>
      <c r="BE15" s="482"/>
      <c r="BF15" s="594"/>
      <c r="BG15" s="588">
        <v>389569</v>
      </c>
      <c r="BH15" s="367"/>
      <c r="BI15" s="367"/>
      <c r="BJ15" s="367"/>
      <c r="BK15" s="367"/>
      <c r="BL15" s="367"/>
      <c r="BM15" s="367"/>
      <c r="BN15" s="589"/>
      <c r="BO15" s="590">
        <v>3</v>
      </c>
      <c r="BP15" s="590"/>
      <c r="BQ15" s="590"/>
      <c r="BR15" s="590"/>
      <c r="BS15" s="591" t="s">
        <v>157</v>
      </c>
      <c r="BT15" s="591"/>
      <c r="BU15" s="591"/>
      <c r="BV15" s="591"/>
      <c r="BW15" s="591"/>
      <c r="BX15" s="591"/>
      <c r="BY15" s="591"/>
      <c r="BZ15" s="591"/>
      <c r="CA15" s="591"/>
      <c r="CB15" s="592"/>
      <c r="CD15" s="593" t="s">
        <v>328</v>
      </c>
      <c r="CE15" s="482"/>
      <c r="CF15" s="482"/>
      <c r="CG15" s="482"/>
      <c r="CH15" s="482"/>
      <c r="CI15" s="482"/>
      <c r="CJ15" s="482"/>
      <c r="CK15" s="482"/>
      <c r="CL15" s="482"/>
      <c r="CM15" s="482"/>
      <c r="CN15" s="482"/>
      <c r="CO15" s="482"/>
      <c r="CP15" s="482"/>
      <c r="CQ15" s="594"/>
      <c r="CR15" s="588">
        <v>4516464</v>
      </c>
      <c r="CS15" s="367"/>
      <c r="CT15" s="367"/>
      <c r="CU15" s="367"/>
      <c r="CV15" s="367"/>
      <c r="CW15" s="367"/>
      <c r="CX15" s="367"/>
      <c r="CY15" s="589"/>
      <c r="CZ15" s="590">
        <v>12.9</v>
      </c>
      <c r="DA15" s="590"/>
      <c r="DB15" s="590"/>
      <c r="DC15" s="590"/>
      <c r="DD15" s="598">
        <v>1350559</v>
      </c>
      <c r="DE15" s="367"/>
      <c r="DF15" s="367"/>
      <c r="DG15" s="367"/>
      <c r="DH15" s="367"/>
      <c r="DI15" s="367"/>
      <c r="DJ15" s="367"/>
      <c r="DK15" s="367"/>
      <c r="DL15" s="367"/>
      <c r="DM15" s="367"/>
      <c r="DN15" s="367"/>
      <c r="DO15" s="367"/>
      <c r="DP15" s="589"/>
      <c r="DQ15" s="598">
        <v>2382093</v>
      </c>
      <c r="DR15" s="367"/>
      <c r="DS15" s="367"/>
      <c r="DT15" s="367"/>
      <c r="DU15" s="367"/>
      <c r="DV15" s="367"/>
      <c r="DW15" s="367"/>
      <c r="DX15" s="367"/>
      <c r="DY15" s="367"/>
      <c r="DZ15" s="367"/>
      <c r="EA15" s="367"/>
      <c r="EB15" s="367"/>
      <c r="EC15" s="599"/>
    </row>
    <row r="16" spans="2:143" ht="11.25" customHeight="1" x14ac:dyDescent="0.2">
      <c r="B16" s="593" t="s">
        <v>329</v>
      </c>
      <c r="C16" s="482"/>
      <c r="D16" s="482"/>
      <c r="E16" s="482"/>
      <c r="F16" s="482"/>
      <c r="G16" s="482"/>
      <c r="H16" s="482"/>
      <c r="I16" s="482"/>
      <c r="J16" s="482"/>
      <c r="K16" s="482"/>
      <c r="L16" s="482"/>
      <c r="M16" s="482"/>
      <c r="N16" s="482"/>
      <c r="O16" s="482"/>
      <c r="P16" s="482"/>
      <c r="Q16" s="594"/>
      <c r="R16" s="588">
        <v>31524</v>
      </c>
      <c r="S16" s="367"/>
      <c r="T16" s="367"/>
      <c r="U16" s="367"/>
      <c r="V16" s="367"/>
      <c r="W16" s="367"/>
      <c r="X16" s="367"/>
      <c r="Y16" s="589"/>
      <c r="Z16" s="590">
        <v>0.1</v>
      </c>
      <c r="AA16" s="590"/>
      <c r="AB16" s="590"/>
      <c r="AC16" s="590"/>
      <c r="AD16" s="591">
        <v>31524</v>
      </c>
      <c r="AE16" s="591"/>
      <c r="AF16" s="591"/>
      <c r="AG16" s="591"/>
      <c r="AH16" s="591"/>
      <c r="AI16" s="591"/>
      <c r="AJ16" s="591"/>
      <c r="AK16" s="591"/>
      <c r="AL16" s="595">
        <v>0.2</v>
      </c>
      <c r="AM16" s="373"/>
      <c r="AN16" s="373"/>
      <c r="AO16" s="596"/>
      <c r="AP16" s="593" t="s">
        <v>330</v>
      </c>
      <c r="AQ16" s="482"/>
      <c r="AR16" s="482"/>
      <c r="AS16" s="482"/>
      <c r="AT16" s="482"/>
      <c r="AU16" s="482"/>
      <c r="AV16" s="482"/>
      <c r="AW16" s="482"/>
      <c r="AX16" s="482"/>
      <c r="AY16" s="482"/>
      <c r="AZ16" s="482"/>
      <c r="BA16" s="482"/>
      <c r="BB16" s="482"/>
      <c r="BC16" s="482"/>
      <c r="BD16" s="482"/>
      <c r="BE16" s="482"/>
      <c r="BF16" s="594"/>
      <c r="BG16" s="588" t="s">
        <v>157</v>
      </c>
      <c r="BH16" s="367"/>
      <c r="BI16" s="367"/>
      <c r="BJ16" s="367"/>
      <c r="BK16" s="367"/>
      <c r="BL16" s="367"/>
      <c r="BM16" s="367"/>
      <c r="BN16" s="589"/>
      <c r="BO16" s="590" t="s">
        <v>157</v>
      </c>
      <c r="BP16" s="590"/>
      <c r="BQ16" s="590"/>
      <c r="BR16" s="590"/>
      <c r="BS16" s="591" t="s">
        <v>157</v>
      </c>
      <c r="BT16" s="591"/>
      <c r="BU16" s="591"/>
      <c r="BV16" s="591"/>
      <c r="BW16" s="591"/>
      <c r="BX16" s="591"/>
      <c r="BY16" s="591"/>
      <c r="BZ16" s="591"/>
      <c r="CA16" s="591"/>
      <c r="CB16" s="592"/>
      <c r="CD16" s="593" t="s">
        <v>331</v>
      </c>
      <c r="CE16" s="482"/>
      <c r="CF16" s="482"/>
      <c r="CG16" s="482"/>
      <c r="CH16" s="482"/>
      <c r="CI16" s="482"/>
      <c r="CJ16" s="482"/>
      <c r="CK16" s="482"/>
      <c r="CL16" s="482"/>
      <c r="CM16" s="482"/>
      <c r="CN16" s="482"/>
      <c r="CO16" s="482"/>
      <c r="CP16" s="482"/>
      <c r="CQ16" s="594"/>
      <c r="CR16" s="588" t="s">
        <v>157</v>
      </c>
      <c r="CS16" s="367"/>
      <c r="CT16" s="367"/>
      <c r="CU16" s="367"/>
      <c r="CV16" s="367"/>
      <c r="CW16" s="367"/>
      <c r="CX16" s="367"/>
      <c r="CY16" s="589"/>
      <c r="CZ16" s="590" t="s">
        <v>157</v>
      </c>
      <c r="DA16" s="590"/>
      <c r="DB16" s="590"/>
      <c r="DC16" s="590"/>
      <c r="DD16" s="598" t="s">
        <v>157</v>
      </c>
      <c r="DE16" s="367"/>
      <c r="DF16" s="367"/>
      <c r="DG16" s="367"/>
      <c r="DH16" s="367"/>
      <c r="DI16" s="367"/>
      <c r="DJ16" s="367"/>
      <c r="DK16" s="367"/>
      <c r="DL16" s="367"/>
      <c r="DM16" s="367"/>
      <c r="DN16" s="367"/>
      <c r="DO16" s="367"/>
      <c r="DP16" s="589"/>
      <c r="DQ16" s="598" t="s">
        <v>157</v>
      </c>
      <c r="DR16" s="367"/>
      <c r="DS16" s="367"/>
      <c r="DT16" s="367"/>
      <c r="DU16" s="367"/>
      <c r="DV16" s="367"/>
      <c r="DW16" s="367"/>
      <c r="DX16" s="367"/>
      <c r="DY16" s="367"/>
      <c r="DZ16" s="367"/>
      <c r="EA16" s="367"/>
      <c r="EB16" s="367"/>
      <c r="EC16" s="599"/>
    </row>
    <row r="17" spans="2:133" ht="11.25" customHeight="1" x14ac:dyDescent="0.2">
      <c r="B17" s="593" t="s">
        <v>332</v>
      </c>
      <c r="C17" s="482"/>
      <c r="D17" s="482"/>
      <c r="E17" s="482"/>
      <c r="F17" s="482"/>
      <c r="G17" s="482"/>
      <c r="H17" s="482"/>
      <c r="I17" s="482"/>
      <c r="J17" s="482"/>
      <c r="K17" s="482"/>
      <c r="L17" s="482"/>
      <c r="M17" s="482"/>
      <c r="N17" s="482"/>
      <c r="O17" s="482"/>
      <c r="P17" s="482"/>
      <c r="Q17" s="594"/>
      <c r="R17" s="588">
        <v>133483</v>
      </c>
      <c r="S17" s="367"/>
      <c r="T17" s="367"/>
      <c r="U17" s="367"/>
      <c r="V17" s="367"/>
      <c r="W17" s="367"/>
      <c r="X17" s="367"/>
      <c r="Y17" s="589"/>
      <c r="Z17" s="590">
        <v>0.4</v>
      </c>
      <c r="AA17" s="590"/>
      <c r="AB17" s="590"/>
      <c r="AC17" s="590"/>
      <c r="AD17" s="591">
        <v>133483</v>
      </c>
      <c r="AE17" s="591"/>
      <c r="AF17" s="591"/>
      <c r="AG17" s="591"/>
      <c r="AH17" s="591"/>
      <c r="AI17" s="591"/>
      <c r="AJ17" s="591"/>
      <c r="AK17" s="591"/>
      <c r="AL17" s="595">
        <v>0.8</v>
      </c>
      <c r="AM17" s="373"/>
      <c r="AN17" s="373"/>
      <c r="AO17" s="596"/>
      <c r="AP17" s="593" t="s">
        <v>333</v>
      </c>
      <c r="AQ17" s="482"/>
      <c r="AR17" s="482"/>
      <c r="AS17" s="482"/>
      <c r="AT17" s="482"/>
      <c r="AU17" s="482"/>
      <c r="AV17" s="482"/>
      <c r="AW17" s="482"/>
      <c r="AX17" s="482"/>
      <c r="AY17" s="482"/>
      <c r="AZ17" s="482"/>
      <c r="BA17" s="482"/>
      <c r="BB17" s="482"/>
      <c r="BC17" s="482"/>
      <c r="BD17" s="482"/>
      <c r="BE17" s="482"/>
      <c r="BF17" s="594"/>
      <c r="BG17" s="588" t="s">
        <v>157</v>
      </c>
      <c r="BH17" s="367"/>
      <c r="BI17" s="367"/>
      <c r="BJ17" s="367"/>
      <c r="BK17" s="367"/>
      <c r="BL17" s="367"/>
      <c r="BM17" s="367"/>
      <c r="BN17" s="589"/>
      <c r="BO17" s="590" t="s">
        <v>157</v>
      </c>
      <c r="BP17" s="590"/>
      <c r="BQ17" s="590"/>
      <c r="BR17" s="590"/>
      <c r="BS17" s="591" t="s">
        <v>157</v>
      </c>
      <c r="BT17" s="591"/>
      <c r="BU17" s="591"/>
      <c r="BV17" s="591"/>
      <c r="BW17" s="591"/>
      <c r="BX17" s="591"/>
      <c r="BY17" s="591"/>
      <c r="BZ17" s="591"/>
      <c r="CA17" s="591"/>
      <c r="CB17" s="592"/>
      <c r="CD17" s="593" t="s">
        <v>336</v>
      </c>
      <c r="CE17" s="482"/>
      <c r="CF17" s="482"/>
      <c r="CG17" s="482"/>
      <c r="CH17" s="482"/>
      <c r="CI17" s="482"/>
      <c r="CJ17" s="482"/>
      <c r="CK17" s="482"/>
      <c r="CL17" s="482"/>
      <c r="CM17" s="482"/>
      <c r="CN17" s="482"/>
      <c r="CO17" s="482"/>
      <c r="CP17" s="482"/>
      <c r="CQ17" s="594"/>
      <c r="CR17" s="588">
        <v>1648980</v>
      </c>
      <c r="CS17" s="367"/>
      <c r="CT17" s="367"/>
      <c r="CU17" s="367"/>
      <c r="CV17" s="367"/>
      <c r="CW17" s="367"/>
      <c r="CX17" s="367"/>
      <c r="CY17" s="589"/>
      <c r="CZ17" s="590">
        <v>4.7</v>
      </c>
      <c r="DA17" s="590"/>
      <c r="DB17" s="590"/>
      <c r="DC17" s="590"/>
      <c r="DD17" s="598" t="s">
        <v>157</v>
      </c>
      <c r="DE17" s="367"/>
      <c r="DF17" s="367"/>
      <c r="DG17" s="367"/>
      <c r="DH17" s="367"/>
      <c r="DI17" s="367"/>
      <c r="DJ17" s="367"/>
      <c r="DK17" s="367"/>
      <c r="DL17" s="367"/>
      <c r="DM17" s="367"/>
      <c r="DN17" s="367"/>
      <c r="DO17" s="367"/>
      <c r="DP17" s="589"/>
      <c r="DQ17" s="598">
        <v>1648980</v>
      </c>
      <c r="DR17" s="367"/>
      <c r="DS17" s="367"/>
      <c r="DT17" s="367"/>
      <c r="DU17" s="367"/>
      <c r="DV17" s="367"/>
      <c r="DW17" s="367"/>
      <c r="DX17" s="367"/>
      <c r="DY17" s="367"/>
      <c r="DZ17" s="367"/>
      <c r="EA17" s="367"/>
      <c r="EB17" s="367"/>
      <c r="EC17" s="599"/>
    </row>
    <row r="18" spans="2:133" ht="11.25" customHeight="1" x14ac:dyDescent="0.2">
      <c r="B18" s="593" t="s">
        <v>337</v>
      </c>
      <c r="C18" s="482"/>
      <c r="D18" s="482"/>
      <c r="E18" s="482"/>
      <c r="F18" s="482"/>
      <c r="G18" s="482"/>
      <c r="H18" s="482"/>
      <c r="I18" s="482"/>
      <c r="J18" s="482"/>
      <c r="K18" s="482"/>
      <c r="L18" s="482"/>
      <c r="M18" s="482"/>
      <c r="N18" s="482"/>
      <c r="O18" s="482"/>
      <c r="P18" s="482"/>
      <c r="Q18" s="594"/>
      <c r="R18" s="588">
        <v>86058</v>
      </c>
      <c r="S18" s="367"/>
      <c r="T18" s="367"/>
      <c r="U18" s="367"/>
      <c r="V18" s="367"/>
      <c r="W18" s="367"/>
      <c r="X18" s="367"/>
      <c r="Y18" s="589"/>
      <c r="Z18" s="590">
        <v>0.2</v>
      </c>
      <c r="AA18" s="590"/>
      <c r="AB18" s="590"/>
      <c r="AC18" s="590"/>
      <c r="AD18" s="591">
        <v>86058</v>
      </c>
      <c r="AE18" s="591"/>
      <c r="AF18" s="591"/>
      <c r="AG18" s="591"/>
      <c r="AH18" s="591"/>
      <c r="AI18" s="591"/>
      <c r="AJ18" s="591"/>
      <c r="AK18" s="591"/>
      <c r="AL18" s="595">
        <v>0.5</v>
      </c>
      <c r="AM18" s="373"/>
      <c r="AN18" s="373"/>
      <c r="AO18" s="596"/>
      <c r="AP18" s="593" t="s">
        <v>61</v>
      </c>
      <c r="AQ18" s="482"/>
      <c r="AR18" s="482"/>
      <c r="AS18" s="482"/>
      <c r="AT18" s="482"/>
      <c r="AU18" s="482"/>
      <c r="AV18" s="482"/>
      <c r="AW18" s="482"/>
      <c r="AX18" s="482"/>
      <c r="AY18" s="482"/>
      <c r="AZ18" s="482"/>
      <c r="BA18" s="482"/>
      <c r="BB18" s="482"/>
      <c r="BC18" s="482"/>
      <c r="BD18" s="482"/>
      <c r="BE18" s="482"/>
      <c r="BF18" s="594"/>
      <c r="BG18" s="588" t="s">
        <v>157</v>
      </c>
      <c r="BH18" s="367"/>
      <c r="BI18" s="367"/>
      <c r="BJ18" s="367"/>
      <c r="BK18" s="367"/>
      <c r="BL18" s="367"/>
      <c r="BM18" s="367"/>
      <c r="BN18" s="589"/>
      <c r="BO18" s="590" t="s">
        <v>157</v>
      </c>
      <c r="BP18" s="590"/>
      <c r="BQ18" s="590"/>
      <c r="BR18" s="590"/>
      <c r="BS18" s="591" t="s">
        <v>157</v>
      </c>
      <c r="BT18" s="591"/>
      <c r="BU18" s="591"/>
      <c r="BV18" s="591"/>
      <c r="BW18" s="591"/>
      <c r="BX18" s="591"/>
      <c r="BY18" s="591"/>
      <c r="BZ18" s="591"/>
      <c r="CA18" s="591"/>
      <c r="CB18" s="592"/>
      <c r="CD18" s="593" t="s">
        <v>338</v>
      </c>
      <c r="CE18" s="482"/>
      <c r="CF18" s="482"/>
      <c r="CG18" s="482"/>
      <c r="CH18" s="482"/>
      <c r="CI18" s="482"/>
      <c r="CJ18" s="482"/>
      <c r="CK18" s="482"/>
      <c r="CL18" s="482"/>
      <c r="CM18" s="482"/>
      <c r="CN18" s="482"/>
      <c r="CO18" s="482"/>
      <c r="CP18" s="482"/>
      <c r="CQ18" s="594"/>
      <c r="CR18" s="588" t="s">
        <v>157</v>
      </c>
      <c r="CS18" s="367"/>
      <c r="CT18" s="367"/>
      <c r="CU18" s="367"/>
      <c r="CV18" s="367"/>
      <c r="CW18" s="367"/>
      <c r="CX18" s="367"/>
      <c r="CY18" s="589"/>
      <c r="CZ18" s="590" t="s">
        <v>157</v>
      </c>
      <c r="DA18" s="590"/>
      <c r="DB18" s="590"/>
      <c r="DC18" s="590"/>
      <c r="DD18" s="598" t="s">
        <v>157</v>
      </c>
      <c r="DE18" s="367"/>
      <c r="DF18" s="367"/>
      <c r="DG18" s="367"/>
      <c r="DH18" s="367"/>
      <c r="DI18" s="367"/>
      <c r="DJ18" s="367"/>
      <c r="DK18" s="367"/>
      <c r="DL18" s="367"/>
      <c r="DM18" s="367"/>
      <c r="DN18" s="367"/>
      <c r="DO18" s="367"/>
      <c r="DP18" s="589"/>
      <c r="DQ18" s="598" t="s">
        <v>157</v>
      </c>
      <c r="DR18" s="367"/>
      <c r="DS18" s="367"/>
      <c r="DT18" s="367"/>
      <c r="DU18" s="367"/>
      <c r="DV18" s="367"/>
      <c r="DW18" s="367"/>
      <c r="DX18" s="367"/>
      <c r="DY18" s="367"/>
      <c r="DZ18" s="367"/>
      <c r="EA18" s="367"/>
      <c r="EB18" s="367"/>
      <c r="EC18" s="599"/>
    </row>
    <row r="19" spans="2:133" ht="11.25" customHeight="1" x14ac:dyDescent="0.2">
      <c r="B19" s="593" t="s">
        <v>339</v>
      </c>
      <c r="C19" s="482"/>
      <c r="D19" s="482"/>
      <c r="E19" s="482"/>
      <c r="F19" s="482"/>
      <c r="G19" s="482"/>
      <c r="H19" s="482"/>
      <c r="I19" s="482"/>
      <c r="J19" s="482"/>
      <c r="K19" s="482"/>
      <c r="L19" s="482"/>
      <c r="M19" s="482"/>
      <c r="N19" s="482"/>
      <c r="O19" s="482"/>
      <c r="P19" s="482"/>
      <c r="Q19" s="594"/>
      <c r="R19" s="588">
        <v>86013</v>
      </c>
      <c r="S19" s="367"/>
      <c r="T19" s="367"/>
      <c r="U19" s="367"/>
      <c r="V19" s="367"/>
      <c r="W19" s="367"/>
      <c r="X19" s="367"/>
      <c r="Y19" s="589"/>
      <c r="Z19" s="590">
        <v>0.2</v>
      </c>
      <c r="AA19" s="590"/>
      <c r="AB19" s="590"/>
      <c r="AC19" s="590"/>
      <c r="AD19" s="591">
        <v>86013</v>
      </c>
      <c r="AE19" s="591"/>
      <c r="AF19" s="591"/>
      <c r="AG19" s="591"/>
      <c r="AH19" s="591"/>
      <c r="AI19" s="591"/>
      <c r="AJ19" s="591"/>
      <c r="AK19" s="591"/>
      <c r="AL19" s="595">
        <v>0.5</v>
      </c>
      <c r="AM19" s="373"/>
      <c r="AN19" s="373"/>
      <c r="AO19" s="596"/>
      <c r="AP19" s="593" t="s">
        <v>220</v>
      </c>
      <c r="AQ19" s="482"/>
      <c r="AR19" s="482"/>
      <c r="AS19" s="482"/>
      <c r="AT19" s="482"/>
      <c r="AU19" s="482"/>
      <c r="AV19" s="482"/>
      <c r="AW19" s="482"/>
      <c r="AX19" s="482"/>
      <c r="AY19" s="482"/>
      <c r="AZ19" s="482"/>
      <c r="BA19" s="482"/>
      <c r="BB19" s="482"/>
      <c r="BC19" s="482"/>
      <c r="BD19" s="482"/>
      <c r="BE19" s="482"/>
      <c r="BF19" s="594"/>
      <c r="BG19" s="588">
        <v>999809</v>
      </c>
      <c r="BH19" s="367"/>
      <c r="BI19" s="367"/>
      <c r="BJ19" s="367"/>
      <c r="BK19" s="367"/>
      <c r="BL19" s="367"/>
      <c r="BM19" s="367"/>
      <c r="BN19" s="589"/>
      <c r="BO19" s="590">
        <v>7.6</v>
      </c>
      <c r="BP19" s="590"/>
      <c r="BQ19" s="590"/>
      <c r="BR19" s="590"/>
      <c r="BS19" s="591" t="s">
        <v>157</v>
      </c>
      <c r="BT19" s="591"/>
      <c r="BU19" s="591"/>
      <c r="BV19" s="591"/>
      <c r="BW19" s="591"/>
      <c r="BX19" s="591"/>
      <c r="BY19" s="591"/>
      <c r="BZ19" s="591"/>
      <c r="CA19" s="591"/>
      <c r="CB19" s="592"/>
      <c r="CD19" s="593" t="s">
        <v>340</v>
      </c>
      <c r="CE19" s="482"/>
      <c r="CF19" s="482"/>
      <c r="CG19" s="482"/>
      <c r="CH19" s="482"/>
      <c r="CI19" s="482"/>
      <c r="CJ19" s="482"/>
      <c r="CK19" s="482"/>
      <c r="CL19" s="482"/>
      <c r="CM19" s="482"/>
      <c r="CN19" s="482"/>
      <c r="CO19" s="482"/>
      <c r="CP19" s="482"/>
      <c r="CQ19" s="594"/>
      <c r="CR19" s="588" t="s">
        <v>157</v>
      </c>
      <c r="CS19" s="367"/>
      <c r="CT19" s="367"/>
      <c r="CU19" s="367"/>
      <c r="CV19" s="367"/>
      <c r="CW19" s="367"/>
      <c r="CX19" s="367"/>
      <c r="CY19" s="589"/>
      <c r="CZ19" s="590" t="s">
        <v>157</v>
      </c>
      <c r="DA19" s="590"/>
      <c r="DB19" s="590"/>
      <c r="DC19" s="590"/>
      <c r="DD19" s="598" t="s">
        <v>157</v>
      </c>
      <c r="DE19" s="367"/>
      <c r="DF19" s="367"/>
      <c r="DG19" s="367"/>
      <c r="DH19" s="367"/>
      <c r="DI19" s="367"/>
      <c r="DJ19" s="367"/>
      <c r="DK19" s="367"/>
      <c r="DL19" s="367"/>
      <c r="DM19" s="367"/>
      <c r="DN19" s="367"/>
      <c r="DO19" s="367"/>
      <c r="DP19" s="589"/>
      <c r="DQ19" s="598" t="s">
        <v>157</v>
      </c>
      <c r="DR19" s="367"/>
      <c r="DS19" s="367"/>
      <c r="DT19" s="367"/>
      <c r="DU19" s="367"/>
      <c r="DV19" s="367"/>
      <c r="DW19" s="367"/>
      <c r="DX19" s="367"/>
      <c r="DY19" s="367"/>
      <c r="DZ19" s="367"/>
      <c r="EA19" s="367"/>
      <c r="EB19" s="367"/>
      <c r="EC19" s="599"/>
    </row>
    <row r="20" spans="2:133" ht="11.25" customHeight="1" x14ac:dyDescent="0.2">
      <c r="B20" s="601" t="s">
        <v>341</v>
      </c>
      <c r="C20" s="602"/>
      <c r="D20" s="602"/>
      <c r="E20" s="602"/>
      <c r="F20" s="602"/>
      <c r="G20" s="602"/>
      <c r="H20" s="602"/>
      <c r="I20" s="602"/>
      <c r="J20" s="602"/>
      <c r="K20" s="602"/>
      <c r="L20" s="602"/>
      <c r="M20" s="602"/>
      <c r="N20" s="602"/>
      <c r="O20" s="602"/>
      <c r="P20" s="602"/>
      <c r="Q20" s="603"/>
      <c r="R20" s="588">
        <v>45</v>
      </c>
      <c r="S20" s="367"/>
      <c r="T20" s="367"/>
      <c r="U20" s="367"/>
      <c r="V20" s="367"/>
      <c r="W20" s="367"/>
      <c r="X20" s="367"/>
      <c r="Y20" s="589"/>
      <c r="Z20" s="590">
        <v>0</v>
      </c>
      <c r="AA20" s="590"/>
      <c r="AB20" s="590"/>
      <c r="AC20" s="590"/>
      <c r="AD20" s="591">
        <v>45</v>
      </c>
      <c r="AE20" s="591"/>
      <c r="AF20" s="591"/>
      <c r="AG20" s="591"/>
      <c r="AH20" s="591"/>
      <c r="AI20" s="591"/>
      <c r="AJ20" s="591"/>
      <c r="AK20" s="591"/>
      <c r="AL20" s="595">
        <v>0</v>
      </c>
      <c r="AM20" s="373"/>
      <c r="AN20" s="373"/>
      <c r="AO20" s="596"/>
      <c r="AP20" s="593" t="s">
        <v>342</v>
      </c>
      <c r="AQ20" s="482"/>
      <c r="AR20" s="482"/>
      <c r="AS20" s="482"/>
      <c r="AT20" s="482"/>
      <c r="AU20" s="482"/>
      <c r="AV20" s="482"/>
      <c r="AW20" s="482"/>
      <c r="AX20" s="482"/>
      <c r="AY20" s="482"/>
      <c r="AZ20" s="482"/>
      <c r="BA20" s="482"/>
      <c r="BB20" s="482"/>
      <c r="BC20" s="482"/>
      <c r="BD20" s="482"/>
      <c r="BE20" s="482"/>
      <c r="BF20" s="594"/>
      <c r="BG20" s="588">
        <v>999809</v>
      </c>
      <c r="BH20" s="367"/>
      <c r="BI20" s="367"/>
      <c r="BJ20" s="367"/>
      <c r="BK20" s="367"/>
      <c r="BL20" s="367"/>
      <c r="BM20" s="367"/>
      <c r="BN20" s="589"/>
      <c r="BO20" s="590">
        <v>7.6</v>
      </c>
      <c r="BP20" s="590"/>
      <c r="BQ20" s="590"/>
      <c r="BR20" s="590"/>
      <c r="BS20" s="591" t="s">
        <v>157</v>
      </c>
      <c r="BT20" s="591"/>
      <c r="BU20" s="591"/>
      <c r="BV20" s="591"/>
      <c r="BW20" s="591"/>
      <c r="BX20" s="591"/>
      <c r="BY20" s="591"/>
      <c r="BZ20" s="591"/>
      <c r="CA20" s="591"/>
      <c r="CB20" s="592"/>
      <c r="CD20" s="593" t="s">
        <v>151</v>
      </c>
      <c r="CE20" s="482"/>
      <c r="CF20" s="482"/>
      <c r="CG20" s="482"/>
      <c r="CH20" s="482"/>
      <c r="CI20" s="482"/>
      <c r="CJ20" s="482"/>
      <c r="CK20" s="482"/>
      <c r="CL20" s="482"/>
      <c r="CM20" s="482"/>
      <c r="CN20" s="482"/>
      <c r="CO20" s="482"/>
      <c r="CP20" s="482"/>
      <c r="CQ20" s="594"/>
      <c r="CR20" s="588">
        <v>34955048</v>
      </c>
      <c r="CS20" s="367"/>
      <c r="CT20" s="367"/>
      <c r="CU20" s="367"/>
      <c r="CV20" s="367"/>
      <c r="CW20" s="367"/>
      <c r="CX20" s="367"/>
      <c r="CY20" s="589"/>
      <c r="CZ20" s="590">
        <v>100</v>
      </c>
      <c r="DA20" s="590"/>
      <c r="DB20" s="590"/>
      <c r="DC20" s="590"/>
      <c r="DD20" s="598">
        <v>2166252</v>
      </c>
      <c r="DE20" s="367"/>
      <c r="DF20" s="367"/>
      <c r="DG20" s="367"/>
      <c r="DH20" s="367"/>
      <c r="DI20" s="367"/>
      <c r="DJ20" s="367"/>
      <c r="DK20" s="367"/>
      <c r="DL20" s="367"/>
      <c r="DM20" s="367"/>
      <c r="DN20" s="367"/>
      <c r="DO20" s="367"/>
      <c r="DP20" s="589"/>
      <c r="DQ20" s="598">
        <v>20554824</v>
      </c>
      <c r="DR20" s="367"/>
      <c r="DS20" s="367"/>
      <c r="DT20" s="367"/>
      <c r="DU20" s="367"/>
      <c r="DV20" s="367"/>
      <c r="DW20" s="367"/>
      <c r="DX20" s="367"/>
      <c r="DY20" s="367"/>
      <c r="DZ20" s="367"/>
      <c r="EA20" s="367"/>
      <c r="EB20" s="367"/>
      <c r="EC20" s="599"/>
    </row>
    <row r="21" spans="2:133" ht="11.25" customHeight="1" x14ac:dyDescent="0.2">
      <c r="B21" s="593" t="s">
        <v>315</v>
      </c>
      <c r="C21" s="482"/>
      <c r="D21" s="482"/>
      <c r="E21" s="482"/>
      <c r="F21" s="482"/>
      <c r="G21" s="482"/>
      <c r="H21" s="482"/>
      <c r="I21" s="482"/>
      <c r="J21" s="482"/>
      <c r="K21" s="482"/>
      <c r="L21" s="482"/>
      <c r="M21" s="482"/>
      <c r="N21" s="482"/>
      <c r="O21" s="482"/>
      <c r="P21" s="482"/>
      <c r="Q21" s="594"/>
      <c r="R21" s="588">
        <v>2823541</v>
      </c>
      <c r="S21" s="367"/>
      <c r="T21" s="367"/>
      <c r="U21" s="367"/>
      <c r="V21" s="367"/>
      <c r="W21" s="367"/>
      <c r="X21" s="367"/>
      <c r="Y21" s="589"/>
      <c r="Z21" s="590">
        <v>7.6</v>
      </c>
      <c r="AA21" s="590"/>
      <c r="AB21" s="590"/>
      <c r="AC21" s="590"/>
      <c r="AD21" s="591">
        <v>2521540</v>
      </c>
      <c r="AE21" s="591"/>
      <c r="AF21" s="591"/>
      <c r="AG21" s="591"/>
      <c r="AH21" s="591"/>
      <c r="AI21" s="591"/>
      <c r="AJ21" s="591"/>
      <c r="AK21" s="591"/>
      <c r="AL21" s="595">
        <v>14.5</v>
      </c>
      <c r="AM21" s="373"/>
      <c r="AN21" s="373"/>
      <c r="AO21" s="596"/>
      <c r="AP21" s="593" t="s">
        <v>344</v>
      </c>
      <c r="AQ21" s="604"/>
      <c r="AR21" s="604"/>
      <c r="AS21" s="604"/>
      <c r="AT21" s="604"/>
      <c r="AU21" s="604"/>
      <c r="AV21" s="604"/>
      <c r="AW21" s="604"/>
      <c r="AX21" s="604"/>
      <c r="AY21" s="604"/>
      <c r="AZ21" s="604"/>
      <c r="BA21" s="604"/>
      <c r="BB21" s="604"/>
      <c r="BC21" s="604"/>
      <c r="BD21" s="604"/>
      <c r="BE21" s="604"/>
      <c r="BF21" s="605"/>
      <c r="BG21" s="588" t="s">
        <v>157</v>
      </c>
      <c r="BH21" s="367"/>
      <c r="BI21" s="367"/>
      <c r="BJ21" s="367"/>
      <c r="BK21" s="367"/>
      <c r="BL21" s="367"/>
      <c r="BM21" s="367"/>
      <c r="BN21" s="589"/>
      <c r="BO21" s="590" t="s">
        <v>157</v>
      </c>
      <c r="BP21" s="590"/>
      <c r="BQ21" s="590"/>
      <c r="BR21" s="590"/>
      <c r="BS21" s="591" t="s">
        <v>157</v>
      </c>
      <c r="BT21" s="591"/>
      <c r="BU21" s="591"/>
      <c r="BV21" s="591"/>
      <c r="BW21" s="591"/>
      <c r="BX21" s="591"/>
      <c r="BY21" s="591"/>
      <c r="BZ21" s="591"/>
      <c r="CA21" s="591"/>
      <c r="CB21" s="592"/>
      <c r="CD21" s="606"/>
      <c r="CE21" s="607"/>
      <c r="CF21" s="607"/>
      <c r="CG21" s="607"/>
      <c r="CH21" s="607"/>
      <c r="CI21" s="607"/>
      <c r="CJ21" s="607"/>
      <c r="CK21" s="607"/>
      <c r="CL21" s="607"/>
      <c r="CM21" s="607"/>
      <c r="CN21" s="607"/>
      <c r="CO21" s="607"/>
      <c r="CP21" s="607"/>
      <c r="CQ21" s="608"/>
      <c r="CR21" s="609"/>
      <c r="CS21" s="610"/>
      <c r="CT21" s="610"/>
      <c r="CU21" s="610"/>
      <c r="CV21" s="610"/>
      <c r="CW21" s="610"/>
      <c r="CX21" s="610"/>
      <c r="CY21" s="611"/>
      <c r="CZ21" s="612"/>
      <c r="DA21" s="612"/>
      <c r="DB21" s="612"/>
      <c r="DC21" s="612"/>
      <c r="DD21" s="613"/>
      <c r="DE21" s="610"/>
      <c r="DF21" s="610"/>
      <c r="DG21" s="610"/>
      <c r="DH21" s="610"/>
      <c r="DI21" s="610"/>
      <c r="DJ21" s="610"/>
      <c r="DK21" s="610"/>
      <c r="DL21" s="610"/>
      <c r="DM21" s="610"/>
      <c r="DN21" s="610"/>
      <c r="DO21" s="610"/>
      <c r="DP21" s="611"/>
      <c r="DQ21" s="613"/>
      <c r="DR21" s="610"/>
      <c r="DS21" s="610"/>
      <c r="DT21" s="610"/>
      <c r="DU21" s="610"/>
      <c r="DV21" s="610"/>
      <c r="DW21" s="610"/>
      <c r="DX21" s="610"/>
      <c r="DY21" s="610"/>
      <c r="DZ21" s="610"/>
      <c r="EA21" s="610"/>
      <c r="EB21" s="610"/>
      <c r="EC21" s="614"/>
    </row>
    <row r="22" spans="2:133" ht="11.25" customHeight="1" x14ac:dyDescent="0.2">
      <c r="B22" s="593" t="s">
        <v>271</v>
      </c>
      <c r="C22" s="482"/>
      <c r="D22" s="482"/>
      <c r="E22" s="482"/>
      <c r="F22" s="482"/>
      <c r="G22" s="482"/>
      <c r="H22" s="482"/>
      <c r="I22" s="482"/>
      <c r="J22" s="482"/>
      <c r="K22" s="482"/>
      <c r="L22" s="482"/>
      <c r="M22" s="482"/>
      <c r="N22" s="482"/>
      <c r="O22" s="482"/>
      <c r="P22" s="482"/>
      <c r="Q22" s="594"/>
      <c r="R22" s="588">
        <v>2521540</v>
      </c>
      <c r="S22" s="367"/>
      <c r="T22" s="367"/>
      <c r="U22" s="367"/>
      <c r="V22" s="367"/>
      <c r="W22" s="367"/>
      <c r="X22" s="367"/>
      <c r="Y22" s="589"/>
      <c r="Z22" s="590">
        <v>6.8</v>
      </c>
      <c r="AA22" s="590"/>
      <c r="AB22" s="590"/>
      <c r="AC22" s="590"/>
      <c r="AD22" s="591">
        <v>2521540</v>
      </c>
      <c r="AE22" s="591"/>
      <c r="AF22" s="591"/>
      <c r="AG22" s="591"/>
      <c r="AH22" s="591"/>
      <c r="AI22" s="591"/>
      <c r="AJ22" s="591"/>
      <c r="AK22" s="591"/>
      <c r="AL22" s="595">
        <v>14.5</v>
      </c>
      <c r="AM22" s="373"/>
      <c r="AN22" s="373"/>
      <c r="AO22" s="596"/>
      <c r="AP22" s="593" t="s">
        <v>345</v>
      </c>
      <c r="AQ22" s="604"/>
      <c r="AR22" s="604"/>
      <c r="AS22" s="604"/>
      <c r="AT22" s="604"/>
      <c r="AU22" s="604"/>
      <c r="AV22" s="604"/>
      <c r="AW22" s="604"/>
      <c r="AX22" s="604"/>
      <c r="AY22" s="604"/>
      <c r="AZ22" s="604"/>
      <c r="BA22" s="604"/>
      <c r="BB22" s="604"/>
      <c r="BC22" s="604"/>
      <c r="BD22" s="604"/>
      <c r="BE22" s="604"/>
      <c r="BF22" s="605"/>
      <c r="BG22" s="588" t="s">
        <v>157</v>
      </c>
      <c r="BH22" s="367"/>
      <c r="BI22" s="367"/>
      <c r="BJ22" s="367"/>
      <c r="BK22" s="367"/>
      <c r="BL22" s="367"/>
      <c r="BM22" s="367"/>
      <c r="BN22" s="589"/>
      <c r="BO22" s="590" t="s">
        <v>157</v>
      </c>
      <c r="BP22" s="590"/>
      <c r="BQ22" s="590"/>
      <c r="BR22" s="590"/>
      <c r="BS22" s="591" t="s">
        <v>157</v>
      </c>
      <c r="BT22" s="591"/>
      <c r="BU22" s="591"/>
      <c r="BV22" s="591"/>
      <c r="BW22" s="591"/>
      <c r="BX22" s="591"/>
      <c r="BY22" s="591"/>
      <c r="BZ22" s="591"/>
      <c r="CA22" s="591"/>
      <c r="CB22" s="592"/>
      <c r="CD22" s="361" t="s">
        <v>347</v>
      </c>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404"/>
    </row>
    <row r="23" spans="2:133" ht="11.25" customHeight="1" x14ac:dyDescent="0.2">
      <c r="B23" s="593" t="s">
        <v>269</v>
      </c>
      <c r="C23" s="482"/>
      <c r="D23" s="482"/>
      <c r="E23" s="482"/>
      <c r="F23" s="482"/>
      <c r="G23" s="482"/>
      <c r="H23" s="482"/>
      <c r="I23" s="482"/>
      <c r="J23" s="482"/>
      <c r="K23" s="482"/>
      <c r="L23" s="482"/>
      <c r="M23" s="482"/>
      <c r="N23" s="482"/>
      <c r="O23" s="482"/>
      <c r="P23" s="482"/>
      <c r="Q23" s="594"/>
      <c r="R23" s="588">
        <v>301967</v>
      </c>
      <c r="S23" s="367"/>
      <c r="T23" s="367"/>
      <c r="U23" s="367"/>
      <c r="V23" s="367"/>
      <c r="W23" s="367"/>
      <c r="X23" s="367"/>
      <c r="Y23" s="589"/>
      <c r="Z23" s="590">
        <v>0.8</v>
      </c>
      <c r="AA23" s="590"/>
      <c r="AB23" s="590"/>
      <c r="AC23" s="590"/>
      <c r="AD23" s="591" t="s">
        <v>157</v>
      </c>
      <c r="AE23" s="591"/>
      <c r="AF23" s="591"/>
      <c r="AG23" s="591"/>
      <c r="AH23" s="591"/>
      <c r="AI23" s="591"/>
      <c r="AJ23" s="591"/>
      <c r="AK23" s="591"/>
      <c r="AL23" s="595" t="s">
        <v>157</v>
      </c>
      <c r="AM23" s="373"/>
      <c r="AN23" s="373"/>
      <c r="AO23" s="596"/>
      <c r="AP23" s="593" t="s">
        <v>85</v>
      </c>
      <c r="AQ23" s="604"/>
      <c r="AR23" s="604"/>
      <c r="AS23" s="604"/>
      <c r="AT23" s="604"/>
      <c r="AU23" s="604"/>
      <c r="AV23" s="604"/>
      <c r="AW23" s="604"/>
      <c r="AX23" s="604"/>
      <c r="AY23" s="604"/>
      <c r="AZ23" s="604"/>
      <c r="BA23" s="604"/>
      <c r="BB23" s="604"/>
      <c r="BC23" s="604"/>
      <c r="BD23" s="604"/>
      <c r="BE23" s="604"/>
      <c r="BF23" s="605"/>
      <c r="BG23" s="588">
        <v>999809</v>
      </c>
      <c r="BH23" s="367"/>
      <c r="BI23" s="367"/>
      <c r="BJ23" s="367"/>
      <c r="BK23" s="367"/>
      <c r="BL23" s="367"/>
      <c r="BM23" s="367"/>
      <c r="BN23" s="589"/>
      <c r="BO23" s="590">
        <v>7.6</v>
      </c>
      <c r="BP23" s="590"/>
      <c r="BQ23" s="590"/>
      <c r="BR23" s="590"/>
      <c r="BS23" s="591" t="s">
        <v>157</v>
      </c>
      <c r="BT23" s="591"/>
      <c r="BU23" s="591"/>
      <c r="BV23" s="591"/>
      <c r="BW23" s="591"/>
      <c r="BX23" s="591"/>
      <c r="BY23" s="591"/>
      <c r="BZ23" s="591"/>
      <c r="CA23" s="591"/>
      <c r="CB23" s="592"/>
      <c r="CD23" s="361" t="s">
        <v>285</v>
      </c>
      <c r="CE23" s="362"/>
      <c r="CF23" s="362"/>
      <c r="CG23" s="362"/>
      <c r="CH23" s="362"/>
      <c r="CI23" s="362"/>
      <c r="CJ23" s="362"/>
      <c r="CK23" s="362"/>
      <c r="CL23" s="362"/>
      <c r="CM23" s="362"/>
      <c r="CN23" s="362"/>
      <c r="CO23" s="362"/>
      <c r="CP23" s="362"/>
      <c r="CQ23" s="404"/>
      <c r="CR23" s="361" t="s">
        <v>263</v>
      </c>
      <c r="CS23" s="362"/>
      <c r="CT23" s="362"/>
      <c r="CU23" s="362"/>
      <c r="CV23" s="362"/>
      <c r="CW23" s="362"/>
      <c r="CX23" s="362"/>
      <c r="CY23" s="404"/>
      <c r="CZ23" s="361" t="s">
        <v>348</v>
      </c>
      <c r="DA23" s="362"/>
      <c r="DB23" s="362"/>
      <c r="DC23" s="404"/>
      <c r="DD23" s="361" t="s">
        <v>276</v>
      </c>
      <c r="DE23" s="362"/>
      <c r="DF23" s="362"/>
      <c r="DG23" s="362"/>
      <c r="DH23" s="362"/>
      <c r="DI23" s="362"/>
      <c r="DJ23" s="362"/>
      <c r="DK23" s="404"/>
      <c r="DL23" s="615" t="s">
        <v>351</v>
      </c>
      <c r="DM23" s="616"/>
      <c r="DN23" s="616"/>
      <c r="DO23" s="616"/>
      <c r="DP23" s="616"/>
      <c r="DQ23" s="616"/>
      <c r="DR23" s="616"/>
      <c r="DS23" s="616"/>
      <c r="DT23" s="616"/>
      <c r="DU23" s="616"/>
      <c r="DV23" s="617"/>
      <c r="DW23" s="361" t="s">
        <v>352</v>
      </c>
      <c r="DX23" s="362"/>
      <c r="DY23" s="362"/>
      <c r="DZ23" s="362"/>
      <c r="EA23" s="362"/>
      <c r="EB23" s="362"/>
      <c r="EC23" s="404"/>
    </row>
    <row r="24" spans="2:133" ht="11.25" customHeight="1" x14ac:dyDescent="0.2">
      <c r="B24" s="593" t="s">
        <v>354</v>
      </c>
      <c r="C24" s="482"/>
      <c r="D24" s="482"/>
      <c r="E24" s="482"/>
      <c r="F24" s="482"/>
      <c r="G24" s="482"/>
      <c r="H24" s="482"/>
      <c r="I24" s="482"/>
      <c r="J24" s="482"/>
      <c r="K24" s="482"/>
      <c r="L24" s="482"/>
      <c r="M24" s="482"/>
      <c r="N24" s="482"/>
      <c r="O24" s="482"/>
      <c r="P24" s="482"/>
      <c r="Q24" s="594"/>
      <c r="R24" s="588">
        <v>34</v>
      </c>
      <c r="S24" s="367"/>
      <c r="T24" s="367"/>
      <c r="U24" s="367"/>
      <c r="V24" s="367"/>
      <c r="W24" s="367"/>
      <c r="X24" s="367"/>
      <c r="Y24" s="589"/>
      <c r="Z24" s="590">
        <v>0</v>
      </c>
      <c r="AA24" s="590"/>
      <c r="AB24" s="590"/>
      <c r="AC24" s="590"/>
      <c r="AD24" s="591" t="s">
        <v>157</v>
      </c>
      <c r="AE24" s="591"/>
      <c r="AF24" s="591"/>
      <c r="AG24" s="591"/>
      <c r="AH24" s="591"/>
      <c r="AI24" s="591"/>
      <c r="AJ24" s="591"/>
      <c r="AK24" s="591"/>
      <c r="AL24" s="595" t="s">
        <v>157</v>
      </c>
      <c r="AM24" s="373"/>
      <c r="AN24" s="373"/>
      <c r="AO24" s="596"/>
      <c r="AP24" s="593" t="s">
        <v>355</v>
      </c>
      <c r="AQ24" s="604"/>
      <c r="AR24" s="604"/>
      <c r="AS24" s="604"/>
      <c r="AT24" s="604"/>
      <c r="AU24" s="604"/>
      <c r="AV24" s="604"/>
      <c r="AW24" s="604"/>
      <c r="AX24" s="604"/>
      <c r="AY24" s="604"/>
      <c r="AZ24" s="604"/>
      <c r="BA24" s="604"/>
      <c r="BB24" s="604"/>
      <c r="BC24" s="604"/>
      <c r="BD24" s="604"/>
      <c r="BE24" s="604"/>
      <c r="BF24" s="605"/>
      <c r="BG24" s="588" t="s">
        <v>157</v>
      </c>
      <c r="BH24" s="367"/>
      <c r="BI24" s="367"/>
      <c r="BJ24" s="367"/>
      <c r="BK24" s="367"/>
      <c r="BL24" s="367"/>
      <c r="BM24" s="367"/>
      <c r="BN24" s="589"/>
      <c r="BO24" s="590" t="s">
        <v>157</v>
      </c>
      <c r="BP24" s="590"/>
      <c r="BQ24" s="590"/>
      <c r="BR24" s="590"/>
      <c r="BS24" s="591" t="s">
        <v>157</v>
      </c>
      <c r="BT24" s="591"/>
      <c r="BU24" s="591"/>
      <c r="BV24" s="591"/>
      <c r="BW24" s="591"/>
      <c r="BX24" s="591"/>
      <c r="BY24" s="591"/>
      <c r="BZ24" s="591"/>
      <c r="CA24" s="591"/>
      <c r="CB24" s="592"/>
      <c r="CD24" s="577" t="s">
        <v>356</v>
      </c>
      <c r="CE24" s="578"/>
      <c r="CF24" s="578"/>
      <c r="CG24" s="578"/>
      <c r="CH24" s="578"/>
      <c r="CI24" s="578"/>
      <c r="CJ24" s="578"/>
      <c r="CK24" s="578"/>
      <c r="CL24" s="578"/>
      <c r="CM24" s="578"/>
      <c r="CN24" s="578"/>
      <c r="CO24" s="578"/>
      <c r="CP24" s="578"/>
      <c r="CQ24" s="579"/>
      <c r="CR24" s="580">
        <v>16653047</v>
      </c>
      <c r="CS24" s="581"/>
      <c r="CT24" s="581"/>
      <c r="CU24" s="581"/>
      <c r="CV24" s="581"/>
      <c r="CW24" s="581"/>
      <c r="CX24" s="581"/>
      <c r="CY24" s="582"/>
      <c r="CZ24" s="585">
        <v>47.6</v>
      </c>
      <c r="DA24" s="586"/>
      <c r="DB24" s="586"/>
      <c r="DC24" s="597"/>
      <c r="DD24" s="618">
        <v>7986446</v>
      </c>
      <c r="DE24" s="581"/>
      <c r="DF24" s="581"/>
      <c r="DG24" s="581"/>
      <c r="DH24" s="581"/>
      <c r="DI24" s="581"/>
      <c r="DJ24" s="581"/>
      <c r="DK24" s="582"/>
      <c r="DL24" s="618">
        <v>7892409</v>
      </c>
      <c r="DM24" s="581"/>
      <c r="DN24" s="581"/>
      <c r="DO24" s="581"/>
      <c r="DP24" s="581"/>
      <c r="DQ24" s="581"/>
      <c r="DR24" s="581"/>
      <c r="DS24" s="581"/>
      <c r="DT24" s="581"/>
      <c r="DU24" s="581"/>
      <c r="DV24" s="582"/>
      <c r="DW24" s="585">
        <v>44.6</v>
      </c>
      <c r="DX24" s="586"/>
      <c r="DY24" s="586"/>
      <c r="DZ24" s="586"/>
      <c r="EA24" s="586"/>
      <c r="EB24" s="586"/>
      <c r="EC24" s="587"/>
    </row>
    <row r="25" spans="2:133" ht="11.25" customHeight="1" x14ac:dyDescent="0.2">
      <c r="B25" s="593" t="s">
        <v>38</v>
      </c>
      <c r="C25" s="482"/>
      <c r="D25" s="482"/>
      <c r="E25" s="482"/>
      <c r="F25" s="482"/>
      <c r="G25" s="482"/>
      <c r="H25" s="482"/>
      <c r="I25" s="482"/>
      <c r="J25" s="482"/>
      <c r="K25" s="482"/>
      <c r="L25" s="482"/>
      <c r="M25" s="482"/>
      <c r="N25" s="482"/>
      <c r="O25" s="482"/>
      <c r="P25" s="482"/>
      <c r="Q25" s="594"/>
      <c r="R25" s="588">
        <v>18551359</v>
      </c>
      <c r="S25" s="367"/>
      <c r="T25" s="367"/>
      <c r="U25" s="367"/>
      <c r="V25" s="367"/>
      <c r="W25" s="367"/>
      <c r="X25" s="367"/>
      <c r="Y25" s="589"/>
      <c r="Z25" s="590">
        <v>49.9</v>
      </c>
      <c r="AA25" s="590"/>
      <c r="AB25" s="590"/>
      <c r="AC25" s="590"/>
      <c r="AD25" s="591">
        <v>17249549</v>
      </c>
      <c r="AE25" s="591"/>
      <c r="AF25" s="591"/>
      <c r="AG25" s="591"/>
      <c r="AH25" s="591"/>
      <c r="AI25" s="591"/>
      <c r="AJ25" s="591"/>
      <c r="AK25" s="591"/>
      <c r="AL25" s="595">
        <v>99.3</v>
      </c>
      <c r="AM25" s="373"/>
      <c r="AN25" s="373"/>
      <c r="AO25" s="596"/>
      <c r="AP25" s="593" t="s">
        <v>242</v>
      </c>
      <c r="AQ25" s="604"/>
      <c r="AR25" s="604"/>
      <c r="AS25" s="604"/>
      <c r="AT25" s="604"/>
      <c r="AU25" s="604"/>
      <c r="AV25" s="604"/>
      <c r="AW25" s="604"/>
      <c r="AX25" s="604"/>
      <c r="AY25" s="604"/>
      <c r="AZ25" s="604"/>
      <c r="BA25" s="604"/>
      <c r="BB25" s="604"/>
      <c r="BC25" s="604"/>
      <c r="BD25" s="604"/>
      <c r="BE25" s="604"/>
      <c r="BF25" s="605"/>
      <c r="BG25" s="588" t="s">
        <v>157</v>
      </c>
      <c r="BH25" s="367"/>
      <c r="BI25" s="367"/>
      <c r="BJ25" s="367"/>
      <c r="BK25" s="367"/>
      <c r="BL25" s="367"/>
      <c r="BM25" s="367"/>
      <c r="BN25" s="589"/>
      <c r="BO25" s="590" t="s">
        <v>157</v>
      </c>
      <c r="BP25" s="590"/>
      <c r="BQ25" s="590"/>
      <c r="BR25" s="590"/>
      <c r="BS25" s="591" t="s">
        <v>157</v>
      </c>
      <c r="BT25" s="591"/>
      <c r="BU25" s="591"/>
      <c r="BV25" s="591"/>
      <c r="BW25" s="591"/>
      <c r="BX25" s="591"/>
      <c r="BY25" s="591"/>
      <c r="BZ25" s="591"/>
      <c r="CA25" s="591"/>
      <c r="CB25" s="592"/>
      <c r="CD25" s="593" t="s">
        <v>156</v>
      </c>
      <c r="CE25" s="482"/>
      <c r="CF25" s="482"/>
      <c r="CG25" s="482"/>
      <c r="CH25" s="482"/>
      <c r="CI25" s="482"/>
      <c r="CJ25" s="482"/>
      <c r="CK25" s="482"/>
      <c r="CL25" s="482"/>
      <c r="CM25" s="482"/>
      <c r="CN25" s="482"/>
      <c r="CO25" s="482"/>
      <c r="CP25" s="482"/>
      <c r="CQ25" s="594"/>
      <c r="CR25" s="588">
        <v>4776807</v>
      </c>
      <c r="CS25" s="619"/>
      <c r="CT25" s="619"/>
      <c r="CU25" s="619"/>
      <c r="CV25" s="619"/>
      <c r="CW25" s="619"/>
      <c r="CX25" s="619"/>
      <c r="CY25" s="620"/>
      <c r="CZ25" s="595">
        <v>13.7</v>
      </c>
      <c r="DA25" s="621"/>
      <c r="DB25" s="621"/>
      <c r="DC25" s="622"/>
      <c r="DD25" s="598">
        <v>4105285</v>
      </c>
      <c r="DE25" s="619"/>
      <c r="DF25" s="619"/>
      <c r="DG25" s="619"/>
      <c r="DH25" s="619"/>
      <c r="DI25" s="619"/>
      <c r="DJ25" s="619"/>
      <c r="DK25" s="620"/>
      <c r="DL25" s="598">
        <v>4011348</v>
      </c>
      <c r="DM25" s="619"/>
      <c r="DN25" s="619"/>
      <c r="DO25" s="619"/>
      <c r="DP25" s="619"/>
      <c r="DQ25" s="619"/>
      <c r="DR25" s="619"/>
      <c r="DS25" s="619"/>
      <c r="DT25" s="619"/>
      <c r="DU25" s="619"/>
      <c r="DV25" s="620"/>
      <c r="DW25" s="595">
        <v>22.7</v>
      </c>
      <c r="DX25" s="621"/>
      <c r="DY25" s="621"/>
      <c r="DZ25" s="621"/>
      <c r="EA25" s="621"/>
      <c r="EB25" s="621"/>
      <c r="EC25" s="623"/>
    </row>
    <row r="26" spans="2:133" ht="11.25" customHeight="1" x14ac:dyDescent="0.2">
      <c r="B26" s="593" t="s">
        <v>359</v>
      </c>
      <c r="C26" s="482"/>
      <c r="D26" s="482"/>
      <c r="E26" s="482"/>
      <c r="F26" s="482"/>
      <c r="G26" s="482"/>
      <c r="H26" s="482"/>
      <c r="I26" s="482"/>
      <c r="J26" s="482"/>
      <c r="K26" s="482"/>
      <c r="L26" s="482"/>
      <c r="M26" s="482"/>
      <c r="N26" s="482"/>
      <c r="O26" s="482"/>
      <c r="P26" s="482"/>
      <c r="Q26" s="594"/>
      <c r="R26" s="588">
        <v>6397</v>
      </c>
      <c r="S26" s="367"/>
      <c r="T26" s="367"/>
      <c r="U26" s="367"/>
      <c r="V26" s="367"/>
      <c r="W26" s="367"/>
      <c r="X26" s="367"/>
      <c r="Y26" s="589"/>
      <c r="Z26" s="590">
        <v>0</v>
      </c>
      <c r="AA26" s="590"/>
      <c r="AB26" s="590"/>
      <c r="AC26" s="590"/>
      <c r="AD26" s="591">
        <v>6397</v>
      </c>
      <c r="AE26" s="591"/>
      <c r="AF26" s="591"/>
      <c r="AG26" s="591"/>
      <c r="AH26" s="591"/>
      <c r="AI26" s="591"/>
      <c r="AJ26" s="591"/>
      <c r="AK26" s="591"/>
      <c r="AL26" s="595">
        <v>0</v>
      </c>
      <c r="AM26" s="373"/>
      <c r="AN26" s="373"/>
      <c r="AO26" s="596"/>
      <c r="AP26" s="593" t="s">
        <v>361</v>
      </c>
      <c r="AQ26" s="604"/>
      <c r="AR26" s="604"/>
      <c r="AS26" s="604"/>
      <c r="AT26" s="604"/>
      <c r="AU26" s="604"/>
      <c r="AV26" s="604"/>
      <c r="AW26" s="604"/>
      <c r="AX26" s="604"/>
      <c r="AY26" s="604"/>
      <c r="AZ26" s="604"/>
      <c r="BA26" s="604"/>
      <c r="BB26" s="604"/>
      <c r="BC26" s="604"/>
      <c r="BD26" s="604"/>
      <c r="BE26" s="604"/>
      <c r="BF26" s="605"/>
      <c r="BG26" s="588" t="s">
        <v>157</v>
      </c>
      <c r="BH26" s="367"/>
      <c r="BI26" s="367"/>
      <c r="BJ26" s="367"/>
      <c r="BK26" s="367"/>
      <c r="BL26" s="367"/>
      <c r="BM26" s="367"/>
      <c r="BN26" s="589"/>
      <c r="BO26" s="590" t="s">
        <v>157</v>
      </c>
      <c r="BP26" s="590"/>
      <c r="BQ26" s="590"/>
      <c r="BR26" s="590"/>
      <c r="BS26" s="591" t="s">
        <v>157</v>
      </c>
      <c r="BT26" s="591"/>
      <c r="BU26" s="591"/>
      <c r="BV26" s="591"/>
      <c r="BW26" s="591"/>
      <c r="BX26" s="591"/>
      <c r="BY26" s="591"/>
      <c r="BZ26" s="591"/>
      <c r="CA26" s="591"/>
      <c r="CB26" s="592"/>
      <c r="CD26" s="593" t="s">
        <v>92</v>
      </c>
      <c r="CE26" s="482"/>
      <c r="CF26" s="482"/>
      <c r="CG26" s="482"/>
      <c r="CH26" s="482"/>
      <c r="CI26" s="482"/>
      <c r="CJ26" s="482"/>
      <c r="CK26" s="482"/>
      <c r="CL26" s="482"/>
      <c r="CM26" s="482"/>
      <c r="CN26" s="482"/>
      <c r="CO26" s="482"/>
      <c r="CP26" s="482"/>
      <c r="CQ26" s="594"/>
      <c r="CR26" s="588">
        <v>2652218</v>
      </c>
      <c r="CS26" s="367"/>
      <c r="CT26" s="367"/>
      <c r="CU26" s="367"/>
      <c r="CV26" s="367"/>
      <c r="CW26" s="367"/>
      <c r="CX26" s="367"/>
      <c r="CY26" s="589"/>
      <c r="CZ26" s="595">
        <v>7.6</v>
      </c>
      <c r="DA26" s="621"/>
      <c r="DB26" s="621"/>
      <c r="DC26" s="622"/>
      <c r="DD26" s="598">
        <v>2235454</v>
      </c>
      <c r="DE26" s="367"/>
      <c r="DF26" s="367"/>
      <c r="DG26" s="367"/>
      <c r="DH26" s="367"/>
      <c r="DI26" s="367"/>
      <c r="DJ26" s="367"/>
      <c r="DK26" s="589"/>
      <c r="DL26" s="598" t="s">
        <v>157</v>
      </c>
      <c r="DM26" s="367"/>
      <c r="DN26" s="367"/>
      <c r="DO26" s="367"/>
      <c r="DP26" s="367"/>
      <c r="DQ26" s="367"/>
      <c r="DR26" s="367"/>
      <c r="DS26" s="367"/>
      <c r="DT26" s="367"/>
      <c r="DU26" s="367"/>
      <c r="DV26" s="589"/>
      <c r="DW26" s="595" t="s">
        <v>157</v>
      </c>
      <c r="DX26" s="621"/>
      <c r="DY26" s="621"/>
      <c r="DZ26" s="621"/>
      <c r="EA26" s="621"/>
      <c r="EB26" s="621"/>
      <c r="EC26" s="623"/>
    </row>
    <row r="27" spans="2:133" ht="11.25" customHeight="1" x14ac:dyDescent="0.2">
      <c r="B27" s="593" t="s">
        <v>112</v>
      </c>
      <c r="C27" s="482"/>
      <c r="D27" s="482"/>
      <c r="E27" s="482"/>
      <c r="F27" s="482"/>
      <c r="G27" s="482"/>
      <c r="H27" s="482"/>
      <c r="I27" s="482"/>
      <c r="J27" s="482"/>
      <c r="K27" s="482"/>
      <c r="L27" s="482"/>
      <c r="M27" s="482"/>
      <c r="N27" s="482"/>
      <c r="O27" s="482"/>
      <c r="P27" s="482"/>
      <c r="Q27" s="594"/>
      <c r="R27" s="588">
        <v>248424</v>
      </c>
      <c r="S27" s="367"/>
      <c r="T27" s="367"/>
      <c r="U27" s="367"/>
      <c r="V27" s="367"/>
      <c r="W27" s="367"/>
      <c r="X27" s="367"/>
      <c r="Y27" s="589"/>
      <c r="Z27" s="590">
        <v>0.7</v>
      </c>
      <c r="AA27" s="590"/>
      <c r="AB27" s="590"/>
      <c r="AC27" s="590"/>
      <c r="AD27" s="591" t="s">
        <v>157</v>
      </c>
      <c r="AE27" s="591"/>
      <c r="AF27" s="591"/>
      <c r="AG27" s="591"/>
      <c r="AH27" s="591"/>
      <c r="AI27" s="591"/>
      <c r="AJ27" s="591"/>
      <c r="AK27" s="591"/>
      <c r="AL27" s="595" t="s">
        <v>157</v>
      </c>
      <c r="AM27" s="373"/>
      <c r="AN27" s="373"/>
      <c r="AO27" s="596"/>
      <c r="AP27" s="593" t="s">
        <v>363</v>
      </c>
      <c r="AQ27" s="482"/>
      <c r="AR27" s="482"/>
      <c r="AS27" s="482"/>
      <c r="AT27" s="482"/>
      <c r="AU27" s="482"/>
      <c r="AV27" s="482"/>
      <c r="AW27" s="482"/>
      <c r="AX27" s="482"/>
      <c r="AY27" s="482"/>
      <c r="AZ27" s="482"/>
      <c r="BA27" s="482"/>
      <c r="BB27" s="482"/>
      <c r="BC27" s="482"/>
      <c r="BD27" s="482"/>
      <c r="BE27" s="482"/>
      <c r="BF27" s="594"/>
      <c r="BG27" s="588">
        <v>13192582</v>
      </c>
      <c r="BH27" s="367"/>
      <c r="BI27" s="367"/>
      <c r="BJ27" s="367"/>
      <c r="BK27" s="367"/>
      <c r="BL27" s="367"/>
      <c r="BM27" s="367"/>
      <c r="BN27" s="589"/>
      <c r="BO27" s="590">
        <v>100</v>
      </c>
      <c r="BP27" s="590"/>
      <c r="BQ27" s="590"/>
      <c r="BR27" s="590"/>
      <c r="BS27" s="591">
        <v>16861</v>
      </c>
      <c r="BT27" s="591"/>
      <c r="BU27" s="591"/>
      <c r="BV27" s="591"/>
      <c r="BW27" s="591"/>
      <c r="BX27" s="591"/>
      <c r="BY27" s="591"/>
      <c r="BZ27" s="591"/>
      <c r="CA27" s="591"/>
      <c r="CB27" s="592"/>
      <c r="CD27" s="593" t="s">
        <v>178</v>
      </c>
      <c r="CE27" s="482"/>
      <c r="CF27" s="482"/>
      <c r="CG27" s="482"/>
      <c r="CH27" s="482"/>
      <c r="CI27" s="482"/>
      <c r="CJ27" s="482"/>
      <c r="CK27" s="482"/>
      <c r="CL27" s="482"/>
      <c r="CM27" s="482"/>
      <c r="CN27" s="482"/>
      <c r="CO27" s="482"/>
      <c r="CP27" s="482"/>
      <c r="CQ27" s="594"/>
      <c r="CR27" s="588">
        <v>10227260</v>
      </c>
      <c r="CS27" s="619"/>
      <c r="CT27" s="619"/>
      <c r="CU27" s="619"/>
      <c r="CV27" s="619"/>
      <c r="CW27" s="619"/>
      <c r="CX27" s="619"/>
      <c r="CY27" s="620"/>
      <c r="CZ27" s="595">
        <v>29.3</v>
      </c>
      <c r="DA27" s="621"/>
      <c r="DB27" s="621"/>
      <c r="DC27" s="622"/>
      <c r="DD27" s="598">
        <v>2232181</v>
      </c>
      <c r="DE27" s="619"/>
      <c r="DF27" s="619"/>
      <c r="DG27" s="619"/>
      <c r="DH27" s="619"/>
      <c r="DI27" s="619"/>
      <c r="DJ27" s="619"/>
      <c r="DK27" s="620"/>
      <c r="DL27" s="598">
        <v>2232081</v>
      </c>
      <c r="DM27" s="619"/>
      <c r="DN27" s="619"/>
      <c r="DO27" s="619"/>
      <c r="DP27" s="619"/>
      <c r="DQ27" s="619"/>
      <c r="DR27" s="619"/>
      <c r="DS27" s="619"/>
      <c r="DT27" s="619"/>
      <c r="DU27" s="619"/>
      <c r="DV27" s="620"/>
      <c r="DW27" s="595">
        <v>12.6</v>
      </c>
      <c r="DX27" s="621"/>
      <c r="DY27" s="621"/>
      <c r="DZ27" s="621"/>
      <c r="EA27" s="621"/>
      <c r="EB27" s="621"/>
      <c r="EC27" s="623"/>
    </row>
    <row r="28" spans="2:133" ht="11.25" customHeight="1" x14ac:dyDescent="0.2">
      <c r="B28" s="593" t="s">
        <v>284</v>
      </c>
      <c r="C28" s="482"/>
      <c r="D28" s="482"/>
      <c r="E28" s="482"/>
      <c r="F28" s="482"/>
      <c r="G28" s="482"/>
      <c r="H28" s="482"/>
      <c r="I28" s="482"/>
      <c r="J28" s="482"/>
      <c r="K28" s="482"/>
      <c r="L28" s="482"/>
      <c r="M28" s="482"/>
      <c r="N28" s="482"/>
      <c r="O28" s="482"/>
      <c r="P28" s="482"/>
      <c r="Q28" s="594"/>
      <c r="R28" s="588">
        <v>182393</v>
      </c>
      <c r="S28" s="367"/>
      <c r="T28" s="367"/>
      <c r="U28" s="367"/>
      <c r="V28" s="367"/>
      <c r="W28" s="367"/>
      <c r="X28" s="367"/>
      <c r="Y28" s="589"/>
      <c r="Z28" s="590">
        <v>0.5</v>
      </c>
      <c r="AA28" s="590"/>
      <c r="AB28" s="590"/>
      <c r="AC28" s="590"/>
      <c r="AD28" s="591">
        <v>120411</v>
      </c>
      <c r="AE28" s="591"/>
      <c r="AF28" s="591"/>
      <c r="AG28" s="591"/>
      <c r="AH28" s="591"/>
      <c r="AI28" s="591"/>
      <c r="AJ28" s="591"/>
      <c r="AK28" s="591"/>
      <c r="AL28" s="595">
        <v>0.7</v>
      </c>
      <c r="AM28" s="373"/>
      <c r="AN28" s="373"/>
      <c r="AO28" s="596"/>
      <c r="AP28" s="593"/>
      <c r="AQ28" s="482"/>
      <c r="AR28" s="482"/>
      <c r="AS28" s="482"/>
      <c r="AT28" s="482"/>
      <c r="AU28" s="482"/>
      <c r="AV28" s="482"/>
      <c r="AW28" s="482"/>
      <c r="AX28" s="482"/>
      <c r="AY28" s="482"/>
      <c r="AZ28" s="482"/>
      <c r="BA28" s="482"/>
      <c r="BB28" s="482"/>
      <c r="BC28" s="482"/>
      <c r="BD28" s="482"/>
      <c r="BE28" s="482"/>
      <c r="BF28" s="594"/>
      <c r="BG28" s="588"/>
      <c r="BH28" s="367"/>
      <c r="BI28" s="367"/>
      <c r="BJ28" s="367"/>
      <c r="BK28" s="367"/>
      <c r="BL28" s="367"/>
      <c r="BM28" s="367"/>
      <c r="BN28" s="589"/>
      <c r="BO28" s="590"/>
      <c r="BP28" s="590"/>
      <c r="BQ28" s="590"/>
      <c r="BR28" s="590"/>
      <c r="BS28" s="598"/>
      <c r="BT28" s="367"/>
      <c r="BU28" s="367"/>
      <c r="BV28" s="367"/>
      <c r="BW28" s="367"/>
      <c r="BX28" s="367"/>
      <c r="BY28" s="367"/>
      <c r="BZ28" s="367"/>
      <c r="CA28" s="367"/>
      <c r="CB28" s="599"/>
      <c r="CD28" s="593" t="s">
        <v>357</v>
      </c>
      <c r="CE28" s="482"/>
      <c r="CF28" s="482"/>
      <c r="CG28" s="482"/>
      <c r="CH28" s="482"/>
      <c r="CI28" s="482"/>
      <c r="CJ28" s="482"/>
      <c r="CK28" s="482"/>
      <c r="CL28" s="482"/>
      <c r="CM28" s="482"/>
      <c r="CN28" s="482"/>
      <c r="CO28" s="482"/>
      <c r="CP28" s="482"/>
      <c r="CQ28" s="594"/>
      <c r="CR28" s="588">
        <v>1648980</v>
      </c>
      <c r="CS28" s="367"/>
      <c r="CT28" s="367"/>
      <c r="CU28" s="367"/>
      <c r="CV28" s="367"/>
      <c r="CW28" s="367"/>
      <c r="CX28" s="367"/>
      <c r="CY28" s="589"/>
      <c r="CZ28" s="595">
        <v>4.7</v>
      </c>
      <c r="DA28" s="621"/>
      <c r="DB28" s="621"/>
      <c r="DC28" s="622"/>
      <c r="DD28" s="598">
        <v>1648980</v>
      </c>
      <c r="DE28" s="367"/>
      <c r="DF28" s="367"/>
      <c r="DG28" s="367"/>
      <c r="DH28" s="367"/>
      <c r="DI28" s="367"/>
      <c r="DJ28" s="367"/>
      <c r="DK28" s="589"/>
      <c r="DL28" s="598">
        <v>1648980</v>
      </c>
      <c r="DM28" s="367"/>
      <c r="DN28" s="367"/>
      <c r="DO28" s="367"/>
      <c r="DP28" s="367"/>
      <c r="DQ28" s="367"/>
      <c r="DR28" s="367"/>
      <c r="DS28" s="367"/>
      <c r="DT28" s="367"/>
      <c r="DU28" s="367"/>
      <c r="DV28" s="589"/>
      <c r="DW28" s="595">
        <v>9.3000000000000007</v>
      </c>
      <c r="DX28" s="621"/>
      <c r="DY28" s="621"/>
      <c r="DZ28" s="621"/>
      <c r="EA28" s="621"/>
      <c r="EB28" s="621"/>
      <c r="EC28" s="623"/>
    </row>
    <row r="29" spans="2:133" ht="11.25" customHeight="1" x14ac:dyDescent="0.2">
      <c r="B29" s="593" t="s">
        <v>136</v>
      </c>
      <c r="C29" s="482"/>
      <c r="D29" s="482"/>
      <c r="E29" s="482"/>
      <c r="F29" s="482"/>
      <c r="G29" s="482"/>
      <c r="H29" s="482"/>
      <c r="I29" s="482"/>
      <c r="J29" s="482"/>
      <c r="K29" s="482"/>
      <c r="L29" s="482"/>
      <c r="M29" s="482"/>
      <c r="N29" s="482"/>
      <c r="O29" s="482"/>
      <c r="P29" s="482"/>
      <c r="Q29" s="594"/>
      <c r="R29" s="588">
        <v>366829</v>
      </c>
      <c r="S29" s="367"/>
      <c r="T29" s="367"/>
      <c r="U29" s="367"/>
      <c r="V29" s="367"/>
      <c r="W29" s="367"/>
      <c r="X29" s="367"/>
      <c r="Y29" s="589"/>
      <c r="Z29" s="590">
        <v>1</v>
      </c>
      <c r="AA29" s="590"/>
      <c r="AB29" s="590"/>
      <c r="AC29" s="590"/>
      <c r="AD29" s="591" t="s">
        <v>157</v>
      </c>
      <c r="AE29" s="591"/>
      <c r="AF29" s="591"/>
      <c r="AG29" s="591"/>
      <c r="AH29" s="591"/>
      <c r="AI29" s="591"/>
      <c r="AJ29" s="591"/>
      <c r="AK29" s="591"/>
      <c r="AL29" s="595" t="s">
        <v>157</v>
      </c>
      <c r="AM29" s="373"/>
      <c r="AN29" s="373"/>
      <c r="AO29" s="596"/>
      <c r="AP29" s="606"/>
      <c r="AQ29" s="607"/>
      <c r="AR29" s="607"/>
      <c r="AS29" s="607"/>
      <c r="AT29" s="607"/>
      <c r="AU29" s="607"/>
      <c r="AV29" s="607"/>
      <c r="AW29" s="607"/>
      <c r="AX29" s="607"/>
      <c r="AY29" s="607"/>
      <c r="AZ29" s="607"/>
      <c r="BA29" s="607"/>
      <c r="BB29" s="607"/>
      <c r="BC29" s="607"/>
      <c r="BD29" s="607"/>
      <c r="BE29" s="607"/>
      <c r="BF29" s="608"/>
      <c r="BG29" s="588"/>
      <c r="BH29" s="367"/>
      <c r="BI29" s="367"/>
      <c r="BJ29" s="367"/>
      <c r="BK29" s="367"/>
      <c r="BL29" s="367"/>
      <c r="BM29" s="367"/>
      <c r="BN29" s="589"/>
      <c r="BO29" s="590"/>
      <c r="BP29" s="590"/>
      <c r="BQ29" s="590"/>
      <c r="BR29" s="590"/>
      <c r="BS29" s="591"/>
      <c r="BT29" s="591"/>
      <c r="BU29" s="591"/>
      <c r="BV29" s="591"/>
      <c r="BW29" s="591"/>
      <c r="BX29" s="591"/>
      <c r="BY29" s="591"/>
      <c r="BZ29" s="591"/>
      <c r="CA29" s="591"/>
      <c r="CB29" s="592"/>
      <c r="CD29" s="568" t="s">
        <v>130</v>
      </c>
      <c r="CE29" s="561"/>
      <c r="CF29" s="593" t="s">
        <v>10</v>
      </c>
      <c r="CG29" s="482"/>
      <c r="CH29" s="482"/>
      <c r="CI29" s="482"/>
      <c r="CJ29" s="482"/>
      <c r="CK29" s="482"/>
      <c r="CL29" s="482"/>
      <c r="CM29" s="482"/>
      <c r="CN29" s="482"/>
      <c r="CO29" s="482"/>
      <c r="CP29" s="482"/>
      <c r="CQ29" s="594"/>
      <c r="CR29" s="588">
        <v>1648979</v>
      </c>
      <c r="CS29" s="619"/>
      <c r="CT29" s="619"/>
      <c r="CU29" s="619"/>
      <c r="CV29" s="619"/>
      <c r="CW29" s="619"/>
      <c r="CX29" s="619"/>
      <c r="CY29" s="620"/>
      <c r="CZ29" s="595">
        <v>4.7</v>
      </c>
      <c r="DA29" s="621"/>
      <c r="DB29" s="621"/>
      <c r="DC29" s="622"/>
      <c r="DD29" s="598">
        <v>1648979</v>
      </c>
      <c r="DE29" s="619"/>
      <c r="DF29" s="619"/>
      <c r="DG29" s="619"/>
      <c r="DH29" s="619"/>
      <c r="DI29" s="619"/>
      <c r="DJ29" s="619"/>
      <c r="DK29" s="620"/>
      <c r="DL29" s="598">
        <v>1648979</v>
      </c>
      <c r="DM29" s="619"/>
      <c r="DN29" s="619"/>
      <c r="DO29" s="619"/>
      <c r="DP29" s="619"/>
      <c r="DQ29" s="619"/>
      <c r="DR29" s="619"/>
      <c r="DS29" s="619"/>
      <c r="DT29" s="619"/>
      <c r="DU29" s="619"/>
      <c r="DV29" s="620"/>
      <c r="DW29" s="595">
        <v>9.3000000000000007</v>
      </c>
      <c r="DX29" s="621"/>
      <c r="DY29" s="621"/>
      <c r="DZ29" s="621"/>
      <c r="EA29" s="621"/>
      <c r="EB29" s="621"/>
      <c r="EC29" s="623"/>
    </row>
    <row r="30" spans="2:133" ht="11.25" customHeight="1" x14ac:dyDescent="0.2">
      <c r="B30" s="593" t="s">
        <v>316</v>
      </c>
      <c r="C30" s="482"/>
      <c r="D30" s="482"/>
      <c r="E30" s="482"/>
      <c r="F30" s="482"/>
      <c r="G30" s="482"/>
      <c r="H30" s="482"/>
      <c r="I30" s="482"/>
      <c r="J30" s="482"/>
      <c r="K30" s="482"/>
      <c r="L30" s="482"/>
      <c r="M30" s="482"/>
      <c r="N30" s="482"/>
      <c r="O30" s="482"/>
      <c r="P30" s="482"/>
      <c r="Q30" s="594"/>
      <c r="R30" s="588">
        <v>7750655</v>
      </c>
      <c r="S30" s="367"/>
      <c r="T30" s="367"/>
      <c r="U30" s="367"/>
      <c r="V30" s="367"/>
      <c r="W30" s="367"/>
      <c r="X30" s="367"/>
      <c r="Y30" s="589"/>
      <c r="Z30" s="590">
        <v>20.8</v>
      </c>
      <c r="AA30" s="590"/>
      <c r="AB30" s="590"/>
      <c r="AC30" s="590"/>
      <c r="AD30" s="591" t="s">
        <v>157</v>
      </c>
      <c r="AE30" s="591"/>
      <c r="AF30" s="591"/>
      <c r="AG30" s="591"/>
      <c r="AH30" s="591"/>
      <c r="AI30" s="591"/>
      <c r="AJ30" s="591"/>
      <c r="AK30" s="591"/>
      <c r="AL30" s="595" t="s">
        <v>157</v>
      </c>
      <c r="AM30" s="373"/>
      <c r="AN30" s="373"/>
      <c r="AO30" s="596"/>
      <c r="AP30" s="361" t="s">
        <v>285</v>
      </c>
      <c r="AQ30" s="362"/>
      <c r="AR30" s="362"/>
      <c r="AS30" s="362"/>
      <c r="AT30" s="362"/>
      <c r="AU30" s="362"/>
      <c r="AV30" s="362"/>
      <c r="AW30" s="362"/>
      <c r="AX30" s="362"/>
      <c r="AY30" s="362"/>
      <c r="AZ30" s="362"/>
      <c r="BA30" s="362"/>
      <c r="BB30" s="362"/>
      <c r="BC30" s="362"/>
      <c r="BD30" s="362"/>
      <c r="BE30" s="362"/>
      <c r="BF30" s="404"/>
      <c r="BG30" s="361" t="s">
        <v>365</v>
      </c>
      <c r="BH30" s="624"/>
      <c r="BI30" s="624"/>
      <c r="BJ30" s="624"/>
      <c r="BK30" s="624"/>
      <c r="BL30" s="624"/>
      <c r="BM30" s="624"/>
      <c r="BN30" s="624"/>
      <c r="BO30" s="624"/>
      <c r="BP30" s="624"/>
      <c r="BQ30" s="625"/>
      <c r="BR30" s="361" t="s">
        <v>367</v>
      </c>
      <c r="BS30" s="624"/>
      <c r="BT30" s="624"/>
      <c r="BU30" s="624"/>
      <c r="BV30" s="624"/>
      <c r="BW30" s="624"/>
      <c r="BX30" s="624"/>
      <c r="BY30" s="624"/>
      <c r="BZ30" s="624"/>
      <c r="CA30" s="624"/>
      <c r="CB30" s="625"/>
      <c r="CD30" s="569"/>
      <c r="CE30" s="564"/>
      <c r="CF30" s="593" t="s">
        <v>369</v>
      </c>
      <c r="CG30" s="482"/>
      <c r="CH30" s="482"/>
      <c r="CI30" s="482"/>
      <c r="CJ30" s="482"/>
      <c r="CK30" s="482"/>
      <c r="CL30" s="482"/>
      <c r="CM30" s="482"/>
      <c r="CN30" s="482"/>
      <c r="CO30" s="482"/>
      <c r="CP30" s="482"/>
      <c r="CQ30" s="594"/>
      <c r="CR30" s="588">
        <v>1588115</v>
      </c>
      <c r="CS30" s="367"/>
      <c r="CT30" s="367"/>
      <c r="CU30" s="367"/>
      <c r="CV30" s="367"/>
      <c r="CW30" s="367"/>
      <c r="CX30" s="367"/>
      <c r="CY30" s="589"/>
      <c r="CZ30" s="595">
        <v>4.5</v>
      </c>
      <c r="DA30" s="621"/>
      <c r="DB30" s="621"/>
      <c r="DC30" s="622"/>
      <c r="DD30" s="598">
        <v>1588115</v>
      </c>
      <c r="DE30" s="367"/>
      <c r="DF30" s="367"/>
      <c r="DG30" s="367"/>
      <c r="DH30" s="367"/>
      <c r="DI30" s="367"/>
      <c r="DJ30" s="367"/>
      <c r="DK30" s="589"/>
      <c r="DL30" s="598">
        <v>1588115</v>
      </c>
      <c r="DM30" s="367"/>
      <c r="DN30" s="367"/>
      <c r="DO30" s="367"/>
      <c r="DP30" s="367"/>
      <c r="DQ30" s="367"/>
      <c r="DR30" s="367"/>
      <c r="DS30" s="367"/>
      <c r="DT30" s="367"/>
      <c r="DU30" s="367"/>
      <c r="DV30" s="589"/>
      <c r="DW30" s="595">
        <v>9</v>
      </c>
      <c r="DX30" s="621"/>
      <c r="DY30" s="621"/>
      <c r="DZ30" s="621"/>
      <c r="EA30" s="621"/>
      <c r="EB30" s="621"/>
      <c r="EC30" s="623"/>
    </row>
    <row r="31" spans="2:133" ht="11.25" customHeight="1" x14ac:dyDescent="0.2">
      <c r="B31" s="601" t="s">
        <v>81</v>
      </c>
      <c r="C31" s="602"/>
      <c r="D31" s="602"/>
      <c r="E31" s="602"/>
      <c r="F31" s="602"/>
      <c r="G31" s="602"/>
      <c r="H31" s="602"/>
      <c r="I31" s="602"/>
      <c r="J31" s="602"/>
      <c r="K31" s="602"/>
      <c r="L31" s="602"/>
      <c r="M31" s="602"/>
      <c r="N31" s="602"/>
      <c r="O31" s="602"/>
      <c r="P31" s="602"/>
      <c r="Q31" s="603"/>
      <c r="R31" s="588" t="s">
        <v>157</v>
      </c>
      <c r="S31" s="367"/>
      <c r="T31" s="367"/>
      <c r="U31" s="367"/>
      <c r="V31" s="367"/>
      <c r="W31" s="367"/>
      <c r="X31" s="367"/>
      <c r="Y31" s="589"/>
      <c r="Z31" s="590" t="s">
        <v>157</v>
      </c>
      <c r="AA31" s="590"/>
      <c r="AB31" s="590"/>
      <c r="AC31" s="590"/>
      <c r="AD31" s="591" t="s">
        <v>157</v>
      </c>
      <c r="AE31" s="591"/>
      <c r="AF31" s="591"/>
      <c r="AG31" s="591"/>
      <c r="AH31" s="591"/>
      <c r="AI31" s="591"/>
      <c r="AJ31" s="591"/>
      <c r="AK31" s="591"/>
      <c r="AL31" s="595" t="s">
        <v>157</v>
      </c>
      <c r="AM31" s="373"/>
      <c r="AN31" s="373"/>
      <c r="AO31" s="596"/>
      <c r="AP31" s="542" t="s">
        <v>2</v>
      </c>
      <c r="AQ31" s="543"/>
      <c r="AR31" s="543"/>
      <c r="AS31" s="543"/>
      <c r="AT31" s="671" t="s">
        <v>370</v>
      </c>
      <c r="AU31" s="42"/>
      <c r="AV31" s="42"/>
      <c r="AW31" s="42"/>
      <c r="AX31" s="577" t="s">
        <v>243</v>
      </c>
      <c r="AY31" s="578"/>
      <c r="AZ31" s="578"/>
      <c r="BA31" s="578"/>
      <c r="BB31" s="578"/>
      <c r="BC31" s="578"/>
      <c r="BD31" s="578"/>
      <c r="BE31" s="578"/>
      <c r="BF31" s="579"/>
      <c r="BG31" s="626">
        <v>99.7</v>
      </c>
      <c r="BH31" s="627"/>
      <c r="BI31" s="627"/>
      <c r="BJ31" s="627"/>
      <c r="BK31" s="627"/>
      <c r="BL31" s="627"/>
      <c r="BM31" s="586">
        <v>99.5</v>
      </c>
      <c r="BN31" s="627"/>
      <c r="BO31" s="627"/>
      <c r="BP31" s="627"/>
      <c r="BQ31" s="628"/>
      <c r="BR31" s="626">
        <v>99.7</v>
      </c>
      <c r="BS31" s="627"/>
      <c r="BT31" s="627"/>
      <c r="BU31" s="627"/>
      <c r="BV31" s="627"/>
      <c r="BW31" s="627"/>
      <c r="BX31" s="586">
        <v>99.4</v>
      </c>
      <c r="BY31" s="627"/>
      <c r="BZ31" s="627"/>
      <c r="CA31" s="627"/>
      <c r="CB31" s="628"/>
      <c r="CD31" s="569"/>
      <c r="CE31" s="564"/>
      <c r="CF31" s="593" t="s">
        <v>286</v>
      </c>
      <c r="CG31" s="482"/>
      <c r="CH31" s="482"/>
      <c r="CI31" s="482"/>
      <c r="CJ31" s="482"/>
      <c r="CK31" s="482"/>
      <c r="CL31" s="482"/>
      <c r="CM31" s="482"/>
      <c r="CN31" s="482"/>
      <c r="CO31" s="482"/>
      <c r="CP31" s="482"/>
      <c r="CQ31" s="594"/>
      <c r="CR31" s="588">
        <v>60864</v>
      </c>
      <c r="CS31" s="619"/>
      <c r="CT31" s="619"/>
      <c r="CU31" s="619"/>
      <c r="CV31" s="619"/>
      <c r="CW31" s="619"/>
      <c r="CX31" s="619"/>
      <c r="CY31" s="620"/>
      <c r="CZ31" s="595">
        <v>0.2</v>
      </c>
      <c r="DA31" s="621"/>
      <c r="DB31" s="621"/>
      <c r="DC31" s="622"/>
      <c r="DD31" s="598">
        <v>60864</v>
      </c>
      <c r="DE31" s="619"/>
      <c r="DF31" s="619"/>
      <c r="DG31" s="619"/>
      <c r="DH31" s="619"/>
      <c r="DI31" s="619"/>
      <c r="DJ31" s="619"/>
      <c r="DK31" s="620"/>
      <c r="DL31" s="598">
        <v>60864</v>
      </c>
      <c r="DM31" s="619"/>
      <c r="DN31" s="619"/>
      <c r="DO31" s="619"/>
      <c r="DP31" s="619"/>
      <c r="DQ31" s="619"/>
      <c r="DR31" s="619"/>
      <c r="DS31" s="619"/>
      <c r="DT31" s="619"/>
      <c r="DU31" s="619"/>
      <c r="DV31" s="620"/>
      <c r="DW31" s="595">
        <v>0.3</v>
      </c>
      <c r="DX31" s="621"/>
      <c r="DY31" s="621"/>
      <c r="DZ31" s="621"/>
      <c r="EA31" s="621"/>
      <c r="EB31" s="621"/>
      <c r="EC31" s="623"/>
    </row>
    <row r="32" spans="2:133" ht="11.25" customHeight="1" x14ac:dyDescent="0.2">
      <c r="B32" s="593" t="s">
        <v>371</v>
      </c>
      <c r="C32" s="482"/>
      <c r="D32" s="482"/>
      <c r="E32" s="482"/>
      <c r="F32" s="482"/>
      <c r="G32" s="482"/>
      <c r="H32" s="482"/>
      <c r="I32" s="482"/>
      <c r="J32" s="482"/>
      <c r="K32" s="482"/>
      <c r="L32" s="482"/>
      <c r="M32" s="482"/>
      <c r="N32" s="482"/>
      <c r="O32" s="482"/>
      <c r="P32" s="482"/>
      <c r="Q32" s="594"/>
      <c r="R32" s="588">
        <v>5254548</v>
      </c>
      <c r="S32" s="367"/>
      <c r="T32" s="367"/>
      <c r="U32" s="367"/>
      <c r="V32" s="367"/>
      <c r="W32" s="367"/>
      <c r="X32" s="367"/>
      <c r="Y32" s="589"/>
      <c r="Z32" s="590">
        <v>14.1</v>
      </c>
      <c r="AA32" s="590"/>
      <c r="AB32" s="590"/>
      <c r="AC32" s="590"/>
      <c r="AD32" s="591" t="s">
        <v>157</v>
      </c>
      <c r="AE32" s="591"/>
      <c r="AF32" s="591"/>
      <c r="AG32" s="591"/>
      <c r="AH32" s="591"/>
      <c r="AI32" s="591"/>
      <c r="AJ32" s="591"/>
      <c r="AK32" s="591"/>
      <c r="AL32" s="595" t="s">
        <v>157</v>
      </c>
      <c r="AM32" s="373"/>
      <c r="AN32" s="373"/>
      <c r="AO32" s="596"/>
      <c r="AP32" s="670"/>
      <c r="AQ32" s="529"/>
      <c r="AR32" s="529"/>
      <c r="AS32" s="529"/>
      <c r="AT32" s="672"/>
      <c r="AU32" s="1" t="s">
        <v>213</v>
      </c>
      <c r="AX32" s="593" t="s">
        <v>264</v>
      </c>
      <c r="AY32" s="482"/>
      <c r="AZ32" s="482"/>
      <c r="BA32" s="482"/>
      <c r="BB32" s="482"/>
      <c r="BC32" s="482"/>
      <c r="BD32" s="482"/>
      <c r="BE32" s="482"/>
      <c r="BF32" s="594"/>
      <c r="BG32" s="629">
        <v>99.5</v>
      </c>
      <c r="BH32" s="619"/>
      <c r="BI32" s="619"/>
      <c r="BJ32" s="619"/>
      <c r="BK32" s="619"/>
      <c r="BL32" s="619"/>
      <c r="BM32" s="373">
        <v>99.2</v>
      </c>
      <c r="BN32" s="619"/>
      <c r="BO32" s="619"/>
      <c r="BP32" s="619"/>
      <c r="BQ32" s="630"/>
      <c r="BR32" s="629">
        <v>99.6</v>
      </c>
      <c r="BS32" s="619"/>
      <c r="BT32" s="619"/>
      <c r="BU32" s="619"/>
      <c r="BV32" s="619"/>
      <c r="BW32" s="619"/>
      <c r="BX32" s="373">
        <v>99.2</v>
      </c>
      <c r="BY32" s="619"/>
      <c r="BZ32" s="619"/>
      <c r="CA32" s="619"/>
      <c r="CB32" s="630"/>
      <c r="CD32" s="570"/>
      <c r="CE32" s="572"/>
      <c r="CF32" s="593" t="s">
        <v>372</v>
      </c>
      <c r="CG32" s="482"/>
      <c r="CH32" s="482"/>
      <c r="CI32" s="482"/>
      <c r="CJ32" s="482"/>
      <c r="CK32" s="482"/>
      <c r="CL32" s="482"/>
      <c r="CM32" s="482"/>
      <c r="CN32" s="482"/>
      <c r="CO32" s="482"/>
      <c r="CP32" s="482"/>
      <c r="CQ32" s="594"/>
      <c r="CR32" s="588">
        <v>1</v>
      </c>
      <c r="CS32" s="367"/>
      <c r="CT32" s="367"/>
      <c r="CU32" s="367"/>
      <c r="CV32" s="367"/>
      <c r="CW32" s="367"/>
      <c r="CX32" s="367"/>
      <c r="CY32" s="589"/>
      <c r="CZ32" s="595">
        <v>0</v>
      </c>
      <c r="DA32" s="621"/>
      <c r="DB32" s="621"/>
      <c r="DC32" s="622"/>
      <c r="DD32" s="598">
        <v>1</v>
      </c>
      <c r="DE32" s="367"/>
      <c r="DF32" s="367"/>
      <c r="DG32" s="367"/>
      <c r="DH32" s="367"/>
      <c r="DI32" s="367"/>
      <c r="DJ32" s="367"/>
      <c r="DK32" s="589"/>
      <c r="DL32" s="598">
        <v>1</v>
      </c>
      <c r="DM32" s="367"/>
      <c r="DN32" s="367"/>
      <c r="DO32" s="367"/>
      <c r="DP32" s="367"/>
      <c r="DQ32" s="367"/>
      <c r="DR32" s="367"/>
      <c r="DS32" s="367"/>
      <c r="DT32" s="367"/>
      <c r="DU32" s="367"/>
      <c r="DV32" s="589"/>
      <c r="DW32" s="595">
        <v>0</v>
      </c>
      <c r="DX32" s="621"/>
      <c r="DY32" s="621"/>
      <c r="DZ32" s="621"/>
      <c r="EA32" s="621"/>
      <c r="EB32" s="621"/>
      <c r="EC32" s="623"/>
    </row>
    <row r="33" spans="2:133" ht="11.25" customHeight="1" x14ac:dyDescent="0.2">
      <c r="B33" s="593" t="s">
        <v>200</v>
      </c>
      <c r="C33" s="482"/>
      <c r="D33" s="482"/>
      <c r="E33" s="482"/>
      <c r="F33" s="482"/>
      <c r="G33" s="482"/>
      <c r="H33" s="482"/>
      <c r="I33" s="482"/>
      <c r="J33" s="482"/>
      <c r="K33" s="482"/>
      <c r="L33" s="482"/>
      <c r="M33" s="482"/>
      <c r="N33" s="482"/>
      <c r="O33" s="482"/>
      <c r="P33" s="482"/>
      <c r="Q33" s="594"/>
      <c r="R33" s="588">
        <v>52767</v>
      </c>
      <c r="S33" s="367"/>
      <c r="T33" s="367"/>
      <c r="U33" s="367"/>
      <c r="V33" s="367"/>
      <c r="W33" s="367"/>
      <c r="X33" s="367"/>
      <c r="Y33" s="589"/>
      <c r="Z33" s="590">
        <v>0.1</v>
      </c>
      <c r="AA33" s="590"/>
      <c r="AB33" s="590"/>
      <c r="AC33" s="590"/>
      <c r="AD33" s="591" t="s">
        <v>157</v>
      </c>
      <c r="AE33" s="591"/>
      <c r="AF33" s="591"/>
      <c r="AG33" s="591"/>
      <c r="AH33" s="591"/>
      <c r="AI33" s="591"/>
      <c r="AJ33" s="591"/>
      <c r="AK33" s="591"/>
      <c r="AL33" s="595" t="s">
        <v>157</v>
      </c>
      <c r="AM33" s="373"/>
      <c r="AN33" s="373"/>
      <c r="AO33" s="596"/>
      <c r="AP33" s="545"/>
      <c r="AQ33" s="546"/>
      <c r="AR33" s="546"/>
      <c r="AS33" s="546"/>
      <c r="AT33" s="673"/>
      <c r="AU33" s="43"/>
      <c r="AV33" s="43"/>
      <c r="AW33" s="43"/>
      <c r="AX33" s="606" t="s">
        <v>113</v>
      </c>
      <c r="AY33" s="607"/>
      <c r="AZ33" s="607"/>
      <c r="BA33" s="607"/>
      <c r="BB33" s="607"/>
      <c r="BC33" s="607"/>
      <c r="BD33" s="607"/>
      <c r="BE33" s="607"/>
      <c r="BF33" s="608"/>
      <c r="BG33" s="631">
        <v>99.8</v>
      </c>
      <c r="BH33" s="632"/>
      <c r="BI33" s="632"/>
      <c r="BJ33" s="632"/>
      <c r="BK33" s="632"/>
      <c r="BL33" s="632"/>
      <c r="BM33" s="633">
        <v>99.7</v>
      </c>
      <c r="BN33" s="632"/>
      <c r="BO33" s="632"/>
      <c r="BP33" s="632"/>
      <c r="BQ33" s="634"/>
      <c r="BR33" s="631">
        <v>99.8</v>
      </c>
      <c r="BS33" s="632"/>
      <c r="BT33" s="632"/>
      <c r="BU33" s="632"/>
      <c r="BV33" s="632"/>
      <c r="BW33" s="632"/>
      <c r="BX33" s="633">
        <v>99.7</v>
      </c>
      <c r="BY33" s="632"/>
      <c r="BZ33" s="632"/>
      <c r="CA33" s="632"/>
      <c r="CB33" s="634"/>
      <c r="CD33" s="593" t="s">
        <v>374</v>
      </c>
      <c r="CE33" s="482"/>
      <c r="CF33" s="482"/>
      <c r="CG33" s="482"/>
      <c r="CH33" s="482"/>
      <c r="CI33" s="482"/>
      <c r="CJ33" s="482"/>
      <c r="CK33" s="482"/>
      <c r="CL33" s="482"/>
      <c r="CM33" s="482"/>
      <c r="CN33" s="482"/>
      <c r="CO33" s="482"/>
      <c r="CP33" s="482"/>
      <c r="CQ33" s="594"/>
      <c r="CR33" s="588">
        <v>16135749</v>
      </c>
      <c r="CS33" s="619"/>
      <c r="CT33" s="619"/>
      <c r="CU33" s="619"/>
      <c r="CV33" s="619"/>
      <c r="CW33" s="619"/>
      <c r="CX33" s="619"/>
      <c r="CY33" s="620"/>
      <c r="CZ33" s="595">
        <v>46.2</v>
      </c>
      <c r="DA33" s="621"/>
      <c r="DB33" s="621"/>
      <c r="DC33" s="622"/>
      <c r="DD33" s="598">
        <v>12140293</v>
      </c>
      <c r="DE33" s="619"/>
      <c r="DF33" s="619"/>
      <c r="DG33" s="619"/>
      <c r="DH33" s="619"/>
      <c r="DI33" s="619"/>
      <c r="DJ33" s="619"/>
      <c r="DK33" s="620"/>
      <c r="DL33" s="598">
        <v>7208237</v>
      </c>
      <c r="DM33" s="619"/>
      <c r="DN33" s="619"/>
      <c r="DO33" s="619"/>
      <c r="DP33" s="619"/>
      <c r="DQ33" s="619"/>
      <c r="DR33" s="619"/>
      <c r="DS33" s="619"/>
      <c r="DT33" s="619"/>
      <c r="DU33" s="619"/>
      <c r="DV33" s="620"/>
      <c r="DW33" s="595">
        <v>40.799999999999997</v>
      </c>
      <c r="DX33" s="621"/>
      <c r="DY33" s="621"/>
      <c r="DZ33" s="621"/>
      <c r="EA33" s="621"/>
      <c r="EB33" s="621"/>
      <c r="EC33" s="623"/>
    </row>
    <row r="34" spans="2:133" ht="11.25" customHeight="1" x14ac:dyDescent="0.2">
      <c r="B34" s="593" t="s">
        <v>14</v>
      </c>
      <c r="C34" s="482"/>
      <c r="D34" s="482"/>
      <c r="E34" s="482"/>
      <c r="F34" s="482"/>
      <c r="G34" s="482"/>
      <c r="H34" s="482"/>
      <c r="I34" s="482"/>
      <c r="J34" s="482"/>
      <c r="K34" s="482"/>
      <c r="L34" s="482"/>
      <c r="M34" s="482"/>
      <c r="N34" s="482"/>
      <c r="O34" s="482"/>
      <c r="P34" s="482"/>
      <c r="Q34" s="594"/>
      <c r="R34" s="588">
        <v>81742</v>
      </c>
      <c r="S34" s="367"/>
      <c r="T34" s="367"/>
      <c r="U34" s="367"/>
      <c r="V34" s="367"/>
      <c r="W34" s="367"/>
      <c r="X34" s="367"/>
      <c r="Y34" s="589"/>
      <c r="Z34" s="590">
        <v>0.2</v>
      </c>
      <c r="AA34" s="590"/>
      <c r="AB34" s="590"/>
      <c r="AC34" s="590"/>
      <c r="AD34" s="591" t="s">
        <v>157</v>
      </c>
      <c r="AE34" s="591"/>
      <c r="AF34" s="591"/>
      <c r="AG34" s="591"/>
      <c r="AH34" s="591"/>
      <c r="AI34" s="591"/>
      <c r="AJ34" s="591"/>
      <c r="AK34" s="591"/>
      <c r="AL34" s="595" t="s">
        <v>157</v>
      </c>
      <c r="AM34" s="373"/>
      <c r="AN34" s="373"/>
      <c r="AO34" s="596"/>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93" t="s">
        <v>377</v>
      </c>
      <c r="CE34" s="482"/>
      <c r="CF34" s="482"/>
      <c r="CG34" s="482"/>
      <c r="CH34" s="482"/>
      <c r="CI34" s="482"/>
      <c r="CJ34" s="482"/>
      <c r="CK34" s="482"/>
      <c r="CL34" s="482"/>
      <c r="CM34" s="482"/>
      <c r="CN34" s="482"/>
      <c r="CO34" s="482"/>
      <c r="CP34" s="482"/>
      <c r="CQ34" s="594"/>
      <c r="CR34" s="588">
        <v>6234111</v>
      </c>
      <c r="CS34" s="367"/>
      <c r="CT34" s="367"/>
      <c r="CU34" s="367"/>
      <c r="CV34" s="367"/>
      <c r="CW34" s="367"/>
      <c r="CX34" s="367"/>
      <c r="CY34" s="589"/>
      <c r="CZ34" s="595">
        <v>17.8</v>
      </c>
      <c r="DA34" s="621"/>
      <c r="DB34" s="621"/>
      <c r="DC34" s="622"/>
      <c r="DD34" s="598">
        <v>3811455</v>
      </c>
      <c r="DE34" s="367"/>
      <c r="DF34" s="367"/>
      <c r="DG34" s="367"/>
      <c r="DH34" s="367"/>
      <c r="DI34" s="367"/>
      <c r="DJ34" s="367"/>
      <c r="DK34" s="589"/>
      <c r="DL34" s="598">
        <v>3001534</v>
      </c>
      <c r="DM34" s="367"/>
      <c r="DN34" s="367"/>
      <c r="DO34" s="367"/>
      <c r="DP34" s="367"/>
      <c r="DQ34" s="367"/>
      <c r="DR34" s="367"/>
      <c r="DS34" s="367"/>
      <c r="DT34" s="367"/>
      <c r="DU34" s="367"/>
      <c r="DV34" s="589"/>
      <c r="DW34" s="595">
        <v>17</v>
      </c>
      <c r="DX34" s="621"/>
      <c r="DY34" s="621"/>
      <c r="DZ34" s="621"/>
      <c r="EA34" s="621"/>
      <c r="EB34" s="621"/>
      <c r="EC34" s="623"/>
    </row>
    <row r="35" spans="2:133" ht="11.25" customHeight="1" x14ac:dyDescent="0.2">
      <c r="B35" s="593" t="s">
        <v>380</v>
      </c>
      <c r="C35" s="482"/>
      <c r="D35" s="482"/>
      <c r="E35" s="482"/>
      <c r="F35" s="482"/>
      <c r="G35" s="482"/>
      <c r="H35" s="482"/>
      <c r="I35" s="482"/>
      <c r="J35" s="482"/>
      <c r="K35" s="482"/>
      <c r="L35" s="482"/>
      <c r="M35" s="482"/>
      <c r="N35" s="482"/>
      <c r="O35" s="482"/>
      <c r="P35" s="482"/>
      <c r="Q35" s="594"/>
      <c r="R35" s="588">
        <v>649234</v>
      </c>
      <c r="S35" s="367"/>
      <c r="T35" s="367"/>
      <c r="U35" s="367"/>
      <c r="V35" s="367"/>
      <c r="W35" s="367"/>
      <c r="X35" s="367"/>
      <c r="Y35" s="589"/>
      <c r="Z35" s="590">
        <v>1.7</v>
      </c>
      <c r="AA35" s="590"/>
      <c r="AB35" s="590"/>
      <c r="AC35" s="590"/>
      <c r="AD35" s="591" t="s">
        <v>157</v>
      </c>
      <c r="AE35" s="591"/>
      <c r="AF35" s="591"/>
      <c r="AG35" s="591"/>
      <c r="AH35" s="591"/>
      <c r="AI35" s="591"/>
      <c r="AJ35" s="591"/>
      <c r="AK35" s="591"/>
      <c r="AL35" s="595" t="s">
        <v>157</v>
      </c>
      <c r="AM35" s="373"/>
      <c r="AN35" s="373"/>
      <c r="AO35" s="596"/>
      <c r="AP35" s="16"/>
      <c r="AQ35" s="361" t="s">
        <v>381</v>
      </c>
      <c r="AR35" s="362"/>
      <c r="AS35" s="362"/>
      <c r="AT35" s="362"/>
      <c r="AU35" s="362"/>
      <c r="AV35" s="362"/>
      <c r="AW35" s="362"/>
      <c r="AX35" s="362"/>
      <c r="AY35" s="362"/>
      <c r="AZ35" s="362"/>
      <c r="BA35" s="362"/>
      <c r="BB35" s="362"/>
      <c r="BC35" s="362"/>
      <c r="BD35" s="362"/>
      <c r="BE35" s="362"/>
      <c r="BF35" s="404"/>
      <c r="BG35" s="361" t="s">
        <v>166</v>
      </c>
      <c r="BH35" s="362"/>
      <c r="BI35" s="362"/>
      <c r="BJ35" s="362"/>
      <c r="BK35" s="362"/>
      <c r="BL35" s="362"/>
      <c r="BM35" s="362"/>
      <c r="BN35" s="362"/>
      <c r="BO35" s="362"/>
      <c r="BP35" s="362"/>
      <c r="BQ35" s="362"/>
      <c r="BR35" s="362"/>
      <c r="BS35" s="362"/>
      <c r="BT35" s="362"/>
      <c r="BU35" s="362"/>
      <c r="BV35" s="362"/>
      <c r="BW35" s="362"/>
      <c r="BX35" s="362"/>
      <c r="BY35" s="362"/>
      <c r="BZ35" s="362"/>
      <c r="CA35" s="362"/>
      <c r="CB35" s="404"/>
      <c r="CD35" s="593" t="s">
        <v>383</v>
      </c>
      <c r="CE35" s="482"/>
      <c r="CF35" s="482"/>
      <c r="CG35" s="482"/>
      <c r="CH35" s="482"/>
      <c r="CI35" s="482"/>
      <c r="CJ35" s="482"/>
      <c r="CK35" s="482"/>
      <c r="CL35" s="482"/>
      <c r="CM35" s="482"/>
      <c r="CN35" s="482"/>
      <c r="CO35" s="482"/>
      <c r="CP35" s="482"/>
      <c r="CQ35" s="594"/>
      <c r="CR35" s="588">
        <v>49459</v>
      </c>
      <c r="CS35" s="619"/>
      <c r="CT35" s="619"/>
      <c r="CU35" s="619"/>
      <c r="CV35" s="619"/>
      <c r="CW35" s="619"/>
      <c r="CX35" s="619"/>
      <c r="CY35" s="620"/>
      <c r="CZ35" s="595">
        <v>0.1</v>
      </c>
      <c r="DA35" s="621"/>
      <c r="DB35" s="621"/>
      <c r="DC35" s="622"/>
      <c r="DD35" s="598">
        <v>49433</v>
      </c>
      <c r="DE35" s="619"/>
      <c r="DF35" s="619"/>
      <c r="DG35" s="619"/>
      <c r="DH35" s="619"/>
      <c r="DI35" s="619"/>
      <c r="DJ35" s="619"/>
      <c r="DK35" s="620"/>
      <c r="DL35" s="598">
        <v>49433</v>
      </c>
      <c r="DM35" s="619"/>
      <c r="DN35" s="619"/>
      <c r="DO35" s="619"/>
      <c r="DP35" s="619"/>
      <c r="DQ35" s="619"/>
      <c r="DR35" s="619"/>
      <c r="DS35" s="619"/>
      <c r="DT35" s="619"/>
      <c r="DU35" s="619"/>
      <c r="DV35" s="620"/>
      <c r="DW35" s="595">
        <v>0.3</v>
      </c>
      <c r="DX35" s="621"/>
      <c r="DY35" s="621"/>
      <c r="DZ35" s="621"/>
      <c r="EA35" s="621"/>
      <c r="EB35" s="621"/>
      <c r="EC35" s="623"/>
    </row>
    <row r="36" spans="2:133" ht="11.25" customHeight="1" x14ac:dyDescent="0.2">
      <c r="B36" s="593" t="s">
        <v>265</v>
      </c>
      <c r="C36" s="482"/>
      <c r="D36" s="482"/>
      <c r="E36" s="482"/>
      <c r="F36" s="482"/>
      <c r="G36" s="482"/>
      <c r="H36" s="482"/>
      <c r="I36" s="482"/>
      <c r="J36" s="482"/>
      <c r="K36" s="482"/>
      <c r="L36" s="482"/>
      <c r="M36" s="482"/>
      <c r="N36" s="482"/>
      <c r="O36" s="482"/>
      <c r="P36" s="482"/>
      <c r="Q36" s="594"/>
      <c r="R36" s="588">
        <v>2561007</v>
      </c>
      <c r="S36" s="367"/>
      <c r="T36" s="367"/>
      <c r="U36" s="367"/>
      <c r="V36" s="367"/>
      <c r="W36" s="367"/>
      <c r="X36" s="367"/>
      <c r="Y36" s="589"/>
      <c r="Z36" s="590">
        <v>6.9</v>
      </c>
      <c r="AA36" s="590"/>
      <c r="AB36" s="590"/>
      <c r="AC36" s="590"/>
      <c r="AD36" s="591" t="s">
        <v>157</v>
      </c>
      <c r="AE36" s="591"/>
      <c r="AF36" s="591"/>
      <c r="AG36" s="591"/>
      <c r="AH36" s="591"/>
      <c r="AI36" s="591"/>
      <c r="AJ36" s="591"/>
      <c r="AK36" s="591"/>
      <c r="AL36" s="595" t="s">
        <v>157</v>
      </c>
      <c r="AM36" s="373"/>
      <c r="AN36" s="373"/>
      <c r="AO36" s="596"/>
      <c r="AP36" s="16"/>
      <c r="AQ36" s="635" t="s">
        <v>363</v>
      </c>
      <c r="AR36" s="636"/>
      <c r="AS36" s="636"/>
      <c r="AT36" s="636"/>
      <c r="AU36" s="636"/>
      <c r="AV36" s="636"/>
      <c r="AW36" s="636"/>
      <c r="AX36" s="636"/>
      <c r="AY36" s="637"/>
      <c r="AZ36" s="580">
        <v>3929471</v>
      </c>
      <c r="BA36" s="581"/>
      <c r="BB36" s="581"/>
      <c r="BC36" s="581"/>
      <c r="BD36" s="581"/>
      <c r="BE36" s="581"/>
      <c r="BF36" s="638"/>
      <c r="BG36" s="577" t="s">
        <v>385</v>
      </c>
      <c r="BH36" s="578"/>
      <c r="BI36" s="578"/>
      <c r="BJ36" s="578"/>
      <c r="BK36" s="578"/>
      <c r="BL36" s="578"/>
      <c r="BM36" s="578"/>
      <c r="BN36" s="578"/>
      <c r="BO36" s="578"/>
      <c r="BP36" s="578"/>
      <c r="BQ36" s="578"/>
      <c r="BR36" s="578"/>
      <c r="BS36" s="578"/>
      <c r="BT36" s="578"/>
      <c r="BU36" s="579"/>
      <c r="BV36" s="580">
        <v>125292</v>
      </c>
      <c r="BW36" s="581"/>
      <c r="BX36" s="581"/>
      <c r="BY36" s="581"/>
      <c r="BZ36" s="581"/>
      <c r="CA36" s="581"/>
      <c r="CB36" s="638"/>
      <c r="CD36" s="593" t="s">
        <v>387</v>
      </c>
      <c r="CE36" s="482"/>
      <c r="CF36" s="482"/>
      <c r="CG36" s="482"/>
      <c r="CH36" s="482"/>
      <c r="CI36" s="482"/>
      <c r="CJ36" s="482"/>
      <c r="CK36" s="482"/>
      <c r="CL36" s="482"/>
      <c r="CM36" s="482"/>
      <c r="CN36" s="482"/>
      <c r="CO36" s="482"/>
      <c r="CP36" s="482"/>
      <c r="CQ36" s="594"/>
      <c r="CR36" s="588">
        <v>4631584</v>
      </c>
      <c r="CS36" s="367"/>
      <c r="CT36" s="367"/>
      <c r="CU36" s="367"/>
      <c r="CV36" s="367"/>
      <c r="CW36" s="367"/>
      <c r="CX36" s="367"/>
      <c r="CY36" s="589"/>
      <c r="CZ36" s="595">
        <v>13.3</v>
      </c>
      <c r="DA36" s="621"/>
      <c r="DB36" s="621"/>
      <c r="DC36" s="622"/>
      <c r="DD36" s="598">
        <v>3536159</v>
      </c>
      <c r="DE36" s="367"/>
      <c r="DF36" s="367"/>
      <c r="DG36" s="367"/>
      <c r="DH36" s="367"/>
      <c r="DI36" s="367"/>
      <c r="DJ36" s="367"/>
      <c r="DK36" s="589"/>
      <c r="DL36" s="598">
        <v>2046684</v>
      </c>
      <c r="DM36" s="367"/>
      <c r="DN36" s="367"/>
      <c r="DO36" s="367"/>
      <c r="DP36" s="367"/>
      <c r="DQ36" s="367"/>
      <c r="DR36" s="367"/>
      <c r="DS36" s="367"/>
      <c r="DT36" s="367"/>
      <c r="DU36" s="367"/>
      <c r="DV36" s="589"/>
      <c r="DW36" s="595">
        <v>11.6</v>
      </c>
      <c r="DX36" s="621"/>
      <c r="DY36" s="621"/>
      <c r="DZ36" s="621"/>
      <c r="EA36" s="621"/>
      <c r="EB36" s="621"/>
      <c r="EC36" s="623"/>
    </row>
    <row r="37" spans="2:133" ht="11.25" customHeight="1" x14ac:dyDescent="0.2">
      <c r="B37" s="593" t="s">
        <v>375</v>
      </c>
      <c r="C37" s="482"/>
      <c r="D37" s="482"/>
      <c r="E37" s="482"/>
      <c r="F37" s="482"/>
      <c r="G37" s="482"/>
      <c r="H37" s="482"/>
      <c r="I37" s="482"/>
      <c r="J37" s="482"/>
      <c r="K37" s="482"/>
      <c r="L37" s="482"/>
      <c r="M37" s="482"/>
      <c r="N37" s="482"/>
      <c r="O37" s="482"/>
      <c r="P37" s="482"/>
      <c r="Q37" s="594"/>
      <c r="R37" s="588">
        <v>506448</v>
      </c>
      <c r="S37" s="367"/>
      <c r="T37" s="367"/>
      <c r="U37" s="367"/>
      <c r="V37" s="367"/>
      <c r="W37" s="367"/>
      <c r="X37" s="367"/>
      <c r="Y37" s="589"/>
      <c r="Z37" s="590">
        <v>1.4</v>
      </c>
      <c r="AA37" s="590"/>
      <c r="AB37" s="590"/>
      <c r="AC37" s="590"/>
      <c r="AD37" s="591">
        <v>33</v>
      </c>
      <c r="AE37" s="591"/>
      <c r="AF37" s="591"/>
      <c r="AG37" s="591"/>
      <c r="AH37" s="591"/>
      <c r="AI37" s="591"/>
      <c r="AJ37" s="591"/>
      <c r="AK37" s="591"/>
      <c r="AL37" s="595">
        <v>0</v>
      </c>
      <c r="AM37" s="373"/>
      <c r="AN37" s="373"/>
      <c r="AO37" s="596"/>
      <c r="AQ37" s="639" t="s">
        <v>389</v>
      </c>
      <c r="AR37" s="370"/>
      <c r="AS37" s="370"/>
      <c r="AT37" s="370"/>
      <c r="AU37" s="370"/>
      <c r="AV37" s="370"/>
      <c r="AW37" s="370"/>
      <c r="AX37" s="370"/>
      <c r="AY37" s="640"/>
      <c r="AZ37" s="588">
        <v>441559</v>
      </c>
      <c r="BA37" s="367"/>
      <c r="BB37" s="367"/>
      <c r="BC37" s="367"/>
      <c r="BD37" s="619"/>
      <c r="BE37" s="619"/>
      <c r="BF37" s="630"/>
      <c r="BG37" s="593" t="s">
        <v>391</v>
      </c>
      <c r="BH37" s="482"/>
      <c r="BI37" s="482"/>
      <c r="BJ37" s="482"/>
      <c r="BK37" s="482"/>
      <c r="BL37" s="482"/>
      <c r="BM37" s="482"/>
      <c r="BN37" s="482"/>
      <c r="BO37" s="482"/>
      <c r="BP37" s="482"/>
      <c r="BQ37" s="482"/>
      <c r="BR37" s="482"/>
      <c r="BS37" s="482"/>
      <c r="BT37" s="482"/>
      <c r="BU37" s="594"/>
      <c r="BV37" s="588">
        <v>-405331</v>
      </c>
      <c r="BW37" s="367"/>
      <c r="BX37" s="367"/>
      <c r="BY37" s="367"/>
      <c r="BZ37" s="367"/>
      <c r="CA37" s="367"/>
      <c r="CB37" s="599"/>
      <c r="CD37" s="593" t="s">
        <v>115</v>
      </c>
      <c r="CE37" s="482"/>
      <c r="CF37" s="482"/>
      <c r="CG37" s="482"/>
      <c r="CH37" s="482"/>
      <c r="CI37" s="482"/>
      <c r="CJ37" s="482"/>
      <c r="CK37" s="482"/>
      <c r="CL37" s="482"/>
      <c r="CM37" s="482"/>
      <c r="CN37" s="482"/>
      <c r="CO37" s="482"/>
      <c r="CP37" s="482"/>
      <c r="CQ37" s="594"/>
      <c r="CR37" s="588">
        <v>461142</v>
      </c>
      <c r="CS37" s="619"/>
      <c r="CT37" s="619"/>
      <c r="CU37" s="619"/>
      <c r="CV37" s="619"/>
      <c r="CW37" s="619"/>
      <c r="CX37" s="619"/>
      <c r="CY37" s="620"/>
      <c r="CZ37" s="595">
        <v>1.3</v>
      </c>
      <c r="DA37" s="621"/>
      <c r="DB37" s="621"/>
      <c r="DC37" s="622"/>
      <c r="DD37" s="598">
        <v>229391</v>
      </c>
      <c r="DE37" s="619"/>
      <c r="DF37" s="619"/>
      <c r="DG37" s="619"/>
      <c r="DH37" s="619"/>
      <c r="DI37" s="619"/>
      <c r="DJ37" s="619"/>
      <c r="DK37" s="620"/>
      <c r="DL37" s="598">
        <v>187001</v>
      </c>
      <c r="DM37" s="619"/>
      <c r="DN37" s="619"/>
      <c r="DO37" s="619"/>
      <c r="DP37" s="619"/>
      <c r="DQ37" s="619"/>
      <c r="DR37" s="619"/>
      <c r="DS37" s="619"/>
      <c r="DT37" s="619"/>
      <c r="DU37" s="619"/>
      <c r="DV37" s="620"/>
      <c r="DW37" s="595">
        <v>1.1000000000000001</v>
      </c>
      <c r="DX37" s="621"/>
      <c r="DY37" s="621"/>
      <c r="DZ37" s="621"/>
      <c r="EA37" s="621"/>
      <c r="EB37" s="621"/>
      <c r="EC37" s="623"/>
    </row>
    <row r="38" spans="2:133" ht="11.25" customHeight="1" x14ac:dyDescent="0.2">
      <c r="B38" s="593" t="s">
        <v>393</v>
      </c>
      <c r="C38" s="482"/>
      <c r="D38" s="482"/>
      <c r="E38" s="482"/>
      <c r="F38" s="482"/>
      <c r="G38" s="482"/>
      <c r="H38" s="482"/>
      <c r="I38" s="482"/>
      <c r="J38" s="482"/>
      <c r="K38" s="482"/>
      <c r="L38" s="482"/>
      <c r="M38" s="482"/>
      <c r="N38" s="482"/>
      <c r="O38" s="482"/>
      <c r="P38" s="482"/>
      <c r="Q38" s="594"/>
      <c r="R38" s="588">
        <v>967300</v>
      </c>
      <c r="S38" s="367"/>
      <c r="T38" s="367"/>
      <c r="U38" s="367"/>
      <c r="V38" s="367"/>
      <c r="W38" s="367"/>
      <c r="X38" s="367"/>
      <c r="Y38" s="589"/>
      <c r="Z38" s="590">
        <v>2.6</v>
      </c>
      <c r="AA38" s="590"/>
      <c r="AB38" s="590"/>
      <c r="AC38" s="590"/>
      <c r="AD38" s="591" t="s">
        <v>157</v>
      </c>
      <c r="AE38" s="591"/>
      <c r="AF38" s="591"/>
      <c r="AG38" s="591"/>
      <c r="AH38" s="591"/>
      <c r="AI38" s="591"/>
      <c r="AJ38" s="591"/>
      <c r="AK38" s="591"/>
      <c r="AL38" s="595" t="s">
        <v>157</v>
      </c>
      <c r="AM38" s="373"/>
      <c r="AN38" s="373"/>
      <c r="AO38" s="596"/>
      <c r="AQ38" s="639" t="s">
        <v>128</v>
      </c>
      <c r="AR38" s="370"/>
      <c r="AS38" s="370"/>
      <c r="AT38" s="370"/>
      <c r="AU38" s="370"/>
      <c r="AV38" s="370"/>
      <c r="AW38" s="370"/>
      <c r="AX38" s="370"/>
      <c r="AY38" s="640"/>
      <c r="AZ38" s="588">
        <v>268278</v>
      </c>
      <c r="BA38" s="367"/>
      <c r="BB38" s="367"/>
      <c r="BC38" s="367"/>
      <c r="BD38" s="619"/>
      <c r="BE38" s="619"/>
      <c r="BF38" s="630"/>
      <c r="BG38" s="593" t="s">
        <v>394</v>
      </c>
      <c r="BH38" s="482"/>
      <c r="BI38" s="482"/>
      <c r="BJ38" s="482"/>
      <c r="BK38" s="482"/>
      <c r="BL38" s="482"/>
      <c r="BM38" s="482"/>
      <c r="BN38" s="482"/>
      <c r="BO38" s="482"/>
      <c r="BP38" s="482"/>
      <c r="BQ38" s="482"/>
      <c r="BR38" s="482"/>
      <c r="BS38" s="482"/>
      <c r="BT38" s="482"/>
      <c r="BU38" s="594"/>
      <c r="BV38" s="588">
        <v>11322</v>
      </c>
      <c r="BW38" s="367"/>
      <c r="BX38" s="367"/>
      <c r="BY38" s="367"/>
      <c r="BZ38" s="367"/>
      <c r="CA38" s="367"/>
      <c r="CB38" s="599"/>
      <c r="CD38" s="593" t="s">
        <v>395</v>
      </c>
      <c r="CE38" s="482"/>
      <c r="CF38" s="482"/>
      <c r="CG38" s="482"/>
      <c r="CH38" s="482"/>
      <c r="CI38" s="482"/>
      <c r="CJ38" s="482"/>
      <c r="CK38" s="482"/>
      <c r="CL38" s="482"/>
      <c r="CM38" s="482"/>
      <c r="CN38" s="482"/>
      <c r="CO38" s="482"/>
      <c r="CP38" s="482"/>
      <c r="CQ38" s="594"/>
      <c r="CR38" s="588">
        <v>3487912</v>
      </c>
      <c r="CS38" s="367"/>
      <c r="CT38" s="367"/>
      <c r="CU38" s="367"/>
      <c r="CV38" s="367"/>
      <c r="CW38" s="367"/>
      <c r="CX38" s="367"/>
      <c r="CY38" s="589"/>
      <c r="CZ38" s="595">
        <v>10</v>
      </c>
      <c r="DA38" s="621"/>
      <c r="DB38" s="621"/>
      <c r="DC38" s="622"/>
      <c r="DD38" s="598">
        <v>3024347</v>
      </c>
      <c r="DE38" s="367"/>
      <c r="DF38" s="367"/>
      <c r="DG38" s="367"/>
      <c r="DH38" s="367"/>
      <c r="DI38" s="367"/>
      <c r="DJ38" s="367"/>
      <c r="DK38" s="589"/>
      <c r="DL38" s="598">
        <v>2110586</v>
      </c>
      <c r="DM38" s="367"/>
      <c r="DN38" s="367"/>
      <c r="DO38" s="367"/>
      <c r="DP38" s="367"/>
      <c r="DQ38" s="367"/>
      <c r="DR38" s="367"/>
      <c r="DS38" s="367"/>
      <c r="DT38" s="367"/>
      <c r="DU38" s="367"/>
      <c r="DV38" s="589"/>
      <c r="DW38" s="595">
        <v>11.9</v>
      </c>
      <c r="DX38" s="621"/>
      <c r="DY38" s="621"/>
      <c r="DZ38" s="621"/>
      <c r="EA38" s="621"/>
      <c r="EB38" s="621"/>
      <c r="EC38" s="623"/>
    </row>
    <row r="39" spans="2:133" ht="11.25" customHeight="1" x14ac:dyDescent="0.2">
      <c r="B39" s="593" t="s">
        <v>396</v>
      </c>
      <c r="C39" s="482"/>
      <c r="D39" s="482"/>
      <c r="E39" s="482"/>
      <c r="F39" s="482"/>
      <c r="G39" s="482"/>
      <c r="H39" s="482"/>
      <c r="I39" s="482"/>
      <c r="J39" s="482"/>
      <c r="K39" s="482"/>
      <c r="L39" s="482"/>
      <c r="M39" s="482"/>
      <c r="N39" s="482"/>
      <c r="O39" s="482"/>
      <c r="P39" s="482"/>
      <c r="Q39" s="594"/>
      <c r="R39" s="588" t="s">
        <v>157</v>
      </c>
      <c r="S39" s="367"/>
      <c r="T39" s="367"/>
      <c r="U39" s="367"/>
      <c r="V39" s="367"/>
      <c r="W39" s="367"/>
      <c r="X39" s="367"/>
      <c r="Y39" s="589"/>
      <c r="Z39" s="590" t="s">
        <v>157</v>
      </c>
      <c r="AA39" s="590"/>
      <c r="AB39" s="590"/>
      <c r="AC39" s="590"/>
      <c r="AD39" s="591" t="s">
        <v>157</v>
      </c>
      <c r="AE39" s="591"/>
      <c r="AF39" s="591"/>
      <c r="AG39" s="591"/>
      <c r="AH39" s="591"/>
      <c r="AI39" s="591"/>
      <c r="AJ39" s="591"/>
      <c r="AK39" s="591"/>
      <c r="AL39" s="595" t="s">
        <v>157</v>
      </c>
      <c r="AM39" s="373"/>
      <c r="AN39" s="373"/>
      <c r="AO39" s="596"/>
      <c r="AQ39" s="639" t="s">
        <v>189</v>
      </c>
      <c r="AR39" s="370"/>
      <c r="AS39" s="370"/>
      <c r="AT39" s="370"/>
      <c r="AU39" s="370"/>
      <c r="AV39" s="370"/>
      <c r="AW39" s="370"/>
      <c r="AX39" s="370"/>
      <c r="AY39" s="640"/>
      <c r="AZ39" s="588" t="s">
        <v>157</v>
      </c>
      <c r="BA39" s="367"/>
      <c r="BB39" s="367"/>
      <c r="BC39" s="367"/>
      <c r="BD39" s="619"/>
      <c r="BE39" s="619"/>
      <c r="BF39" s="630"/>
      <c r="BG39" s="593" t="s">
        <v>309</v>
      </c>
      <c r="BH39" s="482"/>
      <c r="BI39" s="482"/>
      <c r="BJ39" s="482"/>
      <c r="BK39" s="482"/>
      <c r="BL39" s="482"/>
      <c r="BM39" s="482"/>
      <c r="BN39" s="482"/>
      <c r="BO39" s="482"/>
      <c r="BP39" s="482"/>
      <c r="BQ39" s="482"/>
      <c r="BR39" s="482"/>
      <c r="BS39" s="482"/>
      <c r="BT39" s="482"/>
      <c r="BU39" s="594"/>
      <c r="BV39" s="588">
        <v>15666</v>
      </c>
      <c r="BW39" s="367"/>
      <c r="BX39" s="367"/>
      <c r="BY39" s="367"/>
      <c r="BZ39" s="367"/>
      <c r="CA39" s="367"/>
      <c r="CB39" s="599"/>
      <c r="CD39" s="593" t="s">
        <v>397</v>
      </c>
      <c r="CE39" s="482"/>
      <c r="CF39" s="482"/>
      <c r="CG39" s="482"/>
      <c r="CH39" s="482"/>
      <c r="CI39" s="482"/>
      <c r="CJ39" s="482"/>
      <c r="CK39" s="482"/>
      <c r="CL39" s="482"/>
      <c r="CM39" s="482"/>
      <c r="CN39" s="482"/>
      <c r="CO39" s="482"/>
      <c r="CP39" s="482"/>
      <c r="CQ39" s="594"/>
      <c r="CR39" s="588">
        <v>1732513</v>
      </c>
      <c r="CS39" s="619"/>
      <c r="CT39" s="619"/>
      <c r="CU39" s="619"/>
      <c r="CV39" s="619"/>
      <c r="CW39" s="619"/>
      <c r="CX39" s="619"/>
      <c r="CY39" s="620"/>
      <c r="CZ39" s="595">
        <v>5</v>
      </c>
      <c r="DA39" s="621"/>
      <c r="DB39" s="621"/>
      <c r="DC39" s="622"/>
      <c r="DD39" s="598">
        <v>1718749</v>
      </c>
      <c r="DE39" s="619"/>
      <c r="DF39" s="619"/>
      <c r="DG39" s="619"/>
      <c r="DH39" s="619"/>
      <c r="DI39" s="619"/>
      <c r="DJ39" s="619"/>
      <c r="DK39" s="620"/>
      <c r="DL39" s="598" t="s">
        <v>157</v>
      </c>
      <c r="DM39" s="619"/>
      <c r="DN39" s="619"/>
      <c r="DO39" s="619"/>
      <c r="DP39" s="619"/>
      <c r="DQ39" s="619"/>
      <c r="DR39" s="619"/>
      <c r="DS39" s="619"/>
      <c r="DT39" s="619"/>
      <c r="DU39" s="619"/>
      <c r="DV39" s="620"/>
      <c r="DW39" s="595" t="s">
        <v>157</v>
      </c>
      <c r="DX39" s="621"/>
      <c r="DY39" s="621"/>
      <c r="DZ39" s="621"/>
      <c r="EA39" s="621"/>
      <c r="EB39" s="621"/>
      <c r="EC39" s="623"/>
    </row>
    <row r="40" spans="2:133" ht="11.25" customHeight="1" x14ac:dyDescent="0.2">
      <c r="B40" s="593" t="s">
        <v>401</v>
      </c>
      <c r="C40" s="482"/>
      <c r="D40" s="482"/>
      <c r="E40" s="482"/>
      <c r="F40" s="482"/>
      <c r="G40" s="482"/>
      <c r="H40" s="482"/>
      <c r="I40" s="482"/>
      <c r="J40" s="482"/>
      <c r="K40" s="482"/>
      <c r="L40" s="482"/>
      <c r="M40" s="482"/>
      <c r="N40" s="482"/>
      <c r="O40" s="482"/>
      <c r="P40" s="482"/>
      <c r="Q40" s="594"/>
      <c r="R40" s="588">
        <v>300000</v>
      </c>
      <c r="S40" s="367"/>
      <c r="T40" s="367"/>
      <c r="U40" s="367"/>
      <c r="V40" s="367"/>
      <c r="W40" s="367"/>
      <c r="X40" s="367"/>
      <c r="Y40" s="589"/>
      <c r="Z40" s="590">
        <v>0.8</v>
      </c>
      <c r="AA40" s="590"/>
      <c r="AB40" s="590"/>
      <c r="AC40" s="590"/>
      <c r="AD40" s="591" t="s">
        <v>157</v>
      </c>
      <c r="AE40" s="591"/>
      <c r="AF40" s="591"/>
      <c r="AG40" s="591"/>
      <c r="AH40" s="591"/>
      <c r="AI40" s="591"/>
      <c r="AJ40" s="591"/>
      <c r="AK40" s="591"/>
      <c r="AL40" s="595" t="s">
        <v>157</v>
      </c>
      <c r="AM40" s="373"/>
      <c r="AN40" s="373"/>
      <c r="AO40" s="596"/>
      <c r="AQ40" s="639" t="s">
        <v>403</v>
      </c>
      <c r="AR40" s="370"/>
      <c r="AS40" s="370"/>
      <c r="AT40" s="370"/>
      <c r="AU40" s="370"/>
      <c r="AV40" s="370"/>
      <c r="AW40" s="370"/>
      <c r="AX40" s="370"/>
      <c r="AY40" s="640"/>
      <c r="AZ40" s="588" t="s">
        <v>157</v>
      </c>
      <c r="BA40" s="367"/>
      <c r="BB40" s="367"/>
      <c r="BC40" s="367"/>
      <c r="BD40" s="619"/>
      <c r="BE40" s="619"/>
      <c r="BF40" s="630"/>
      <c r="BG40" s="670" t="s">
        <v>404</v>
      </c>
      <c r="BH40" s="529"/>
      <c r="BI40" s="529"/>
      <c r="BJ40" s="529"/>
      <c r="BK40" s="529"/>
      <c r="BL40" s="7"/>
      <c r="BM40" s="482" t="s">
        <v>405</v>
      </c>
      <c r="BN40" s="482"/>
      <c r="BO40" s="482"/>
      <c r="BP40" s="482"/>
      <c r="BQ40" s="482"/>
      <c r="BR40" s="482"/>
      <c r="BS40" s="482"/>
      <c r="BT40" s="482"/>
      <c r="BU40" s="594"/>
      <c r="BV40" s="588">
        <v>106</v>
      </c>
      <c r="BW40" s="367"/>
      <c r="BX40" s="367"/>
      <c r="BY40" s="367"/>
      <c r="BZ40" s="367"/>
      <c r="CA40" s="367"/>
      <c r="CB40" s="599"/>
      <c r="CD40" s="593" t="s">
        <v>346</v>
      </c>
      <c r="CE40" s="482"/>
      <c r="CF40" s="482"/>
      <c r="CG40" s="482"/>
      <c r="CH40" s="482"/>
      <c r="CI40" s="482"/>
      <c r="CJ40" s="482"/>
      <c r="CK40" s="482"/>
      <c r="CL40" s="482"/>
      <c r="CM40" s="482"/>
      <c r="CN40" s="482"/>
      <c r="CO40" s="482"/>
      <c r="CP40" s="482"/>
      <c r="CQ40" s="594"/>
      <c r="CR40" s="588">
        <v>170</v>
      </c>
      <c r="CS40" s="367"/>
      <c r="CT40" s="367"/>
      <c r="CU40" s="367"/>
      <c r="CV40" s="367"/>
      <c r="CW40" s="367"/>
      <c r="CX40" s="367"/>
      <c r="CY40" s="589"/>
      <c r="CZ40" s="595">
        <v>0</v>
      </c>
      <c r="DA40" s="621"/>
      <c r="DB40" s="621"/>
      <c r="DC40" s="622"/>
      <c r="DD40" s="598">
        <v>150</v>
      </c>
      <c r="DE40" s="367"/>
      <c r="DF40" s="367"/>
      <c r="DG40" s="367"/>
      <c r="DH40" s="367"/>
      <c r="DI40" s="367"/>
      <c r="DJ40" s="367"/>
      <c r="DK40" s="589"/>
      <c r="DL40" s="598" t="s">
        <v>157</v>
      </c>
      <c r="DM40" s="367"/>
      <c r="DN40" s="367"/>
      <c r="DO40" s="367"/>
      <c r="DP40" s="367"/>
      <c r="DQ40" s="367"/>
      <c r="DR40" s="367"/>
      <c r="DS40" s="367"/>
      <c r="DT40" s="367"/>
      <c r="DU40" s="367"/>
      <c r="DV40" s="589"/>
      <c r="DW40" s="595" t="s">
        <v>157</v>
      </c>
      <c r="DX40" s="621"/>
      <c r="DY40" s="621"/>
      <c r="DZ40" s="621"/>
      <c r="EA40" s="621"/>
      <c r="EB40" s="621"/>
      <c r="EC40" s="623"/>
    </row>
    <row r="41" spans="2:133" ht="11.25" customHeight="1" x14ac:dyDescent="0.2">
      <c r="B41" s="606" t="s">
        <v>402</v>
      </c>
      <c r="C41" s="607"/>
      <c r="D41" s="607"/>
      <c r="E41" s="607"/>
      <c r="F41" s="607"/>
      <c r="G41" s="607"/>
      <c r="H41" s="607"/>
      <c r="I41" s="607"/>
      <c r="J41" s="607"/>
      <c r="K41" s="607"/>
      <c r="L41" s="607"/>
      <c r="M41" s="607"/>
      <c r="N41" s="607"/>
      <c r="O41" s="607"/>
      <c r="P41" s="607"/>
      <c r="Q41" s="608"/>
      <c r="R41" s="641">
        <v>37179103</v>
      </c>
      <c r="S41" s="642"/>
      <c r="T41" s="642"/>
      <c r="U41" s="642"/>
      <c r="V41" s="642"/>
      <c r="W41" s="642"/>
      <c r="X41" s="642"/>
      <c r="Y41" s="643"/>
      <c r="Z41" s="644">
        <v>100</v>
      </c>
      <c r="AA41" s="644"/>
      <c r="AB41" s="644"/>
      <c r="AC41" s="644"/>
      <c r="AD41" s="645">
        <v>17376390</v>
      </c>
      <c r="AE41" s="645"/>
      <c r="AF41" s="645"/>
      <c r="AG41" s="645"/>
      <c r="AH41" s="645"/>
      <c r="AI41" s="645"/>
      <c r="AJ41" s="645"/>
      <c r="AK41" s="645"/>
      <c r="AL41" s="646">
        <v>100</v>
      </c>
      <c r="AM41" s="633"/>
      <c r="AN41" s="633"/>
      <c r="AO41" s="647"/>
      <c r="AQ41" s="639" t="s">
        <v>406</v>
      </c>
      <c r="AR41" s="370"/>
      <c r="AS41" s="370"/>
      <c r="AT41" s="370"/>
      <c r="AU41" s="370"/>
      <c r="AV41" s="370"/>
      <c r="AW41" s="370"/>
      <c r="AX41" s="370"/>
      <c r="AY41" s="640"/>
      <c r="AZ41" s="588">
        <v>1053390</v>
      </c>
      <c r="BA41" s="367"/>
      <c r="BB41" s="367"/>
      <c r="BC41" s="367"/>
      <c r="BD41" s="619"/>
      <c r="BE41" s="619"/>
      <c r="BF41" s="630"/>
      <c r="BG41" s="670"/>
      <c r="BH41" s="529"/>
      <c r="BI41" s="529"/>
      <c r="BJ41" s="529"/>
      <c r="BK41" s="529"/>
      <c r="BL41" s="7"/>
      <c r="BM41" s="482" t="s">
        <v>316</v>
      </c>
      <c r="BN41" s="482"/>
      <c r="BO41" s="482"/>
      <c r="BP41" s="482"/>
      <c r="BQ41" s="482"/>
      <c r="BR41" s="482"/>
      <c r="BS41" s="482"/>
      <c r="BT41" s="482"/>
      <c r="BU41" s="594"/>
      <c r="BV41" s="588" t="s">
        <v>157</v>
      </c>
      <c r="BW41" s="367"/>
      <c r="BX41" s="367"/>
      <c r="BY41" s="367"/>
      <c r="BZ41" s="367"/>
      <c r="CA41" s="367"/>
      <c r="CB41" s="599"/>
      <c r="CD41" s="593" t="s">
        <v>256</v>
      </c>
      <c r="CE41" s="482"/>
      <c r="CF41" s="482"/>
      <c r="CG41" s="482"/>
      <c r="CH41" s="482"/>
      <c r="CI41" s="482"/>
      <c r="CJ41" s="482"/>
      <c r="CK41" s="482"/>
      <c r="CL41" s="482"/>
      <c r="CM41" s="482"/>
      <c r="CN41" s="482"/>
      <c r="CO41" s="482"/>
      <c r="CP41" s="482"/>
      <c r="CQ41" s="594"/>
      <c r="CR41" s="588" t="s">
        <v>157</v>
      </c>
      <c r="CS41" s="619"/>
      <c r="CT41" s="619"/>
      <c r="CU41" s="619"/>
      <c r="CV41" s="619"/>
      <c r="CW41" s="619"/>
      <c r="CX41" s="619"/>
      <c r="CY41" s="620"/>
      <c r="CZ41" s="595" t="s">
        <v>157</v>
      </c>
      <c r="DA41" s="621"/>
      <c r="DB41" s="621"/>
      <c r="DC41" s="622"/>
      <c r="DD41" s="598" t="s">
        <v>157</v>
      </c>
      <c r="DE41" s="619"/>
      <c r="DF41" s="619"/>
      <c r="DG41" s="619"/>
      <c r="DH41" s="619"/>
      <c r="DI41" s="619"/>
      <c r="DJ41" s="619"/>
      <c r="DK41" s="620"/>
      <c r="DL41" s="648"/>
      <c r="DM41" s="649"/>
      <c r="DN41" s="649"/>
      <c r="DO41" s="649"/>
      <c r="DP41" s="649"/>
      <c r="DQ41" s="649"/>
      <c r="DR41" s="649"/>
      <c r="DS41" s="649"/>
      <c r="DT41" s="649"/>
      <c r="DU41" s="649"/>
      <c r="DV41" s="650"/>
      <c r="DW41" s="651"/>
      <c r="DX41" s="652"/>
      <c r="DY41" s="652"/>
      <c r="DZ41" s="652"/>
      <c r="EA41" s="652"/>
      <c r="EB41" s="652"/>
      <c r="EC41" s="653"/>
    </row>
    <row r="42" spans="2:133" ht="11.25" customHeight="1" x14ac:dyDescent="0.2">
      <c r="AQ42" s="654" t="s">
        <v>407</v>
      </c>
      <c r="AR42" s="655"/>
      <c r="AS42" s="655"/>
      <c r="AT42" s="655"/>
      <c r="AU42" s="655"/>
      <c r="AV42" s="655"/>
      <c r="AW42" s="655"/>
      <c r="AX42" s="655"/>
      <c r="AY42" s="656"/>
      <c r="AZ42" s="641">
        <v>2166244</v>
      </c>
      <c r="BA42" s="642"/>
      <c r="BB42" s="642"/>
      <c r="BC42" s="642"/>
      <c r="BD42" s="632"/>
      <c r="BE42" s="632"/>
      <c r="BF42" s="634"/>
      <c r="BG42" s="545"/>
      <c r="BH42" s="546"/>
      <c r="BI42" s="546"/>
      <c r="BJ42" s="546"/>
      <c r="BK42" s="546"/>
      <c r="BL42" s="20"/>
      <c r="BM42" s="607" t="s">
        <v>408</v>
      </c>
      <c r="BN42" s="607"/>
      <c r="BO42" s="607"/>
      <c r="BP42" s="607"/>
      <c r="BQ42" s="607"/>
      <c r="BR42" s="607"/>
      <c r="BS42" s="607"/>
      <c r="BT42" s="607"/>
      <c r="BU42" s="608"/>
      <c r="BV42" s="641">
        <v>314</v>
      </c>
      <c r="BW42" s="642"/>
      <c r="BX42" s="642"/>
      <c r="BY42" s="642"/>
      <c r="BZ42" s="642"/>
      <c r="CA42" s="642"/>
      <c r="CB42" s="657"/>
      <c r="CD42" s="593" t="s">
        <v>247</v>
      </c>
      <c r="CE42" s="482"/>
      <c r="CF42" s="482"/>
      <c r="CG42" s="482"/>
      <c r="CH42" s="482"/>
      <c r="CI42" s="482"/>
      <c r="CJ42" s="482"/>
      <c r="CK42" s="482"/>
      <c r="CL42" s="482"/>
      <c r="CM42" s="482"/>
      <c r="CN42" s="482"/>
      <c r="CO42" s="482"/>
      <c r="CP42" s="482"/>
      <c r="CQ42" s="594"/>
      <c r="CR42" s="588">
        <v>2166252</v>
      </c>
      <c r="CS42" s="619"/>
      <c r="CT42" s="619"/>
      <c r="CU42" s="619"/>
      <c r="CV42" s="619"/>
      <c r="CW42" s="619"/>
      <c r="CX42" s="619"/>
      <c r="CY42" s="620"/>
      <c r="CZ42" s="595">
        <v>6.2</v>
      </c>
      <c r="DA42" s="621"/>
      <c r="DB42" s="621"/>
      <c r="DC42" s="622"/>
      <c r="DD42" s="598">
        <v>428085</v>
      </c>
      <c r="DE42" s="619"/>
      <c r="DF42" s="619"/>
      <c r="DG42" s="619"/>
      <c r="DH42" s="619"/>
      <c r="DI42" s="619"/>
      <c r="DJ42" s="619"/>
      <c r="DK42" s="620"/>
      <c r="DL42" s="648"/>
      <c r="DM42" s="649"/>
      <c r="DN42" s="649"/>
      <c r="DO42" s="649"/>
      <c r="DP42" s="649"/>
      <c r="DQ42" s="649"/>
      <c r="DR42" s="649"/>
      <c r="DS42" s="649"/>
      <c r="DT42" s="649"/>
      <c r="DU42" s="649"/>
      <c r="DV42" s="650"/>
      <c r="DW42" s="651"/>
      <c r="DX42" s="652"/>
      <c r="DY42" s="652"/>
      <c r="DZ42" s="652"/>
      <c r="EA42" s="652"/>
      <c r="EB42" s="652"/>
      <c r="EC42" s="653"/>
    </row>
    <row r="43" spans="2:133" ht="11.25" customHeight="1" x14ac:dyDescent="0.2">
      <c r="B43" s="1" t="s">
        <v>410</v>
      </c>
      <c r="CD43" s="593" t="s">
        <v>37</v>
      </c>
      <c r="CE43" s="482"/>
      <c r="CF43" s="482"/>
      <c r="CG43" s="482"/>
      <c r="CH43" s="482"/>
      <c r="CI43" s="482"/>
      <c r="CJ43" s="482"/>
      <c r="CK43" s="482"/>
      <c r="CL43" s="482"/>
      <c r="CM43" s="482"/>
      <c r="CN43" s="482"/>
      <c r="CO43" s="482"/>
      <c r="CP43" s="482"/>
      <c r="CQ43" s="594"/>
      <c r="CR43" s="588">
        <v>96786</v>
      </c>
      <c r="CS43" s="619"/>
      <c r="CT43" s="619"/>
      <c r="CU43" s="619"/>
      <c r="CV43" s="619"/>
      <c r="CW43" s="619"/>
      <c r="CX43" s="619"/>
      <c r="CY43" s="620"/>
      <c r="CZ43" s="595">
        <v>0.3</v>
      </c>
      <c r="DA43" s="621"/>
      <c r="DB43" s="621"/>
      <c r="DC43" s="622"/>
      <c r="DD43" s="598">
        <v>96786</v>
      </c>
      <c r="DE43" s="619"/>
      <c r="DF43" s="619"/>
      <c r="DG43" s="619"/>
      <c r="DH43" s="619"/>
      <c r="DI43" s="619"/>
      <c r="DJ43" s="619"/>
      <c r="DK43" s="620"/>
      <c r="DL43" s="648"/>
      <c r="DM43" s="649"/>
      <c r="DN43" s="649"/>
      <c r="DO43" s="649"/>
      <c r="DP43" s="649"/>
      <c r="DQ43" s="649"/>
      <c r="DR43" s="649"/>
      <c r="DS43" s="649"/>
      <c r="DT43" s="649"/>
      <c r="DU43" s="649"/>
      <c r="DV43" s="650"/>
      <c r="DW43" s="651"/>
      <c r="DX43" s="652"/>
      <c r="DY43" s="652"/>
      <c r="DZ43" s="652"/>
      <c r="EA43" s="652"/>
      <c r="EB43" s="652"/>
      <c r="EC43" s="653"/>
    </row>
    <row r="44" spans="2:133" ht="11.25" customHeight="1" x14ac:dyDescent="0.2">
      <c r="B44" s="658" t="s">
        <v>382</v>
      </c>
      <c r="C44" s="658"/>
      <c r="D44" s="658"/>
      <c r="E44" s="658"/>
      <c r="F44" s="658"/>
      <c r="G44" s="658"/>
      <c r="H44" s="658"/>
      <c r="I44" s="658"/>
      <c r="J44" s="658"/>
      <c r="K44" s="658"/>
      <c r="L44" s="658"/>
      <c r="M44" s="658"/>
      <c r="N44" s="658"/>
      <c r="O44" s="658"/>
      <c r="P44" s="658"/>
      <c r="Q44" s="658"/>
      <c r="R44" s="658"/>
      <c r="S44" s="658"/>
      <c r="T44" s="658"/>
      <c r="U44" s="658"/>
      <c r="V44" s="658"/>
      <c r="W44" s="658"/>
      <c r="X44" s="658"/>
      <c r="Y44" s="658"/>
      <c r="Z44" s="658"/>
      <c r="AA44" s="658"/>
      <c r="AB44" s="658"/>
      <c r="AC44" s="658"/>
      <c r="AD44" s="658"/>
      <c r="AE44" s="658"/>
      <c r="AF44" s="658"/>
      <c r="AG44" s="658"/>
      <c r="AH44" s="658"/>
      <c r="AI44" s="658"/>
      <c r="AJ44" s="658"/>
      <c r="AK44" s="658"/>
      <c r="AL44" s="658"/>
      <c r="AM44" s="658"/>
      <c r="AN44" s="658"/>
      <c r="AO44" s="658"/>
      <c r="AP44" s="658"/>
      <c r="AQ44" s="658"/>
      <c r="AR44" s="658"/>
      <c r="AS44" s="658"/>
      <c r="AT44" s="658"/>
      <c r="AU44" s="658"/>
      <c r="AV44" s="658"/>
      <c r="AW44" s="658"/>
      <c r="AX44" s="658"/>
      <c r="AY44" s="658"/>
      <c r="AZ44" s="658"/>
      <c r="BA44" s="658"/>
      <c r="BB44" s="658"/>
      <c r="BC44" s="658"/>
      <c r="BD44" s="658"/>
      <c r="BE44" s="658"/>
      <c r="BF44" s="658"/>
      <c r="BG44" s="658"/>
      <c r="BH44" s="658"/>
      <c r="BI44" s="658"/>
      <c r="BJ44" s="658"/>
      <c r="BK44" s="658"/>
      <c r="BL44" s="658"/>
      <c r="BM44" s="658"/>
      <c r="BN44" s="658"/>
      <c r="BO44" s="658"/>
      <c r="BP44" s="658"/>
      <c r="BQ44" s="658"/>
      <c r="BR44" s="658"/>
      <c r="BS44" s="658"/>
      <c r="BT44" s="658"/>
      <c r="BU44" s="658"/>
      <c r="BV44" s="658"/>
      <c r="BW44" s="658"/>
      <c r="BX44" s="658"/>
      <c r="BY44" s="658"/>
      <c r="BZ44" s="658"/>
      <c r="CA44" s="658"/>
      <c r="CB44" s="658"/>
      <c r="CC44" s="659"/>
      <c r="CD44" s="568" t="s">
        <v>130</v>
      </c>
      <c r="CE44" s="561"/>
      <c r="CF44" s="593" t="s">
        <v>411</v>
      </c>
      <c r="CG44" s="482"/>
      <c r="CH44" s="482"/>
      <c r="CI44" s="482"/>
      <c r="CJ44" s="482"/>
      <c r="CK44" s="482"/>
      <c r="CL44" s="482"/>
      <c r="CM44" s="482"/>
      <c r="CN44" s="482"/>
      <c r="CO44" s="482"/>
      <c r="CP44" s="482"/>
      <c r="CQ44" s="594"/>
      <c r="CR44" s="588">
        <v>2166252</v>
      </c>
      <c r="CS44" s="367"/>
      <c r="CT44" s="367"/>
      <c r="CU44" s="367"/>
      <c r="CV44" s="367"/>
      <c r="CW44" s="367"/>
      <c r="CX44" s="367"/>
      <c r="CY44" s="589"/>
      <c r="CZ44" s="595">
        <v>6.2</v>
      </c>
      <c r="DA44" s="373"/>
      <c r="DB44" s="373"/>
      <c r="DC44" s="600"/>
      <c r="DD44" s="598">
        <v>428085</v>
      </c>
      <c r="DE44" s="367"/>
      <c r="DF44" s="367"/>
      <c r="DG44" s="367"/>
      <c r="DH44" s="367"/>
      <c r="DI44" s="367"/>
      <c r="DJ44" s="367"/>
      <c r="DK44" s="589"/>
      <c r="DL44" s="648"/>
      <c r="DM44" s="649"/>
      <c r="DN44" s="649"/>
      <c r="DO44" s="649"/>
      <c r="DP44" s="649"/>
      <c r="DQ44" s="649"/>
      <c r="DR44" s="649"/>
      <c r="DS44" s="649"/>
      <c r="DT44" s="649"/>
      <c r="DU44" s="649"/>
      <c r="DV44" s="650"/>
      <c r="DW44" s="651"/>
      <c r="DX44" s="652"/>
      <c r="DY44" s="652"/>
      <c r="DZ44" s="652"/>
      <c r="EA44" s="652"/>
      <c r="EB44" s="652"/>
      <c r="EC44" s="653"/>
    </row>
    <row r="45" spans="2:133" ht="11.25" customHeight="1" x14ac:dyDescent="0.2">
      <c r="B45" s="658" t="s">
        <v>231</v>
      </c>
      <c r="C45" s="658"/>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658"/>
      <c r="AM45" s="658"/>
      <c r="AN45" s="658"/>
      <c r="AO45" s="658"/>
      <c r="AP45" s="658"/>
      <c r="AQ45" s="658"/>
      <c r="AR45" s="658"/>
      <c r="AS45" s="658"/>
      <c r="AT45" s="658"/>
      <c r="AU45" s="658"/>
      <c r="AV45" s="658"/>
      <c r="AW45" s="658"/>
      <c r="AX45" s="658"/>
      <c r="AY45" s="658"/>
      <c r="AZ45" s="658"/>
      <c r="BA45" s="658"/>
      <c r="BB45" s="658"/>
      <c r="BC45" s="658"/>
      <c r="BD45" s="658"/>
      <c r="BE45" s="658"/>
      <c r="BF45" s="658"/>
      <c r="BG45" s="658"/>
      <c r="BH45" s="658"/>
      <c r="BI45" s="658"/>
      <c r="BJ45" s="658"/>
      <c r="BK45" s="658"/>
      <c r="BL45" s="658"/>
      <c r="BM45" s="658"/>
      <c r="BN45" s="658"/>
      <c r="BO45" s="658"/>
      <c r="BP45" s="658"/>
      <c r="BQ45" s="658"/>
      <c r="BR45" s="658"/>
      <c r="BS45" s="658"/>
      <c r="BT45" s="658"/>
      <c r="BU45" s="658"/>
      <c r="BV45" s="658"/>
      <c r="BW45" s="658"/>
      <c r="BX45" s="658"/>
      <c r="BY45" s="658"/>
      <c r="BZ45" s="658"/>
      <c r="CA45" s="658"/>
      <c r="CB45" s="658"/>
      <c r="CC45" s="659"/>
      <c r="CD45" s="569"/>
      <c r="CE45" s="564"/>
      <c r="CF45" s="593" t="s">
        <v>412</v>
      </c>
      <c r="CG45" s="482"/>
      <c r="CH45" s="482"/>
      <c r="CI45" s="482"/>
      <c r="CJ45" s="482"/>
      <c r="CK45" s="482"/>
      <c r="CL45" s="482"/>
      <c r="CM45" s="482"/>
      <c r="CN45" s="482"/>
      <c r="CO45" s="482"/>
      <c r="CP45" s="482"/>
      <c r="CQ45" s="594"/>
      <c r="CR45" s="588">
        <v>506025</v>
      </c>
      <c r="CS45" s="619"/>
      <c r="CT45" s="619"/>
      <c r="CU45" s="619"/>
      <c r="CV45" s="619"/>
      <c r="CW45" s="619"/>
      <c r="CX45" s="619"/>
      <c r="CY45" s="620"/>
      <c r="CZ45" s="595">
        <v>1.4</v>
      </c>
      <c r="DA45" s="621"/>
      <c r="DB45" s="621"/>
      <c r="DC45" s="622"/>
      <c r="DD45" s="598">
        <v>31516</v>
      </c>
      <c r="DE45" s="619"/>
      <c r="DF45" s="619"/>
      <c r="DG45" s="619"/>
      <c r="DH45" s="619"/>
      <c r="DI45" s="619"/>
      <c r="DJ45" s="619"/>
      <c r="DK45" s="620"/>
      <c r="DL45" s="648"/>
      <c r="DM45" s="649"/>
      <c r="DN45" s="649"/>
      <c r="DO45" s="649"/>
      <c r="DP45" s="649"/>
      <c r="DQ45" s="649"/>
      <c r="DR45" s="649"/>
      <c r="DS45" s="649"/>
      <c r="DT45" s="649"/>
      <c r="DU45" s="649"/>
      <c r="DV45" s="650"/>
      <c r="DW45" s="651"/>
      <c r="DX45" s="652"/>
      <c r="DY45" s="652"/>
      <c r="DZ45" s="652"/>
      <c r="EA45" s="652"/>
      <c r="EB45" s="652"/>
      <c r="EC45" s="653"/>
    </row>
    <row r="46" spans="2:133" ht="11.25" customHeight="1" x14ac:dyDescent="0.2">
      <c r="B46" s="41"/>
      <c r="CD46" s="569"/>
      <c r="CE46" s="564"/>
      <c r="CF46" s="593" t="s">
        <v>413</v>
      </c>
      <c r="CG46" s="482"/>
      <c r="CH46" s="482"/>
      <c r="CI46" s="482"/>
      <c r="CJ46" s="482"/>
      <c r="CK46" s="482"/>
      <c r="CL46" s="482"/>
      <c r="CM46" s="482"/>
      <c r="CN46" s="482"/>
      <c r="CO46" s="482"/>
      <c r="CP46" s="482"/>
      <c r="CQ46" s="594"/>
      <c r="CR46" s="588">
        <v>1660227</v>
      </c>
      <c r="CS46" s="367"/>
      <c r="CT46" s="367"/>
      <c r="CU46" s="367"/>
      <c r="CV46" s="367"/>
      <c r="CW46" s="367"/>
      <c r="CX46" s="367"/>
      <c r="CY46" s="589"/>
      <c r="CZ46" s="595">
        <v>4.7</v>
      </c>
      <c r="DA46" s="373"/>
      <c r="DB46" s="373"/>
      <c r="DC46" s="600"/>
      <c r="DD46" s="598">
        <v>396569</v>
      </c>
      <c r="DE46" s="367"/>
      <c r="DF46" s="367"/>
      <c r="DG46" s="367"/>
      <c r="DH46" s="367"/>
      <c r="DI46" s="367"/>
      <c r="DJ46" s="367"/>
      <c r="DK46" s="589"/>
      <c r="DL46" s="648"/>
      <c r="DM46" s="649"/>
      <c r="DN46" s="649"/>
      <c r="DO46" s="649"/>
      <c r="DP46" s="649"/>
      <c r="DQ46" s="649"/>
      <c r="DR46" s="649"/>
      <c r="DS46" s="649"/>
      <c r="DT46" s="649"/>
      <c r="DU46" s="649"/>
      <c r="DV46" s="650"/>
      <c r="DW46" s="651"/>
      <c r="DX46" s="652"/>
      <c r="DY46" s="652"/>
      <c r="DZ46" s="652"/>
      <c r="EA46" s="652"/>
      <c r="EB46" s="652"/>
      <c r="EC46" s="653"/>
    </row>
    <row r="47" spans="2:133" ht="11.25" customHeight="1" x14ac:dyDescent="0.2">
      <c r="B47" s="41"/>
      <c r="CD47" s="569"/>
      <c r="CE47" s="564"/>
      <c r="CF47" s="593" t="s">
        <v>415</v>
      </c>
      <c r="CG47" s="482"/>
      <c r="CH47" s="482"/>
      <c r="CI47" s="482"/>
      <c r="CJ47" s="482"/>
      <c r="CK47" s="482"/>
      <c r="CL47" s="482"/>
      <c r="CM47" s="482"/>
      <c r="CN47" s="482"/>
      <c r="CO47" s="482"/>
      <c r="CP47" s="482"/>
      <c r="CQ47" s="594"/>
      <c r="CR47" s="588" t="s">
        <v>157</v>
      </c>
      <c r="CS47" s="619"/>
      <c r="CT47" s="619"/>
      <c r="CU47" s="619"/>
      <c r="CV47" s="619"/>
      <c r="CW47" s="619"/>
      <c r="CX47" s="619"/>
      <c r="CY47" s="620"/>
      <c r="CZ47" s="595" t="s">
        <v>157</v>
      </c>
      <c r="DA47" s="621"/>
      <c r="DB47" s="621"/>
      <c r="DC47" s="622"/>
      <c r="DD47" s="598" t="s">
        <v>157</v>
      </c>
      <c r="DE47" s="619"/>
      <c r="DF47" s="619"/>
      <c r="DG47" s="619"/>
      <c r="DH47" s="619"/>
      <c r="DI47" s="619"/>
      <c r="DJ47" s="619"/>
      <c r="DK47" s="620"/>
      <c r="DL47" s="648"/>
      <c r="DM47" s="649"/>
      <c r="DN47" s="649"/>
      <c r="DO47" s="649"/>
      <c r="DP47" s="649"/>
      <c r="DQ47" s="649"/>
      <c r="DR47" s="649"/>
      <c r="DS47" s="649"/>
      <c r="DT47" s="649"/>
      <c r="DU47" s="649"/>
      <c r="DV47" s="650"/>
      <c r="DW47" s="651"/>
      <c r="DX47" s="652"/>
      <c r="DY47" s="652"/>
      <c r="DZ47" s="652"/>
      <c r="EA47" s="652"/>
      <c r="EB47" s="652"/>
      <c r="EC47" s="653"/>
    </row>
    <row r="48" spans="2:133" ht="10.8" x14ac:dyDescent="0.2">
      <c r="B48" s="41"/>
      <c r="CD48" s="570"/>
      <c r="CE48" s="572"/>
      <c r="CF48" s="593" t="s">
        <v>417</v>
      </c>
      <c r="CG48" s="482"/>
      <c r="CH48" s="482"/>
      <c r="CI48" s="482"/>
      <c r="CJ48" s="482"/>
      <c r="CK48" s="482"/>
      <c r="CL48" s="482"/>
      <c r="CM48" s="482"/>
      <c r="CN48" s="482"/>
      <c r="CO48" s="482"/>
      <c r="CP48" s="482"/>
      <c r="CQ48" s="594"/>
      <c r="CR48" s="588" t="s">
        <v>157</v>
      </c>
      <c r="CS48" s="367"/>
      <c r="CT48" s="367"/>
      <c r="CU48" s="367"/>
      <c r="CV48" s="367"/>
      <c r="CW48" s="367"/>
      <c r="CX48" s="367"/>
      <c r="CY48" s="589"/>
      <c r="CZ48" s="595" t="s">
        <v>157</v>
      </c>
      <c r="DA48" s="373"/>
      <c r="DB48" s="373"/>
      <c r="DC48" s="600"/>
      <c r="DD48" s="598" t="s">
        <v>157</v>
      </c>
      <c r="DE48" s="367"/>
      <c r="DF48" s="367"/>
      <c r="DG48" s="367"/>
      <c r="DH48" s="367"/>
      <c r="DI48" s="367"/>
      <c r="DJ48" s="367"/>
      <c r="DK48" s="589"/>
      <c r="DL48" s="648"/>
      <c r="DM48" s="649"/>
      <c r="DN48" s="649"/>
      <c r="DO48" s="649"/>
      <c r="DP48" s="649"/>
      <c r="DQ48" s="649"/>
      <c r="DR48" s="649"/>
      <c r="DS48" s="649"/>
      <c r="DT48" s="649"/>
      <c r="DU48" s="649"/>
      <c r="DV48" s="650"/>
      <c r="DW48" s="651"/>
      <c r="DX48" s="652"/>
      <c r="DY48" s="652"/>
      <c r="DZ48" s="652"/>
      <c r="EA48" s="652"/>
      <c r="EB48" s="652"/>
      <c r="EC48" s="653"/>
    </row>
    <row r="49" spans="2:133" ht="11.25" customHeight="1" x14ac:dyDescent="0.2">
      <c r="B49" s="41"/>
      <c r="CD49" s="606" t="s">
        <v>151</v>
      </c>
      <c r="CE49" s="607"/>
      <c r="CF49" s="607"/>
      <c r="CG49" s="607"/>
      <c r="CH49" s="607"/>
      <c r="CI49" s="607"/>
      <c r="CJ49" s="607"/>
      <c r="CK49" s="607"/>
      <c r="CL49" s="607"/>
      <c r="CM49" s="607"/>
      <c r="CN49" s="607"/>
      <c r="CO49" s="607"/>
      <c r="CP49" s="607"/>
      <c r="CQ49" s="608"/>
      <c r="CR49" s="641">
        <v>34955048</v>
      </c>
      <c r="CS49" s="632"/>
      <c r="CT49" s="632"/>
      <c r="CU49" s="632"/>
      <c r="CV49" s="632"/>
      <c r="CW49" s="632"/>
      <c r="CX49" s="632"/>
      <c r="CY49" s="660"/>
      <c r="CZ49" s="646">
        <v>100</v>
      </c>
      <c r="DA49" s="661"/>
      <c r="DB49" s="661"/>
      <c r="DC49" s="662"/>
      <c r="DD49" s="663">
        <v>20554824</v>
      </c>
      <c r="DE49" s="632"/>
      <c r="DF49" s="632"/>
      <c r="DG49" s="632"/>
      <c r="DH49" s="632"/>
      <c r="DI49" s="632"/>
      <c r="DJ49" s="632"/>
      <c r="DK49" s="660"/>
      <c r="DL49" s="664"/>
      <c r="DM49" s="665"/>
      <c r="DN49" s="665"/>
      <c r="DO49" s="665"/>
      <c r="DP49" s="665"/>
      <c r="DQ49" s="665"/>
      <c r="DR49" s="665"/>
      <c r="DS49" s="665"/>
      <c r="DT49" s="665"/>
      <c r="DU49" s="665"/>
      <c r="DV49" s="666"/>
      <c r="DW49" s="667"/>
      <c r="DX49" s="668"/>
      <c r="DY49" s="668"/>
      <c r="DZ49" s="668"/>
      <c r="EA49" s="668"/>
      <c r="EB49" s="668"/>
      <c r="EC49" s="669"/>
    </row>
  </sheetData>
  <sheetProtection algorithmName="SHA-512" hashValue="YvqTa9EN2cO6c+nQIf+lHS2r4WsUCXC3unneDDgg3DL7eqv6Gvmnu8CqlerOkEph7PtJGqHtw38s1KS6LGywVw==" saltValue="N+9pm9vZ+I8GaRVbeKhk8g=="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74" t="s">
        <v>272</v>
      </c>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75" t="s">
        <v>95</v>
      </c>
      <c r="DK2" s="676"/>
      <c r="DL2" s="676"/>
      <c r="DM2" s="676"/>
      <c r="DN2" s="676"/>
      <c r="DO2" s="677"/>
      <c r="DP2" s="50"/>
      <c r="DQ2" s="675" t="s">
        <v>251</v>
      </c>
      <c r="DR2" s="676"/>
      <c r="DS2" s="676"/>
      <c r="DT2" s="676"/>
      <c r="DU2" s="676"/>
      <c r="DV2" s="676"/>
      <c r="DW2" s="676"/>
      <c r="DX2" s="676"/>
      <c r="DY2" s="676"/>
      <c r="DZ2" s="677"/>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78" t="s">
        <v>418</v>
      </c>
      <c r="B4" s="678"/>
      <c r="C4" s="678"/>
      <c r="D4" s="678"/>
      <c r="E4" s="678"/>
      <c r="F4" s="678"/>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56"/>
      <c r="BA4" s="56"/>
      <c r="BB4" s="56"/>
      <c r="BC4" s="56"/>
      <c r="BD4" s="56"/>
      <c r="BE4" s="67"/>
      <c r="BF4" s="67"/>
      <c r="BG4" s="67"/>
      <c r="BH4" s="67"/>
      <c r="BI4" s="67"/>
      <c r="BJ4" s="67"/>
      <c r="BK4" s="67"/>
      <c r="BL4" s="67"/>
      <c r="BM4" s="67"/>
      <c r="BN4" s="67"/>
      <c r="BO4" s="67"/>
      <c r="BP4" s="67"/>
      <c r="BQ4" s="679" t="s">
        <v>419</v>
      </c>
      <c r="BR4" s="679"/>
      <c r="BS4" s="679"/>
      <c r="BT4" s="679"/>
      <c r="BU4" s="679"/>
      <c r="BV4" s="679"/>
      <c r="BW4" s="679"/>
      <c r="BX4" s="679"/>
      <c r="BY4" s="679"/>
      <c r="BZ4" s="679"/>
      <c r="CA4" s="679"/>
      <c r="CB4" s="679"/>
      <c r="CC4" s="679"/>
      <c r="CD4" s="679"/>
      <c r="CE4" s="679"/>
      <c r="CF4" s="679"/>
      <c r="CG4" s="679"/>
      <c r="CH4" s="679"/>
      <c r="CI4" s="679"/>
      <c r="CJ4" s="679"/>
      <c r="CK4" s="679"/>
      <c r="CL4" s="679"/>
      <c r="CM4" s="679"/>
      <c r="CN4" s="679"/>
      <c r="CO4" s="679"/>
      <c r="CP4" s="679"/>
      <c r="CQ4" s="679"/>
      <c r="CR4" s="679"/>
      <c r="CS4" s="679"/>
      <c r="CT4" s="679"/>
      <c r="CU4" s="679"/>
      <c r="CV4" s="679"/>
      <c r="CW4" s="679"/>
      <c r="CX4" s="679"/>
      <c r="CY4" s="679"/>
      <c r="CZ4" s="679"/>
      <c r="DA4" s="679"/>
      <c r="DB4" s="679"/>
      <c r="DC4" s="679"/>
      <c r="DD4" s="679"/>
      <c r="DE4" s="679"/>
      <c r="DF4" s="679"/>
      <c r="DG4" s="679"/>
      <c r="DH4" s="679"/>
      <c r="DI4" s="679"/>
      <c r="DJ4" s="679"/>
      <c r="DK4" s="679"/>
      <c r="DL4" s="679"/>
      <c r="DM4" s="679"/>
      <c r="DN4" s="679"/>
      <c r="DO4" s="679"/>
      <c r="DP4" s="679"/>
      <c r="DQ4" s="679"/>
      <c r="DR4" s="679"/>
      <c r="DS4" s="679"/>
      <c r="DT4" s="679"/>
      <c r="DU4" s="679"/>
      <c r="DV4" s="679"/>
      <c r="DW4" s="679"/>
      <c r="DX4" s="679"/>
      <c r="DY4" s="679"/>
      <c r="DZ4" s="679"/>
      <c r="EA4" s="67"/>
    </row>
    <row r="5" spans="1:131" s="47" customFormat="1" ht="26.25" customHeight="1" x14ac:dyDescent="0.2">
      <c r="A5" s="933" t="s">
        <v>420</v>
      </c>
      <c r="B5" s="934"/>
      <c r="C5" s="934"/>
      <c r="D5" s="934"/>
      <c r="E5" s="934"/>
      <c r="F5" s="934"/>
      <c r="G5" s="934"/>
      <c r="H5" s="934"/>
      <c r="I5" s="934"/>
      <c r="J5" s="934"/>
      <c r="K5" s="934"/>
      <c r="L5" s="934"/>
      <c r="M5" s="934"/>
      <c r="N5" s="934"/>
      <c r="O5" s="934"/>
      <c r="P5" s="935"/>
      <c r="Q5" s="939" t="s">
        <v>141</v>
      </c>
      <c r="R5" s="940"/>
      <c r="S5" s="940"/>
      <c r="T5" s="940"/>
      <c r="U5" s="941"/>
      <c r="V5" s="939" t="s">
        <v>421</v>
      </c>
      <c r="W5" s="940"/>
      <c r="X5" s="940"/>
      <c r="Y5" s="940"/>
      <c r="Z5" s="941"/>
      <c r="AA5" s="939" t="s">
        <v>422</v>
      </c>
      <c r="AB5" s="940"/>
      <c r="AC5" s="940"/>
      <c r="AD5" s="940"/>
      <c r="AE5" s="940"/>
      <c r="AF5" s="945" t="s">
        <v>133</v>
      </c>
      <c r="AG5" s="940"/>
      <c r="AH5" s="940"/>
      <c r="AI5" s="940"/>
      <c r="AJ5" s="946"/>
      <c r="AK5" s="940" t="s">
        <v>423</v>
      </c>
      <c r="AL5" s="940"/>
      <c r="AM5" s="940"/>
      <c r="AN5" s="940"/>
      <c r="AO5" s="941"/>
      <c r="AP5" s="939" t="s">
        <v>424</v>
      </c>
      <c r="AQ5" s="940"/>
      <c r="AR5" s="940"/>
      <c r="AS5" s="940"/>
      <c r="AT5" s="941"/>
      <c r="AU5" s="939" t="s">
        <v>426</v>
      </c>
      <c r="AV5" s="940"/>
      <c r="AW5" s="940"/>
      <c r="AX5" s="940"/>
      <c r="AY5" s="946"/>
      <c r="AZ5" s="56"/>
      <c r="BA5" s="56"/>
      <c r="BB5" s="56"/>
      <c r="BC5" s="56"/>
      <c r="BD5" s="56"/>
      <c r="BE5" s="67"/>
      <c r="BF5" s="67"/>
      <c r="BG5" s="67"/>
      <c r="BH5" s="67"/>
      <c r="BI5" s="67"/>
      <c r="BJ5" s="67"/>
      <c r="BK5" s="67"/>
      <c r="BL5" s="67"/>
      <c r="BM5" s="67"/>
      <c r="BN5" s="67"/>
      <c r="BO5" s="67"/>
      <c r="BP5" s="67"/>
      <c r="BQ5" s="933" t="s">
        <v>427</v>
      </c>
      <c r="BR5" s="934"/>
      <c r="BS5" s="934"/>
      <c r="BT5" s="934"/>
      <c r="BU5" s="934"/>
      <c r="BV5" s="934"/>
      <c r="BW5" s="934"/>
      <c r="BX5" s="934"/>
      <c r="BY5" s="934"/>
      <c r="BZ5" s="934"/>
      <c r="CA5" s="934"/>
      <c r="CB5" s="934"/>
      <c r="CC5" s="934"/>
      <c r="CD5" s="934"/>
      <c r="CE5" s="934"/>
      <c r="CF5" s="934"/>
      <c r="CG5" s="935"/>
      <c r="CH5" s="939" t="s">
        <v>343</v>
      </c>
      <c r="CI5" s="940"/>
      <c r="CJ5" s="940"/>
      <c r="CK5" s="940"/>
      <c r="CL5" s="941"/>
      <c r="CM5" s="939" t="s">
        <v>293</v>
      </c>
      <c r="CN5" s="940"/>
      <c r="CO5" s="940"/>
      <c r="CP5" s="940"/>
      <c r="CQ5" s="941"/>
      <c r="CR5" s="939" t="s">
        <v>209</v>
      </c>
      <c r="CS5" s="940"/>
      <c r="CT5" s="940"/>
      <c r="CU5" s="940"/>
      <c r="CV5" s="941"/>
      <c r="CW5" s="939" t="s">
        <v>82</v>
      </c>
      <c r="CX5" s="940"/>
      <c r="CY5" s="940"/>
      <c r="CZ5" s="940"/>
      <c r="DA5" s="941"/>
      <c r="DB5" s="939" t="s">
        <v>428</v>
      </c>
      <c r="DC5" s="940"/>
      <c r="DD5" s="940"/>
      <c r="DE5" s="940"/>
      <c r="DF5" s="941"/>
      <c r="DG5" s="949" t="s">
        <v>206</v>
      </c>
      <c r="DH5" s="950"/>
      <c r="DI5" s="950"/>
      <c r="DJ5" s="950"/>
      <c r="DK5" s="951"/>
      <c r="DL5" s="949" t="s">
        <v>431</v>
      </c>
      <c r="DM5" s="950"/>
      <c r="DN5" s="950"/>
      <c r="DO5" s="950"/>
      <c r="DP5" s="951"/>
      <c r="DQ5" s="939" t="s">
        <v>432</v>
      </c>
      <c r="DR5" s="940"/>
      <c r="DS5" s="940"/>
      <c r="DT5" s="940"/>
      <c r="DU5" s="941"/>
      <c r="DV5" s="939" t="s">
        <v>426</v>
      </c>
      <c r="DW5" s="940"/>
      <c r="DX5" s="940"/>
      <c r="DY5" s="940"/>
      <c r="DZ5" s="946"/>
      <c r="EA5" s="67"/>
    </row>
    <row r="6" spans="1:131" s="47" customFormat="1" ht="26.25" customHeight="1" x14ac:dyDescent="0.2">
      <c r="A6" s="936"/>
      <c r="B6" s="937"/>
      <c r="C6" s="937"/>
      <c r="D6" s="937"/>
      <c r="E6" s="937"/>
      <c r="F6" s="937"/>
      <c r="G6" s="937"/>
      <c r="H6" s="937"/>
      <c r="I6" s="937"/>
      <c r="J6" s="937"/>
      <c r="K6" s="937"/>
      <c r="L6" s="937"/>
      <c r="M6" s="937"/>
      <c r="N6" s="937"/>
      <c r="O6" s="937"/>
      <c r="P6" s="938"/>
      <c r="Q6" s="942"/>
      <c r="R6" s="943"/>
      <c r="S6" s="943"/>
      <c r="T6" s="943"/>
      <c r="U6" s="944"/>
      <c r="V6" s="942"/>
      <c r="W6" s="943"/>
      <c r="X6" s="943"/>
      <c r="Y6" s="943"/>
      <c r="Z6" s="944"/>
      <c r="AA6" s="942"/>
      <c r="AB6" s="943"/>
      <c r="AC6" s="943"/>
      <c r="AD6" s="943"/>
      <c r="AE6" s="943"/>
      <c r="AF6" s="947"/>
      <c r="AG6" s="943"/>
      <c r="AH6" s="943"/>
      <c r="AI6" s="943"/>
      <c r="AJ6" s="948"/>
      <c r="AK6" s="943"/>
      <c r="AL6" s="943"/>
      <c r="AM6" s="943"/>
      <c r="AN6" s="943"/>
      <c r="AO6" s="944"/>
      <c r="AP6" s="942"/>
      <c r="AQ6" s="943"/>
      <c r="AR6" s="943"/>
      <c r="AS6" s="943"/>
      <c r="AT6" s="944"/>
      <c r="AU6" s="942"/>
      <c r="AV6" s="943"/>
      <c r="AW6" s="943"/>
      <c r="AX6" s="943"/>
      <c r="AY6" s="948"/>
      <c r="AZ6" s="56"/>
      <c r="BA6" s="56"/>
      <c r="BB6" s="56"/>
      <c r="BC6" s="56"/>
      <c r="BD6" s="56"/>
      <c r="BE6" s="67"/>
      <c r="BF6" s="67"/>
      <c r="BG6" s="67"/>
      <c r="BH6" s="67"/>
      <c r="BI6" s="67"/>
      <c r="BJ6" s="67"/>
      <c r="BK6" s="67"/>
      <c r="BL6" s="67"/>
      <c r="BM6" s="67"/>
      <c r="BN6" s="67"/>
      <c r="BO6" s="67"/>
      <c r="BP6" s="67"/>
      <c r="BQ6" s="936"/>
      <c r="BR6" s="937"/>
      <c r="BS6" s="937"/>
      <c r="BT6" s="937"/>
      <c r="BU6" s="937"/>
      <c r="BV6" s="937"/>
      <c r="BW6" s="937"/>
      <c r="BX6" s="937"/>
      <c r="BY6" s="937"/>
      <c r="BZ6" s="937"/>
      <c r="CA6" s="937"/>
      <c r="CB6" s="937"/>
      <c r="CC6" s="937"/>
      <c r="CD6" s="937"/>
      <c r="CE6" s="937"/>
      <c r="CF6" s="937"/>
      <c r="CG6" s="938"/>
      <c r="CH6" s="942"/>
      <c r="CI6" s="943"/>
      <c r="CJ6" s="943"/>
      <c r="CK6" s="943"/>
      <c r="CL6" s="944"/>
      <c r="CM6" s="942"/>
      <c r="CN6" s="943"/>
      <c r="CO6" s="943"/>
      <c r="CP6" s="943"/>
      <c r="CQ6" s="944"/>
      <c r="CR6" s="942"/>
      <c r="CS6" s="943"/>
      <c r="CT6" s="943"/>
      <c r="CU6" s="943"/>
      <c r="CV6" s="944"/>
      <c r="CW6" s="942"/>
      <c r="CX6" s="943"/>
      <c r="CY6" s="943"/>
      <c r="CZ6" s="943"/>
      <c r="DA6" s="944"/>
      <c r="DB6" s="942"/>
      <c r="DC6" s="943"/>
      <c r="DD6" s="943"/>
      <c r="DE6" s="943"/>
      <c r="DF6" s="944"/>
      <c r="DG6" s="952"/>
      <c r="DH6" s="953"/>
      <c r="DI6" s="953"/>
      <c r="DJ6" s="953"/>
      <c r="DK6" s="954"/>
      <c r="DL6" s="952"/>
      <c r="DM6" s="953"/>
      <c r="DN6" s="953"/>
      <c r="DO6" s="953"/>
      <c r="DP6" s="954"/>
      <c r="DQ6" s="942"/>
      <c r="DR6" s="943"/>
      <c r="DS6" s="943"/>
      <c r="DT6" s="943"/>
      <c r="DU6" s="944"/>
      <c r="DV6" s="942"/>
      <c r="DW6" s="943"/>
      <c r="DX6" s="943"/>
      <c r="DY6" s="943"/>
      <c r="DZ6" s="948"/>
      <c r="EA6" s="67"/>
    </row>
    <row r="7" spans="1:131" s="47" customFormat="1" ht="26.25" customHeight="1" x14ac:dyDescent="0.2">
      <c r="A7" s="51">
        <v>1</v>
      </c>
      <c r="B7" s="680" t="s">
        <v>234</v>
      </c>
      <c r="C7" s="681"/>
      <c r="D7" s="681"/>
      <c r="E7" s="681"/>
      <c r="F7" s="681"/>
      <c r="G7" s="681"/>
      <c r="H7" s="681"/>
      <c r="I7" s="681"/>
      <c r="J7" s="681"/>
      <c r="K7" s="681"/>
      <c r="L7" s="681"/>
      <c r="M7" s="681"/>
      <c r="N7" s="681"/>
      <c r="O7" s="681"/>
      <c r="P7" s="682"/>
      <c r="Q7" s="683">
        <v>37234</v>
      </c>
      <c r="R7" s="684"/>
      <c r="S7" s="684"/>
      <c r="T7" s="684"/>
      <c r="U7" s="684"/>
      <c r="V7" s="684">
        <v>35010</v>
      </c>
      <c r="W7" s="684"/>
      <c r="X7" s="684"/>
      <c r="Y7" s="684"/>
      <c r="Z7" s="684"/>
      <c r="AA7" s="684">
        <v>2224</v>
      </c>
      <c r="AB7" s="684"/>
      <c r="AC7" s="684"/>
      <c r="AD7" s="684"/>
      <c r="AE7" s="685"/>
      <c r="AF7" s="686">
        <v>2047</v>
      </c>
      <c r="AG7" s="687"/>
      <c r="AH7" s="687"/>
      <c r="AI7" s="687"/>
      <c r="AJ7" s="688"/>
      <c r="AK7" s="689">
        <v>269</v>
      </c>
      <c r="AL7" s="684"/>
      <c r="AM7" s="684"/>
      <c r="AN7" s="684"/>
      <c r="AO7" s="684"/>
      <c r="AP7" s="684">
        <v>17806</v>
      </c>
      <c r="AQ7" s="684"/>
      <c r="AR7" s="684"/>
      <c r="AS7" s="684"/>
      <c r="AT7" s="684"/>
      <c r="AU7" s="690"/>
      <c r="AV7" s="690"/>
      <c r="AW7" s="690"/>
      <c r="AX7" s="690"/>
      <c r="AY7" s="691"/>
      <c r="AZ7" s="56"/>
      <c r="BA7" s="56"/>
      <c r="BB7" s="56"/>
      <c r="BC7" s="56"/>
      <c r="BD7" s="56"/>
      <c r="BE7" s="67"/>
      <c r="BF7" s="67"/>
      <c r="BG7" s="67"/>
      <c r="BH7" s="67"/>
      <c r="BI7" s="67"/>
      <c r="BJ7" s="67"/>
      <c r="BK7" s="67"/>
      <c r="BL7" s="67"/>
      <c r="BM7" s="67"/>
      <c r="BN7" s="67"/>
      <c r="BO7" s="67"/>
      <c r="BP7" s="67"/>
      <c r="BQ7" s="51">
        <v>1</v>
      </c>
      <c r="BR7" s="71" t="s">
        <v>4</v>
      </c>
      <c r="BS7" s="680" t="s">
        <v>506</v>
      </c>
      <c r="BT7" s="681"/>
      <c r="BU7" s="681"/>
      <c r="BV7" s="681"/>
      <c r="BW7" s="681"/>
      <c r="BX7" s="681"/>
      <c r="BY7" s="681"/>
      <c r="BZ7" s="681"/>
      <c r="CA7" s="681"/>
      <c r="CB7" s="681"/>
      <c r="CC7" s="681"/>
      <c r="CD7" s="681"/>
      <c r="CE7" s="681"/>
      <c r="CF7" s="681"/>
      <c r="CG7" s="682"/>
      <c r="CH7" s="692">
        <v>0</v>
      </c>
      <c r="CI7" s="693"/>
      <c r="CJ7" s="693"/>
      <c r="CK7" s="693"/>
      <c r="CL7" s="694"/>
      <c r="CM7" s="692">
        <v>7</v>
      </c>
      <c r="CN7" s="693"/>
      <c r="CO7" s="693"/>
      <c r="CP7" s="693"/>
      <c r="CQ7" s="694"/>
      <c r="CR7" s="692">
        <v>5</v>
      </c>
      <c r="CS7" s="693"/>
      <c r="CT7" s="693"/>
      <c r="CU7" s="693"/>
      <c r="CV7" s="694"/>
      <c r="CW7" s="692" t="s">
        <v>157</v>
      </c>
      <c r="CX7" s="693"/>
      <c r="CY7" s="693"/>
      <c r="CZ7" s="693"/>
      <c r="DA7" s="694"/>
      <c r="DB7" s="692" t="s">
        <v>157</v>
      </c>
      <c r="DC7" s="693"/>
      <c r="DD7" s="693"/>
      <c r="DE7" s="693"/>
      <c r="DF7" s="694"/>
      <c r="DG7" s="692" t="s">
        <v>157</v>
      </c>
      <c r="DH7" s="693"/>
      <c r="DI7" s="693"/>
      <c r="DJ7" s="693"/>
      <c r="DK7" s="694"/>
      <c r="DL7" s="692" t="s">
        <v>157</v>
      </c>
      <c r="DM7" s="693"/>
      <c r="DN7" s="693"/>
      <c r="DO7" s="693"/>
      <c r="DP7" s="694"/>
      <c r="DQ7" s="692" t="s">
        <v>157</v>
      </c>
      <c r="DR7" s="693"/>
      <c r="DS7" s="693"/>
      <c r="DT7" s="693"/>
      <c r="DU7" s="694"/>
      <c r="DV7" s="680"/>
      <c r="DW7" s="681"/>
      <c r="DX7" s="681"/>
      <c r="DY7" s="681"/>
      <c r="DZ7" s="695"/>
      <c r="EA7" s="67"/>
    </row>
    <row r="8" spans="1:131" s="47" customFormat="1" ht="26.25" customHeight="1" x14ac:dyDescent="0.2">
      <c r="A8" s="52">
        <v>2</v>
      </c>
      <c r="B8" s="696"/>
      <c r="C8" s="697"/>
      <c r="D8" s="697"/>
      <c r="E8" s="697"/>
      <c r="F8" s="697"/>
      <c r="G8" s="697"/>
      <c r="H8" s="697"/>
      <c r="I8" s="697"/>
      <c r="J8" s="697"/>
      <c r="K8" s="697"/>
      <c r="L8" s="697"/>
      <c r="M8" s="697"/>
      <c r="N8" s="697"/>
      <c r="O8" s="697"/>
      <c r="P8" s="698"/>
      <c r="Q8" s="699"/>
      <c r="R8" s="700"/>
      <c r="S8" s="700"/>
      <c r="T8" s="700"/>
      <c r="U8" s="700"/>
      <c r="V8" s="700"/>
      <c r="W8" s="700"/>
      <c r="X8" s="700"/>
      <c r="Y8" s="700"/>
      <c r="Z8" s="700"/>
      <c r="AA8" s="700"/>
      <c r="AB8" s="700"/>
      <c r="AC8" s="700"/>
      <c r="AD8" s="700"/>
      <c r="AE8" s="701"/>
      <c r="AF8" s="702"/>
      <c r="AG8" s="703"/>
      <c r="AH8" s="703"/>
      <c r="AI8" s="703"/>
      <c r="AJ8" s="704"/>
      <c r="AK8" s="705"/>
      <c r="AL8" s="700"/>
      <c r="AM8" s="700"/>
      <c r="AN8" s="700"/>
      <c r="AO8" s="700"/>
      <c r="AP8" s="700"/>
      <c r="AQ8" s="700"/>
      <c r="AR8" s="700"/>
      <c r="AS8" s="700"/>
      <c r="AT8" s="700"/>
      <c r="AU8" s="706"/>
      <c r="AV8" s="706"/>
      <c r="AW8" s="706"/>
      <c r="AX8" s="706"/>
      <c r="AY8" s="707"/>
      <c r="AZ8" s="56"/>
      <c r="BA8" s="56"/>
      <c r="BB8" s="56"/>
      <c r="BC8" s="56"/>
      <c r="BD8" s="56"/>
      <c r="BE8" s="67"/>
      <c r="BF8" s="67"/>
      <c r="BG8" s="67"/>
      <c r="BH8" s="67"/>
      <c r="BI8" s="67"/>
      <c r="BJ8" s="67"/>
      <c r="BK8" s="67"/>
      <c r="BL8" s="67"/>
      <c r="BM8" s="67"/>
      <c r="BN8" s="67"/>
      <c r="BO8" s="67"/>
      <c r="BP8" s="67"/>
      <c r="BQ8" s="52">
        <v>2</v>
      </c>
      <c r="BR8" s="72"/>
      <c r="BS8" s="696" t="s">
        <v>388</v>
      </c>
      <c r="BT8" s="697"/>
      <c r="BU8" s="697"/>
      <c r="BV8" s="697"/>
      <c r="BW8" s="697"/>
      <c r="BX8" s="697"/>
      <c r="BY8" s="697"/>
      <c r="BZ8" s="697"/>
      <c r="CA8" s="697"/>
      <c r="CB8" s="697"/>
      <c r="CC8" s="697"/>
      <c r="CD8" s="697"/>
      <c r="CE8" s="697"/>
      <c r="CF8" s="697"/>
      <c r="CG8" s="698"/>
      <c r="CH8" s="708">
        <v>0</v>
      </c>
      <c r="CI8" s="703"/>
      <c r="CJ8" s="703"/>
      <c r="CK8" s="703"/>
      <c r="CL8" s="709"/>
      <c r="CM8" s="708">
        <v>47</v>
      </c>
      <c r="CN8" s="703"/>
      <c r="CO8" s="703"/>
      <c r="CP8" s="703"/>
      <c r="CQ8" s="709"/>
      <c r="CR8" s="708">
        <v>3</v>
      </c>
      <c r="CS8" s="703"/>
      <c r="CT8" s="703"/>
      <c r="CU8" s="703"/>
      <c r="CV8" s="709"/>
      <c r="CW8" s="708" t="s">
        <v>157</v>
      </c>
      <c r="CX8" s="703"/>
      <c r="CY8" s="703"/>
      <c r="CZ8" s="703"/>
      <c r="DA8" s="709"/>
      <c r="DB8" s="708" t="s">
        <v>157</v>
      </c>
      <c r="DC8" s="703"/>
      <c r="DD8" s="703"/>
      <c r="DE8" s="703"/>
      <c r="DF8" s="709"/>
      <c r="DG8" s="708" t="s">
        <v>157</v>
      </c>
      <c r="DH8" s="703"/>
      <c r="DI8" s="703"/>
      <c r="DJ8" s="703"/>
      <c r="DK8" s="709"/>
      <c r="DL8" s="708" t="s">
        <v>157</v>
      </c>
      <c r="DM8" s="703"/>
      <c r="DN8" s="703"/>
      <c r="DO8" s="703"/>
      <c r="DP8" s="709"/>
      <c r="DQ8" s="708" t="s">
        <v>157</v>
      </c>
      <c r="DR8" s="703"/>
      <c r="DS8" s="703"/>
      <c r="DT8" s="703"/>
      <c r="DU8" s="709"/>
      <c r="DV8" s="696"/>
      <c r="DW8" s="697"/>
      <c r="DX8" s="697"/>
      <c r="DY8" s="697"/>
      <c r="DZ8" s="710"/>
      <c r="EA8" s="67"/>
    </row>
    <row r="9" spans="1:131" s="47" customFormat="1" ht="26.25" customHeight="1" x14ac:dyDescent="0.2">
      <c r="A9" s="52">
        <v>3</v>
      </c>
      <c r="B9" s="696"/>
      <c r="C9" s="697"/>
      <c r="D9" s="697"/>
      <c r="E9" s="697"/>
      <c r="F9" s="697"/>
      <c r="G9" s="697"/>
      <c r="H9" s="697"/>
      <c r="I9" s="697"/>
      <c r="J9" s="697"/>
      <c r="K9" s="697"/>
      <c r="L9" s="697"/>
      <c r="M9" s="697"/>
      <c r="N9" s="697"/>
      <c r="O9" s="697"/>
      <c r="P9" s="698"/>
      <c r="Q9" s="699"/>
      <c r="R9" s="700"/>
      <c r="S9" s="700"/>
      <c r="T9" s="700"/>
      <c r="U9" s="700"/>
      <c r="V9" s="700"/>
      <c r="W9" s="700"/>
      <c r="X9" s="700"/>
      <c r="Y9" s="700"/>
      <c r="Z9" s="700"/>
      <c r="AA9" s="700"/>
      <c r="AB9" s="700"/>
      <c r="AC9" s="700"/>
      <c r="AD9" s="700"/>
      <c r="AE9" s="701"/>
      <c r="AF9" s="702"/>
      <c r="AG9" s="703"/>
      <c r="AH9" s="703"/>
      <c r="AI9" s="703"/>
      <c r="AJ9" s="704"/>
      <c r="AK9" s="705"/>
      <c r="AL9" s="700"/>
      <c r="AM9" s="700"/>
      <c r="AN9" s="700"/>
      <c r="AO9" s="700"/>
      <c r="AP9" s="700"/>
      <c r="AQ9" s="700"/>
      <c r="AR9" s="700"/>
      <c r="AS9" s="700"/>
      <c r="AT9" s="700"/>
      <c r="AU9" s="706"/>
      <c r="AV9" s="706"/>
      <c r="AW9" s="706"/>
      <c r="AX9" s="706"/>
      <c r="AY9" s="707"/>
      <c r="AZ9" s="56"/>
      <c r="BA9" s="56"/>
      <c r="BB9" s="56"/>
      <c r="BC9" s="56"/>
      <c r="BD9" s="56"/>
      <c r="BE9" s="67"/>
      <c r="BF9" s="67"/>
      <c r="BG9" s="67"/>
      <c r="BH9" s="67"/>
      <c r="BI9" s="67"/>
      <c r="BJ9" s="67"/>
      <c r="BK9" s="67"/>
      <c r="BL9" s="67"/>
      <c r="BM9" s="67"/>
      <c r="BN9" s="67"/>
      <c r="BO9" s="67"/>
      <c r="BP9" s="67"/>
      <c r="BQ9" s="52">
        <v>3</v>
      </c>
      <c r="BR9" s="72"/>
      <c r="BS9" s="696"/>
      <c r="BT9" s="697"/>
      <c r="BU9" s="697"/>
      <c r="BV9" s="697"/>
      <c r="BW9" s="697"/>
      <c r="BX9" s="697"/>
      <c r="BY9" s="697"/>
      <c r="BZ9" s="697"/>
      <c r="CA9" s="697"/>
      <c r="CB9" s="697"/>
      <c r="CC9" s="697"/>
      <c r="CD9" s="697"/>
      <c r="CE9" s="697"/>
      <c r="CF9" s="697"/>
      <c r="CG9" s="698"/>
      <c r="CH9" s="708"/>
      <c r="CI9" s="703"/>
      <c r="CJ9" s="703"/>
      <c r="CK9" s="703"/>
      <c r="CL9" s="709"/>
      <c r="CM9" s="708"/>
      <c r="CN9" s="703"/>
      <c r="CO9" s="703"/>
      <c r="CP9" s="703"/>
      <c r="CQ9" s="709"/>
      <c r="CR9" s="708"/>
      <c r="CS9" s="703"/>
      <c r="CT9" s="703"/>
      <c r="CU9" s="703"/>
      <c r="CV9" s="709"/>
      <c r="CW9" s="708"/>
      <c r="CX9" s="703"/>
      <c r="CY9" s="703"/>
      <c r="CZ9" s="703"/>
      <c r="DA9" s="709"/>
      <c r="DB9" s="708"/>
      <c r="DC9" s="703"/>
      <c r="DD9" s="703"/>
      <c r="DE9" s="703"/>
      <c r="DF9" s="709"/>
      <c r="DG9" s="708"/>
      <c r="DH9" s="703"/>
      <c r="DI9" s="703"/>
      <c r="DJ9" s="703"/>
      <c r="DK9" s="709"/>
      <c r="DL9" s="708"/>
      <c r="DM9" s="703"/>
      <c r="DN9" s="703"/>
      <c r="DO9" s="703"/>
      <c r="DP9" s="709"/>
      <c r="DQ9" s="708"/>
      <c r="DR9" s="703"/>
      <c r="DS9" s="703"/>
      <c r="DT9" s="703"/>
      <c r="DU9" s="709"/>
      <c r="DV9" s="696"/>
      <c r="DW9" s="697"/>
      <c r="DX9" s="697"/>
      <c r="DY9" s="697"/>
      <c r="DZ9" s="710"/>
      <c r="EA9" s="67"/>
    </row>
    <row r="10" spans="1:131" s="47" customFormat="1" ht="26.25" customHeight="1" x14ac:dyDescent="0.2">
      <c r="A10" s="52">
        <v>4</v>
      </c>
      <c r="B10" s="696"/>
      <c r="C10" s="697"/>
      <c r="D10" s="697"/>
      <c r="E10" s="697"/>
      <c r="F10" s="697"/>
      <c r="G10" s="697"/>
      <c r="H10" s="697"/>
      <c r="I10" s="697"/>
      <c r="J10" s="697"/>
      <c r="K10" s="697"/>
      <c r="L10" s="697"/>
      <c r="M10" s="697"/>
      <c r="N10" s="697"/>
      <c r="O10" s="697"/>
      <c r="P10" s="698"/>
      <c r="Q10" s="699"/>
      <c r="R10" s="700"/>
      <c r="S10" s="700"/>
      <c r="T10" s="700"/>
      <c r="U10" s="700"/>
      <c r="V10" s="700"/>
      <c r="W10" s="700"/>
      <c r="X10" s="700"/>
      <c r="Y10" s="700"/>
      <c r="Z10" s="700"/>
      <c r="AA10" s="700"/>
      <c r="AB10" s="700"/>
      <c r="AC10" s="700"/>
      <c r="AD10" s="700"/>
      <c r="AE10" s="701"/>
      <c r="AF10" s="702"/>
      <c r="AG10" s="703"/>
      <c r="AH10" s="703"/>
      <c r="AI10" s="703"/>
      <c r="AJ10" s="704"/>
      <c r="AK10" s="705"/>
      <c r="AL10" s="700"/>
      <c r="AM10" s="700"/>
      <c r="AN10" s="700"/>
      <c r="AO10" s="700"/>
      <c r="AP10" s="700"/>
      <c r="AQ10" s="700"/>
      <c r="AR10" s="700"/>
      <c r="AS10" s="700"/>
      <c r="AT10" s="700"/>
      <c r="AU10" s="706"/>
      <c r="AV10" s="706"/>
      <c r="AW10" s="706"/>
      <c r="AX10" s="706"/>
      <c r="AY10" s="707"/>
      <c r="AZ10" s="56"/>
      <c r="BA10" s="56"/>
      <c r="BB10" s="56"/>
      <c r="BC10" s="56"/>
      <c r="BD10" s="56"/>
      <c r="BE10" s="67"/>
      <c r="BF10" s="67"/>
      <c r="BG10" s="67"/>
      <c r="BH10" s="67"/>
      <c r="BI10" s="67"/>
      <c r="BJ10" s="67"/>
      <c r="BK10" s="67"/>
      <c r="BL10" s="67"/>
      <c r="BM10" s="67"/>
      <c r="BN10" s="67"/>
      <c r="BO10" s="67"/>
      <c r="BP10" s="67"/>
      <c r="BQ10" s="52">
        <v>4</v>
      </c>
      <c r="BR10" s="72"/>
      <c r="BS10" s="696"/>
      <c r="BT10" s="697"/>
      <c r="BU10" s="697"/>
      <c r="BV10" s="697"/>
      <c r="BW10" s="697"/>
      <c r="BX10" s="697"/>
      <c r="BY10" s="697"/>
      <c r="BZ10" s="697"/>
      <c r="CA10" s="697"/>
      <c r="CB10" s="697"/>
      <c r="CC10" s="697"/>
      <c r="CD10" s="697"/>
      <c r="CE10" s="697"/>
      <c r="CF10" s="697"/>
      <c r="CG10" s="698"/>
      <c r="CH10" s="708"/>
      <c r="CI10" s="703"/>
      <c r="CJ10" s="703"/>
      <c r="CK10" s="703"/>
      <c r="CL10" s="709"/>
      <c r="CM10" s="708"/>
      <c r="CN10" s="703"/>
      <c r="CO10" s="703"/>
      <c r="CP10" s="703"/>
      <c r="CQ10" s="709"/>
      <c r="CR10" s="708"/>
      <c r="CS10" s="703"/>
      <c r="CT10" s="703"/>
      <c r="CU10" s="703"/>
      <c r="CV10" s="709"/>
      <c r="CW10" s="708"/>
      <c r="CX10" s="703"/>
      <c r="CY10" s="703"/>
      <c r="CZ10" s="703"/>
      <c r="DA10" s="709"/>
      <c r="DB10" s="708"/>
      <c r="DC10" s="703"/>
      <c r="DD10" s="703"/>
      <c r="DE10" s="703"/>
      <c r="DF10" s="709"/>
      <c r="DG10" s="708"/>
      <c r="DH10" s="703"/>
      <c r="DI10" s="703"/>
      <c r="DJ10" s="703"/>
      <c r="DK10" s="709"/>
      <c r="DL10" s="708"/>
      <c r="DM10" s="703"/>
      <c r="DN10" s="703"/>
      <c r="DO10" s="703"/>
      <c r="DP10" s="709"/>
      <c r="DQ10" s="708"/>
      <c r="DR10" s="703"/>
      <c r="DS10" s="703"/>
      <c r="DT10" s="703"/>
      <c r="DU10" s="709"/>
      <c r="DV10" s="696"/>
      <c r="DW10" s="697"/>
      <c r="DX10" s="697"/>
      <c r="DY10" s="697"/>
      <c r="DZ10" s="710"/>
      <c r="EA10" s="67"/>
    </row>
    <row r="11" spans="1:131" s="47" customFormat="1" ht="26.25" customHeight="1" x14ac:dyDescent="0.2">
      <c r="A11" s="52">
        <v>5</v>
      </c>
      <c r="B11" s="696"/>
      <c r="C11" s="697"/>
      <c r="D11" s="697"/>
      <c r="E11" s="697"/>
      <c r="F11" s="697"/>
      <c r="G11" s="697"/>
      <c r="H11" s="697"/>
      <c r="I11" s="697"/>
      <c r="J11" s="697"/>
      <c r="K11" s="697"/>
      <c r="L11" s="697"/>
      <c r="M11" s="697"/>
      <c r="N11" s="697"/>
      <c r="O11" s="697"/>
      <c r="P11" s="698"/>
      <c r="Q11" s="699"/>
      <c r="R11" s="700"/>
      <c r="S11" s="700"/>
      <c r="T11" s="700"/>
      <c r="U11" s="700"/>
      <c r="V11" s="700"/>
      <c r="W11" s="700"/>
      <c r="X11" s="700"/>
      <c r="Y11" s="700"/>
      <c r="Z11" s="700"/>
      <c r="AA11" s="700"/>
      <c r="AB11" s="700"/>
      <c r="AC11" s="700"/>
      <c r="AD11" s="700"/>
      <c r="AE11" s="701"/>
      <c r="AF11" s="702"/>
      <c r="AG11" s="703"/>
      <c r="AH11" s="703"/>
      <c r="AI11" s="703"/>
      <c r="AJ11" s="704"/>
      <c r="AK11" s="705"/>
      <c r="AL11" s="700"/>
      <c r="AM11" s="700"/>
      <c r="AN11" s="700"/>
      <c r="AO11" s="700"/>
      <c r="AP11" s="700"/>
      <c r="AQ11" s="700"/>
      <c r="AR11" s="700"/>
      <c r="AS11" s="700"/>
      <c r="AT11" s="700"/>
      <c r="AU11" s="706"/>
      <c r="AV11" s="706"/>
      <c r="AW11" s="706"/>
      <c r="AX11" s="706"/>
      <c r="AY11" s="707"/>
      <c r="AZ11" s="56"/>
      <c r="BA11" s="56"/>
      <c r="BB11" s="56"/>
      <c r="BC11" s="56"/>
      <c r="BD11" s="56"/>
      <c r="BE11" s="67"/>
      <c r="BF11" s="67"/>
      <c r="BG11" s="67"/>
      <c r="BH11" s="67"/>
      <c r="BI11" s="67"/>
      <c r="BJ11" s="67"/>
      <c r="BK11" s="67"/>
      <c r="BL11" s="67"/>
      <c r="BM11" s="67"/>
      <c r="BN11" s="67"/>
      <c r="BO11" s="67"/>
      <c r="BP11" s="67"/>
      <c r="BQ11" s="52">
        <v>5</v>
      </c>
      <c r="BR11" s="72"/>
      <c r="BS11" s="696"/>
      <c r="BT11" s="697"/>
      <c r="BU11" s="697"/>
      <c r="BV11" s="697"/>
      <c r="BW11" s="697"/>
      <c r="BX11" s="697"/>
      <c r="BY11" s="697"/>
      <c r="BZ11" s="697"/>
      <c r="CA11" s="697"/>
      <c r="CB11" s="697"/>
      <c r="CC11" s="697"/>
      <c r="CD11" s="697"/>
      <c r="CE11" s="697"/>
      <c r="CF11" s="697"/>
      <c r="CG11" s="698"/>
      <c r="CH11" s="708"/>
      <c r="CI11" s="703"/>
      <c r="CJ11" s="703"/>
      <c r="CK11" s="703"/>
      <c r="CL11" s="709"/>
      <c r="CM11" s="708"/>
      <c r="CN11" s="703"/>
      <c r="CO11" s="703"/>
      <c r="CP11" s="703"/>
      <c r="CQ11" s="709"/>
      <c r="CR11" s="708"/>
      <c r="CS11" s="703"/>
      <c r="CT11" s="703"/>
      <c r="CU11" s="703"/>
      <c r="CV11" s="709"/>
      <c r="CW11" s="708"/>
      <c r="CX11" s="703"/>
      <c r="CY11" s="703"/>
      <c r="CZ11" s="703"/>
      <c r="DA11" s="709"/>
      <c r="DB11" s="708"/>
      <c r="DC11" s="703"/>
      <c r="DD11" s="703"/>
      <c r="DE11" s="703"/>
      <c r="DF11" s="709"/>
      <c r="DG11" s="708"/>
      <c r="DH11" s="703"/>
      <c r="DI11" s="703"/>
      <c r="DJ11" s="703"/>
      <c r="DK11" s="709"/>
      <c r="DL11" s="708"/>
      <c r="DM11" s="703"/>
      <c r="DN11" s="703"/>
      <c r="DO11" s="703"/>
      <c r="DP11" s="709"/>
      <c r="DQ11" s="708"/>
      <c r="DR11" s="703"/>
      <c r="DS11" s="703"/>
      <c r="DT11" s="703"/>
      <c r="DU11" s="709"/>
      <c r="DV11" s="696"/>
      <c r="DW11" s="697"/>
      <c r="DX11" s="697"/>
      <c r="DY11" s="697"/>
      <c r="DZ11" s="710"/>
      <c r="EA11" s="67"/>
    </row>
    <row r="12" spans="1:131" s="47" customFormat="1" ht="26.25" customHeight="1" x14ac:dyDescent="0.2">
      <c r="A12" s="52">
        <v>6</v>
      </c>
      <c r="B12" s="696"/>
      <c r="C12" s="697"/>
      <c r="D12" s="697"/>
      <c r="E12" s="697"/>
      <c r="F12" s="697"/>
      <c r="G12" s="697"/>
      <c r="H12" s="697"/>
      <c r="I12" s="697"/>
      <c r="J12" s="697"/>
      <c r="K12" s="697"/>
      <c r="L12" s="697"/>
      <c r="M12" s="697"/>
      <c r="N12" s="697"/>
      <c r="O12" s="697"/>
      <c r="P12" s="698"/>
      <c r="Q12" s="699"/>
      <c r="R12" s="700"/>
      <c r="S12" s="700"/>
      <c r="T12" s="700"/>
      <c r="U12" s="700"/>
      <c r="V12" s="700"/>
      <c r="W12" s="700"/>
      <c r="X12" s="700"/>
      <c r="Y12" s="700"/>
      <c r="Z12" s="700"/>
      <c r="AA12" s="700"/>
      <c r="AB12" s="700"/>
      <c r="AC12" s="700"/>
      <c r="AD12" s="700"/>
      <c r="AE12" s="701"/>
      <c r="AF12" s="702"/>
      <c r="AG12" s="703"/>
      <c r="AH12" s="703"/>
      <c r="AI12" s="703"/>
      <c r="AJ12" s="704"/>
      <c r="AK12" s="705"/>
      <c r="AL12" s="700"/>
      <c r="AM12" s="700"/>
      <c r="AN12" s="700"/>
      <c r="AO12" s="700"/>
      <c r="AP12" s="700"/>
      <c r="AQ12" s="700"/>
      <c r="AR12" s="700"/>
      <c r="AS12" s="700"/>
      <c r="AT12" s="700"/>
      <c r="AU12" s="706"/>
      <c r="AV12" s="706"/>
      <c r="AW12" s="706"/>
      <c r="AX12" s="706"/>
      <c r="AY12" s="707"/>
      <c r="AZ12" s="56"/>
      <c r="BA12" s="56"/>
      <c r="BB12" s="56"/>
      <c r="BC12" s="56"/>
      <c r="BD12" s="56"/>
      <c r="BE12" s="67"/>
      <c r="BF12" s="67"/>
      <c r="BG12" s="67"/>
      <c r="BH12" s="67"/>
      <c r="BI12" s="67"/>
      <c r="BJ12" s="67"/>
      <c r="BK12" s="67"/>
      <c r="BL12" s="67"/>
      <c r="BM12" s="67"/>
      <c r="BN12" s="67"/>
      <c r="BO12" s="67"/>
      <c r="BP12" s="67"/>
      <c r="BQ12" s="52">
        <v>6</v>
      </c>
      <c r="BR12" s="72"/>
      <c r="BS12" s="696"/>
      <c r="BT12" s="697"/>
      <c r="BU12" s="697"/>
      <c r="BV12" s="697"/>
      <c r="BW12" s="697"/>
      <c r="BX12" s="697"/>
      <c r="BY12" s="697"/>
      <c r="BZ12" s="697"/>
      <c r="CA12" s="697"/>
      <c r="CB12" s="697"/>
      <c r="CC12" s="697"/>
      <c r="CD12" s="697"/>
      <c r="CE12" s="697"/>
      <c r="CF12" s="697"/>
      <c r="CG12" s="698"/>
      <c r="CH12" s="708"/>
      <c r="CI12" s="703"/>
      <c r="CJ12" s="703"/>
      <c r="CK12" s="703"/>
      <c r="CL12" s="709"/>
      <c r="CM12" s="708"/>
      <c r="CN12" s="703"/>
      <c r="CO12" s="703"/>
      <c r="CP12" s="703"/>
      <c r="CQ12" s="709"/>
      <c r="CR12" s="708"/>
      <c r="CS12" s="703"/>
      <c r="CT12" s="703"/>
      <c r="CU12" s="703"/>
      <c r="CV12" s="709"/>
      <c r="CW12" s="708"/>
      <c r="CX12" s="703"/>
      <c r="CY12" s="703"/>
      <c r="CZ12" s="703"/>
      <c r="DA12" s="709"/>
      <c r="DB12" s="708"/>
      <c r="DC12" s="703"/>
      <c r="DD12" s="703"/>
      <c r="DE12" s="703"/>
      <c r="DF12" s="709"/>
      <c r="DG12" s="708"/>
      <c r="DH12" s="703"/>
      <c r="DI12" s="703"/>
      <c r="DJ12" s="703"/>
      <c r="DK12" s="709"/>
      <c r="DL12" s="708"/>
      <c r="DM12" s="703"/>
      <c r="DN12" s="703"/>
      <c r="DO12" s="703"/>
      <c r="DP12" s="709"/>
      <c r="DQ12" s="708"/>
      <c r="DR12" s="703"/>
      <c r="DS12" s="703"/>
      <c r="DT12" s="703"/>
      <c r="DU12" s="709"/>
      <c r="DV12" s="696"/>
      <c r="DW12" s="697"/>
      <c r="DX12" s="697"/>
      <c r="DY12" s="697"/>
      <c r="DZ12" s="710"/>
      <c r="EA12" s="67"/>
    </row>
    <row r="13" spans="1:131" s="47" customFormat="1" ht="26.25" customHeight="1" x14ac:dyDescent="0.2">
      <c r="A13" s="52">
        <v>7</v>
      </c>
      <c r="B13" s="696"/>
      <c r="C13" s="697"/>
      <c r="D13" s="697"/>
      <c r="E13" s="697"/>
      <c r="F13" s="697"/>
      <c r="G13" s="697"/>
      <c r="H13" s="697"/>
      <c r="I13" s="697"/>
      <c r="J13" s="697"/>
      <c r="K13" s="697"/>
      <c r="L13" s="697"/>
      <c r="M13" s="697"/>
      <c r="N13" s="697"/>
      <c r="O13" s="697"/>
      <c r="P13" s="698"/>
      <c r="Q13" s="699"/>
      <c r="R13" s="700"/>
      <c r="S13" s="700"/>
      <c r="T13" s="700"/>
      <c r="U13" s="700"/>
      <c r="V13" s="700"/>
      <c r="W13" s="700"/>
      <c r="X13" s="700"/>
      <c r="Y13" s="700"/>
      <c r="Z13" s="700"/>
      <c r="AA13" s="700"/>
      <c r="AB13" s="700"/>
      <c r="AC13" s="700"/>
      <c r="AD13" s="700"/>
      <c r="AE13" s="701"/>
      <c r="AF13" s="702"/>
      <c r="AG13" s="703"/>
      <c r="AH13" s="703"/>
      <c r="AI13" s="703"/>
      <c r="AJ13" s="704"/>
      <c r="AK13" s="705"/>
      <c r="AL13" s="700"/>
      <c r="AM13" s="700"/>
      <c r="AN13" s="700"/>
      <c r="AO13" s="700"/>
      <c r="AP13" s="700"/>
      <c r="AQ13" s="700"/>
      <c r="AR13" s="700"/>
      <c r="AS13" s="700"/>
      <c r="AT13" s="700"/>
      <c r="AU13" s="706"/>
      <c r="AV13" s="706"/>
      <c r="AW13" s="706"/>
      <c r="AX13" s="706"/>
      <c r="AY13" s="707"/>
      <c r="AZ13" s="56"/>
      <c r="BA13" s="56"/>
      <c r="BB13" s="56"/>
      <c r="BC13" s="56"/>
      <c r="BD13" s="56"/>
      <c r="BE13" s="67"/>
      <c r="BF13" s="67"/>
      <c r="BG13" s="67"/>
      <c r="BH13" s="67"/>
      <c r="BI13" s="67"/>
      <c r="BJ13" s="67"/>
      <c r="BK13" s="67"/>
      <c r="BL13" s="67"/>
      <c r="BM13" s="67"/>
      <c r="BN13" s="67"/>
      <c r="BO13" s="67"/>
      <c r="BP13" s="67"/>
      <c r="BQ13" s="52">
        <v>7</v>
      </c>
      <c r="BR13" s="72"/>
      <c r="BS13" s="696"/>
      <c r="BT13" s="697"/>
      <c r="BU13" s="697"/>
      <c r="BV13" s="697"/>
      <c r="BW13" s="697"/>
      <c r="BX13" s="697"/>
      <c r="BY13" s="697"/>
      <c r="BZ13" s="697"/>
      <c r="CA13" s="697"/>
      <c r="CB13" s="697"/>
      <c r="CC13" s="697"/>
      <c r="CD13" s="697"/>
      <c r="CE13" s="697"/>
      <c r="CF13" s="697"/>
      <c r="CG13" s="698"/>
      <c r="CH13" s="708"/>
      <c r="CI13" s="703"/>
      <c r="CJ13" s="703"/>
      <c r="CK13" s="703"/>
      <c r="CL13" s="709"/>
      <c r="CM13" s="708"/>
      <c r="CN13" s="703"/>
      <c r="CO13" s="703"/>
      <c r="CP13" s="703"/>
      <c r="CQ13" s="709"/>
      <c r="CR13" s="708"/>
      <c r="CS13" s="703"/>
      <c r="CT13" s="703"/>
      <c r="CU13" s="703"/>
      <c r="CV13" s="709"/>
      <c r="CW13" s="708"/>
      <c r="CX13" s="703"/>
      <c r="CY13" s="703"/>
      <c r="CZ13" s="703"/>
      <c r="DA13" s="709"/>
      <c r="DB13" s="708"/>
      <c r="DC13" s="703"/>
      <c r="DD13" s="703"/>
      <c r="DE13" s="703"/>
      <c r="DF13" s="709"/>
      <c r="DG13" s="708"/>
      <c r="DH13" s="703"/>
      <c r="DI13" s="703"/>
      <c r="DJ13" s="703"/>
      <c r="DK13" s="709"/>
      <c r="DL13" s="708"/>
      <c r="DM13" s="703"/>
      <c r="DN13" s="703"/>
      <c r="DO13" s="703"/>
      <c r="DP13" s="709"/>
      <c r="DQ13" s="708"/>
      <c r="DR13" s="703"/>
      <c r="DS13" s="703"/>
      <c r="DT13" s="703"/>
      <c r="DU13" s="709"/>
      <c r="DV13" s="696"/>
      <c r="DW13" s="697"/>
      <c r="DX13" s="697"/>
      <c r="DY13" s="697"/>
      <c r="DZ13" s="710"/>
      <c r="EA13" s="67"/>
    </row>
    <row r="14" spans="1:131" s="47" customFormat="1" ht="26.25" customHeight="1" x14ac:dyDescent="0.2">
      <c r="A14" s="52">
        <v>8</v>
      </c>
      <c r="B14" s="696"/>
      <c r="C14" s="697"/>
      <c r="D14" s="697"/>
      <c r="E14" s="697"/>
      <c r="F14" s="697"/>
      <c r="G14" s="697"/>
      <c r="H14" s="697"/>
      <c r="I14" s="697"/>
      <c r="J14" s="697"/>
      <c r="K14" s="697"/>
      <c r="L14" s="697"/>
      <c r="M14" s="697"/>
      <c r="N14" s="697"/>
      <c r="O14" s="697"/>
      <c r="P14" s="698"/>
      <c r="Q14" s="699"/>
      <c r="R14" s="700"/>
      <c r="S14" s="700"/>
      <c r="T14" s="700"/>
      <c r="U14" s="700"/>
      <c r="V14" s="700"/>
      <c r="W14" s="700"/>
      <c r="X14" s="700"/>
      <c r="Y14" s="700"/>
      <c r="Z14" s="700"/>
      <c r="AA14" s="700"/>
      <c r="AB14" s="700"/>
      <c r="AC14" s="700"/>
      <c r="AD14" s="700"/>
      <c r="AE14" s="701"/>
      <c r="AF14" s="702"/>
      <c r="AG14" s="703"/>
      <c r="AH14" s="703"/>
      <c r="AI14" s="703"/>
      <c r="AJ14" s="704"/>
      <c r="AK14" s="705"/>
      <c r="AL14" s="700"/>
      <c r="AM14" s="700"/>
      <c r="AN14" s="700"/>
      <c r="AO14" s="700"/>
      <c r="AP14" s="700"/>
      <c r="AQ14" s="700"/>
      <c r="AR14" s="700"/>
      <c r="AS14" s="700"/>
      <c r="AT14" s="700"/>
      <c r="AU14" s="706"/>
      <c r="AV14" s="706"/>
      <c r="AW14" s="706"/>
      <c r="AX14" s="706"/>
      <c r="AY14" s="707"/>
      <c r="AZ14" s="56"/>
      <c r="BA14" s="56"/>
      <c r="BB14" s="56"/>
      <c r="BC14" s="56"/>
      <c r="BD14" s="56"/>
      <c r="BE14" s="67"/>
      <c r="BF14" s="67"/>
      <c r="BG14" s="67"/>
      <c r="BH14" s="67"/>
      <c r="BI14" s="67"/>
      <c r="BJ14" s="67"/>
      <c r="BK14" s="67"/>
      <c r="BL14" s="67"/>
      <c r="BM14" s="67"/>
      <c r="BN14" s="67"/>
      <c r="BO14" s="67"/>
      <c r="BP14" s="67"/>
      <c r="BQ14" s="52">
        <v>8</v>
      </c>
      <c r="BR14" s="72"/>
      <c r="BS14" s="696"/>
      <c r="BT14" s="697"/>
      <c r="BU14" s="697"/>
      <c r="BV14" s="697"/>
      <c r="BW14" s="697"/>
      <c r="BX14" s="697"/>
      <c r="BY14" s="697"/>
      <c r="BZ14" s="697"/>
      <c r="CA14" s="697"/>
      <c r="CB14" s="697"/>
      <c r="CC14" s="697"/>
      <c r="CD14" s="697"/>
      <c r="CE14" s="697"/>
      <c r="CF14" s="697"/>
      <c r="CG14" s="698"/>
      <c r="CH14" s="708"/>
      <c r="CI14" s="703"/>
      <c r="CJ14" s="703"/>
      <c r="CK14" s="703"/>
      <c r="CL14" s="709"/>
      <c r="CM14" s="708"/>
      <c r="CN14" s="703"/>
      <c r="CO14" s="703"/>
      <c r="CP14" s="703"/>
      <c r="CQ14" s="709"/>
      <c r="CR14" s="708"/>
      <c r="CS14" s="703"/>
      <c r="CT14" s="703"/>
      <c r="CU14" s="703"/>
      <c r="CV14" s="709"/>
      <c r="CW14" s="708"/>
      <c r="CX14" s="703"/>
      <c r="CY14" s="703"/>
      <c r="CZ14" s="703"/>
      <c r="DA14" s="709"/>
      <c r="DB14" s="708"/>
      <c r="DC14" s="703"/>
      <c r="DD14" s="703"/>
      <c r="DE14" s="703"/>
      <c r="DF14" s="709"/>
      <c r="DG14" s="708"/>
      <c r="DH14" s="703"/>
      <c r="DI14" s="703"/>
      <c r="DJ14" s="703"/>
      <c r="DK14" s="709"/>
      <c r="DL14" s="708"/>
      <c r="DM14" s="703"/>
      <c r="DN14" s="703"/>
      <c r="DO14" s="703"/>
      <c r="DP14" s="709"/>
      <c r="DQ14" s="708"/>
      <c r="DR14" s="703"/>
      <c r="DS14" s="703"/>
      <c r="DT14" s="703"/>
      <c r="DU14" s="709"/>
      <c r="DV14" s="696"/>
      <c r="DW14" s="697"/>
      <c r="DX14" s="697"/>
      <c r="DY14" s="697"/>
      <c r="DZ14" s="710"/>
      <c r="EA14" s="67"/>
    </row>
    <row r="15" spans="1:131" s="47" customFormat="1" ht="26.25" customHeight="1" x14ac:dyDescent="0.2">
      <c r="A15" s="52">
        <v>9</v>
      </c>
      <c r="B15" s="696"/>
      <c r="C15" s="697"/>
      <c r="D15" s="697"/>
      <c r="E15" s="697"/>
      <c r="F15" s="697"/>
      <c r="G15" s="697"/>
      <c r="H15" s="697"/>
      <c r="I15" s="697"/>
      <c r="J15" s="697"/>
      <c r="K15" s="697"/>
      <c r="L15" s="697"/>
      <c r="M15" s="697"/>
      <c r="N15" s="697"/>
      <c r="O15" s="697"/>
      <c r="P15" s="698"/>
      <c r="Q15" s="699"/>
      <c r="R15" s="700"/>
      <c r="S15" s="700"/>
      <c r="T15" s="700"/>
      <c r="U15" s="700"/>
      <c r="V15" s="700"/>
      <c r="W15" s="700"/>
      <c r="X15" s="700"/>
      <c r="Y15" s="700"/>
      <c r="Z15" s="700"/>
      <c r="AA15" s="700"/>
      <c r="AB15" s="700"/>
      <c r="AC15" s="700"/>
      <c r="AD15" s="700"/>
      <c r="AE15" s="701"/>
      <c r="AF15" s="702"/>
      <c r="AG15" s="703"/>
      <c r="AH15" s="703"/>
      <c r="AI15" s="703"/>
      <c r="AJ15" s="704"/>
      <c r="AK15" s="705"/>
      <c r="AL15" s="700"/>
      <c r="AM15" s="700"/>
      <c r="AN15" s="700"/>
      <c r="AO15" s="700"/>
      <c r="AP15" s="700"/>
      <c r="AQ15" s="700"/>
      <c r="AR15" s="700"/>
      <c r="AS15" s="700"/>
      <c r="AT15" s="700"/>
      <c r="AU15" s="706"/>
      <c r="AV15" s="706"/>
      <c r="AW15" s="706"/>
      <c r="AX15" s="706"/>
      <c r="AY15" s="707"/>
      <c r="AZ15" s="56"/>
      <c r="BA15" s="56"/>
      <c r="BB15" s="56"/>
      <c r="BC15" s="56"/>
      <c r="BD15" s="56"/>
      <c r="BE15" s="67"/>
      <c r="BF15" s="67"/>
      <c r="BG15" s="67"/>
      <c r="BH15" s="67"/>
      <c r="BI15" s="67"/>
      <c r="BJ15" s="67"/>
      <c r="BK15" s="67"/>
      <c r="BL15" s="67"/>
      <c r="BM15" s="67"/>
      <c r="BN15" s="67"/>
      <c r="BO15" s="67"/>
      <c r="BP15" s="67"/>
      <c r="BQ15" s="52">
        <v>9</v>
      </c>
      <c r="BR15" s="72"/>
      <c r="BS15" s="696"/>
      <c r="BT15" s="697"/>
      <c r="BU15" s="697"/>
      <c r="BV15" s="697"/>
      <c r="BW15" s="697"/>
      <c r="BX15" s="697"/>
      <c r="BY15" s="697"/>
      <c r="BZ15" s="697"/>
      <c r="CA15" s="697"/>
      <c r="CB15" s="697"/>
      <c r="CC15" s="697"/>
      <c r="CD15" s="697"/>
      <c r="CE15" s="697"/>
      <c r="CF15" s="697"/>
      <c r="CG15" s="698"/>
      <c r="CH15" s="708"/>
      <c r="CI15" s="703"/>
      <c r="CJ15" s="703"/>
      <c r="CK15" s="703"/>
      <c r="CL15" s="709"/>
      <c r="CM15" s="708"/>
      <c r="CN15" s="703"/>
      <c r="CO15" s="703"/>
      <c r="CP15" s="703"/>
      <c r="CQ15" s="709"/>
      <c r="CR15" s="708"/>
      <c r="CS15" s="703"/>
      <c r="CT15" s="703"/>
      <c r="CU15" s="703"/>
      <c r="CV15" s="709"/>
      <c r="CW15" s="708"/>
      <c r="CX15" s="703"/>
      <c r="CY15" s="703"/>
      <c r="CZ15" s="703"/>
      <c r="DA15" s="709"/>
      <c r="DB15" s="708"/>
      <c r="DC15" s="703"/>
      <c r="DD15" s="703"/>
      <c r="DE15" s="703"/>
      <c r="DF15" s="709"/>
      <c r="DG15" s="708"/>
      <c r="DH15" s="703"/>
      <c r="DI15" s="703"/>
      <c r="DJ15" s="703"/>
      <c r="DK15" s="709"/>
      <c r="DL15" s="708"/>
      <c r="DM15" s="703"/>
      <c r="DN15" s="703"/>
      <c r="DO15" s="703"/>
      <c r="DP15" s="709"/>
      <c r="DQ15" s="708"/>
      <c r="DR15" s="703"/>
      <c r="DS15" s="703"/>
      <c r="DT15" s="703"/>
      <c r="DU15" s="709"/>
      <c r="DV15" s="696"/>
      <c r="DW15" s="697"/>
      <c r="DX15" s="697"/>
      <c r="DY15" s="697"/>
      <c r="DZ15" s="710"/>
      <c r="EA15" s="67"/>
    </row>
    <row r="16" spans="1:131" s="47" customFormat="1" ht="26.25" customHeight="1" x14ac:dyDescent="0.2">
      <c r="A16" s="52">
        <v>10</v>
      </c>
      <c r="B16" s="696"/>
      <c r="C16" s="697"/>
      <c r="D16" s="697"/>
      <c r="E16" s="697"/>
      <c r="F16" s="697"/>
      <c r="G16" s="697"/>
      <c r="H16" s="697"/>
      <c r="I16" s="697"/>
      <c r="J16" s="697"/>
      <c r="K16" s="697"/>
      <c r="L16" s="697"/>
      <c r="M16" s="697"/>
      <c r="N16" s="697"/>
      <c r="O16" s="697"/>
      <c r="P16" s="698"/>
      <c r="Q16" s="699"/>
      <c r="R16" s="700"/>
      <c r="S16" s="700"/>
      <c r="T16" s="700"/>
      <c r="U16" s="700"/>
      <c r="V16" s="700"/>
      <c r="W16" s="700"/>
      <c r="X16" s="700"/>
      <c r="Y16" s="700"/>
      <c r="Z16" s="700"/>
      <c r="AA16" s="700"/>
      <c r="AB16" s="700"/>
      <c r="AC16" s="700"/>
      <c r="AD16" s="700"/>
      <c r="AE16" s="701"/>
      <c r="AF16" s="702"/>
      <c r="AG16" s="703"/>
      <c r="AH16" s="703"/>
      <c r="AI16" s="703"/>
      <c r="AJ16" s="704"/>
      <c r="AK16" s="705"/>
      <c r="AL16" s="700"/>
      <c r="AM16" s="700"/>
      <c r="AN16" s="700"/>
      <c r="AO16" s="700"/>
      <c r="AP16" s="700"/>
      <c r="AQ16" s="700"/>
      <c r="AR16" s="700"/>
      <c r="AS16" s="700"/>
      <c r="AT16" s="700"/>
      <c r="AU16" s="706"/>
      <c r="AV16" s="706"/>
      <c r="AW16" s="706"/>
      <c r="AX16" s="706"/>
      <c r="AY16" s="707"/>
      <c r="AZ16" s="56"/>
      <c r="BA16" s="56"/>
      <c r="BB16" s="56"/>
      <c r="BC16" s="56"/>
      <c r="BD16" s="56"/>
      <c r="BE16" s="67"/>
      <c r="BF16" s="67"/>
      <c r="BG16" s="67"/>
      <c r="BH16" s="67"/>
      <c r="BI16" s="67"/>
      <c r="BJ16" s="67"/>
      <c r="BK16" s="67"/>
      <c r="BL16" s="67"/>
      <c r="BM16" s="67"/>
      <c r="BN16" s="67"/>
      <c r="BO16" s="67"/>
      <c r="BP16" s="67"/>
      <c r="BQ16" s="52">
        <v>10</v>
      </c>
      <c r="BR16" s="72"/>
      <c r="BS16" s="696"/>
      <c r="BT16" s="697"/>
      <c r="BU16" s="697"/>
      <c r="BV16" s="697"/>
      <c r="BW16" s="697"/>
      <c r="BX16" s="697"/>
      <c r="BY16" s="697"/>
      <c r="BZ16" s="697"/>
      <c r="CA16" s="697"/>
      <c r="CB16" s="697"/>
      <c r="CC16" s="697"/>
      <c r="CD16" s="697"/>
      <c r="CE16" s="697"/>
      <c r="CF16" s="697"/>
      <c r="CG16" s="698"/>
      <c r="CH16" s="708"/>
      <c r="CI16" s="703"/>
      <c r="CJ16" s="703"/>
      <c r="CK16" s="703"/>
      <c r="CL16" s="709"/>
      <c r="CM16" s="708"/>
      <c r="CN16" s="703"/>
      <c r="CO16" s="703"/>
      <c r="CP16" s="703"/>
      <c r="CQ16" s="709"/>
      <c r="CR16" s="708"/>
      <c r="CS16" s="703"/>
      <c r="CT16" s="703"/>
      <c r="CU16" s="703"/>
      <c r="CV16" s="709"/>
      <c r="CW16" s="708"/>
      <c r="CX16" s="703"/>
      <c r="CY16" s="703"/>
      <c r="CZ16" s="703"/>
      <c r="DA16" s="709"/>
      <c r="DB16" s="708"/>
      <c r="DC16" s="703"/>
      <c r="DD16" s="703"/>
      <c r="DE16" s="703"/>
      <c r="DF16" s="709"/>
      <c r="DG16" s="708"/>
      <c r="DH16" s="703"/>
      <c r="DI16" s="703"/>
      <c r="DJ16" s="703"/>
      <c r="DK16" s="709"/>
      <c r="DL16" s="708"/>
      <c r="DM16" s="703"/>
      <c r="DN16" s="703"/>
      <c r="DO16" s="703"/>
      <c r="DP16" s="709"/>
      <c r="DQ16" s="708"/>
      <c r="DR16" s="703"/>
      <c r="DS16" s="703"/>
      <c r="DT16" s="703"/>
      <c r="DU16" s="709"/>
      <c r="DV16" s="696"/>
      <c r="DW16" s="697"/>
      <c r="DX16" s="697"/>
      <c r="DY16" s="697"/>
      <c r="DZ16" s="710"/>
      <c r="EA16" s="67"/>
    </row>
    <row r="17" spans="1:131" s="47" customFormat="1" ht="26.25" customHeight="1" x14ac:dyDescent="0.2">
      <c r="A17" s="52">
        <v>11</v>
      </c>
      <c r="B17" s="696"/>
      <c r="C17" s="697"/>
      <c r="D17" s="697"/>
      <c r="E17" s="697"/>
      <c r="F17" s="697"/>
      <c r="G17" s="697"/>
      <c r="H17" s="697"/>
      <c r="I17" s="697"/>
      <c r="J17" s="697"/>
      <c r="K17" s="697"/>
      <c r="L17" s="697"/>
      <c r="M17" s="697"/>
      <c r="N17" s="697"/>
      <c r="O17" s="697"/>
      <c r="P17" s="698"/>
      <c r="Q17" s="699"/>
      <c r="R17" s="700"/>
      <c r="S17" s="700"/>
      <c r="T17" s="700"/>
      <c r="U17" s="700"/>
      <c r="V17" s="700"/>
      <c r="W17" s="700"/>
      <c r="X17" s="700"/>
      <c r="Y17" s="700"/>
      <c r="Z17" s="700"/>
      <c r="AA17" s="700"/>
      <c r="AB17" s="700"/>
      <c r="AC17" s="700"/>
      <c r="AD17" s="700"/>
      <c r="AE17" s="701"/>
      <c r="AF17" s="702"/>
      <c r="AG17" s="703"/>
      <c r="AH17" s="703"/>
      <c r="AI17" s="703"/>
      <c r="AJ17" s="704"/>
      <c r="AK17" s="705"/>
      <c r="AL17" s="700"/>
      <c r="AM17" s="700"/>
      <c r="AN17" s="700"/>
      <c r="AO17" s="700"/>
      <c r="AP17" s="700"/>
      <c r="AQ17" s="700"/>
      <c r="AR17" s="700"/>
      <c r="AS17" s="700"/>
      <c r="AT17" s="700"/>
      <c r="AU17" s="706"/>
      <c r="AV17" s="706"/>
      <c r="AW17" s="706"/>
      <c r="AX17" s="706"/>
      <c r="AY17" s="707"/>
      <c r="AZ17" s="56"/>
      <c r="BA17" s="56"/>
      <c r="BB17" s="56"/>
      <c r="BC17" s="56"/>
      <c r="BD17" s="56"/>
      <c r="BE17" s="67"/>
      <c r="BF17" s="67"/>
      <c r="BG17" s="67"/>
      <c r="BH17" s="67"/>
      <c r="BI17" s="67"/>
      <c r="BJ17" s="67"/>
      <c r="BK17" s="67"/>
      <c r="BL17" s="67"/>
      <c r="BM17" s="67"/>
      <c r="BN17" s="67"/>
      <c r="BO17" s="67"/>
      <c r="BP17" s="67"/>
      <c r="BQ17" s="52">
        <v>11</v>
      </c>
      <c r="BR17" s="72"/>
      <c r="BS17" s="696"/>
      <c r="BT17" s="697"/>
      <c r="BU17" s="697"/>
      <c r="BV17" s="697"/>
      <c r="BW17" s="697"/>
      <c r="BX17" s="697"/>
      <c r="BY17" s="697"/>
      <c r="BZ17" s="697"/>
      <c r="CA17" s="697"/>
      <c r="CB17" s="697"/>
      <c r="CC17" s="697"/>
      <c r="CD17" s="697"/>
      <c r="CE17" s="697"/>
      <c r="CF17" s="697"/>
      <c r="CG17" s="698"/>
      <c r="CH17" s="708"/>
      <c r="CI17" s="703"/>
      <c r="CJ17" s="703"/>
      <c r="CK17" s="703"/>
      <c r="CL17" s="709"/>
      <c r="CM17" s="708"/>
      <c r="CN17" s="703"/>
      <c r="CO17" s="703"/>
      <c r="CP17" s="703"/>
      <c r="CQ17" s="709"/>
      <c r="CR17" s="708"/>
      <c r="CS17" s="703"/>
      <c r="CT17" s="703"/>
      <c r="CU17" s="703"/>
      <c r="CV17" s="709"/>
      <c r="CW17" s="708"/>
      <c r="CX17" s="703"/>
      <c r="CY17" s="703"/>
      <c r="CZ17" s="703"/>
      <c r="DA17" s="709"/>
      <c r="DB17" s="708"/>
      <c r="DC17" s="703"/>
      <c r="DD17" s="703"/>
      <c r="DE17" s="703"/>
      <c r="DF17" s="709"/>
      <c r="DG17" s="708"/>
      <c r="DH17" s="703"/>
      <c r="DI17" s="703"/>
      <c r="DJ17" s="703"/>
      <c r="DK17" s="709"/>
      <c r="DL17" s="708"/>
      <c r="DM17" s="703"/>
      <c r="DN17" s="703"/>
      <c r="DO17" s="703"/>
      <c r="DP17" s="709"/>
      <c r="DQ17" s="708"/>
      <c r="DR17" s="703"/>
      <c r="DS17" s="703"/>
      <c r="DT17" s="703"/>
      <c r="DU17" s="709"/>
      <c r="DV17" s="696"/>
      <c r="DW17" s="697"/>
      <c r="DX17" s="697"/>
      <c r="DY17" s="697"/>
      <c r="DZ17" s="710"/>
      <c r="EA17" s="67"/>
    </row>
    <row r="18" spans="1:131" s="47" customFormat="1" ht="26.25" customHeight="1" x14ac:dyDescent="0.2">
      <c r="A18" s="52">
        <v>12</v>
      </c>
      <c r="B18" s="696"/>
      <c r="C18" s="697"/>
      <c r="D18" s="697"/>
      <c r="E18" s="697"/>
      <c r="F18" s="697"/>
      <c r="G18" s="697"/>
      <c r="H18" s="697"/>
      <c r="I18" s="697"/>
      <c r="J18" s="697"/>
      <c r="K18" s="697"/>
      <c r="L18" s="697"/>
      <c r="M18" s="697"/>
      <c r="N18" s="697"/>
      <c r="O18" s="697"/>
      <c r="P18" s="698"/>
      <c r="Q18" s="699"/>
      <c r="R18" s="700"/>
      <c r="S18" s="700"/>
      <c r="T18" s="700"/>
      <c r="U18" s="700"/>
      <c r="V18" s="700"/>
      <c r="W18" s="700"/>
      <c r="X18" s="700"/>
      <c r="Y18" s="700"/>
      <c r="Z18" s="700"/>
      <c r="AA18" s="700"/>
      <c r="AB18" s="700"/>
      <c r="AC18" s="700"/>
      <c r="AD18" s="700"/>
      <c r="AE18" s="701"/>
      <c r="AF18" s="702"/>
      <c r="AG18" s="703"/>
      <c r="AH18" s="703"/>
      <c r="AI18" s="703"/>
      <c r="AJ18" s="704"/>
      <c r="AK18" s="705"/>
      <c r="AL18" s="700"/>
      <c r="AM18" s="700"/>
      <c r="AN18" s="700"/>
      <c r="AO18" s="700"/>
      <c r="AP18" s="700"/>
      <c r="AQ18" s="700"/>
      <c r="AR18" s="700"/>
      <c r="AS18" s="700"/>
      <c r="AT18" s="700"/>
      <c r="AU18" s="706"/>
      <c r="AV18" s="706"/>
      <c r="AW18" s="706"/>
      <c r="AX18" s="706"/>
      <c r="AY18" s="707"/>
      <c r="AZ18" s="56"/>
      <c r="BA18" s="56"/>
      <c r="BB18" s="56"/>
      <c r="BC18" s="56"/>
      <c r="BD18" s="56"/>
      <c r="BE18" s="67"/>
      <c r="BF18" s="67"/>
      <c r="BG18" s="67"/>
      <c r="BH18" s="67"/>
      <c r="BI18" s="67"/>
      <c r="BJ18" s="67"/>
      <c r="BK18" s="67"/>
      <c r="BL18" s="67"/>
      <c r="BM18" s="67"/>
      <c r="BN18" s="67"/>
      <c r="BO18" s="67"/>
      <c r="BP18" s="67"/>
      <c r="BQ18" s="52">
        <v>12</v>
      </c>
      <c r="BR18" s="72"/>
      <c r="BS18" s="696"/>
      <c r="BT18" s="697"/>
      <c r="BU18" s="697"/>
      <c r="BV18" s="697"/>
      <c r="BW18" s="697"/>
      <c r="BX18" s="697"/>
      <c r="BY18" s="697"/>
      <c r="BZ18" s="697"/>
      <c r="CA18" s="697"/>
      <c r="CB18" s="697"/>
      <c r="CC18" s="697"/>
      <c r="CD18" s="697"/>
      <c r="CE18" s="697"/>
      <c r="CF18" s="697"/>
      <c r="CG18" s="698"/>
      <c r="CH18" s="708"/>
      <c r="CI18" s="703"/>
      <c r="CJ18" s="703"/>
      <c r="CK18" s="703"/>
      <c r="CL18" s="709"/>
      <c r="CM18" s="708"/>
      <c r="CN18" s="703"/>
      <c r="CO18" s="703"/>
      <c r="CP18" s="703"/>
      <c r="CQ18" s="709"/>
      <c r="CR18" s="708"/>
      <c r="CS18" s="703"/>
      <c r="CT18" s="703"/>
      <c r="CU18" s="703"/>
      <c r="CV18" s="709"/>
      <c r="CW18" s="708"/>
      <c r="CX18" s="703"/>
      <c r="CY18" s="703"/>
      <c r="CZ18" s="703"/>
      <c r="DA18" s="709"/>
      <c r="DB18" s="708"/>
      <c r="DC18" s="703"/>
      <c r="DD18" s="703"/>
      <c r="DE18" s="703"/>
      <c r="DF18" s="709"/>
      <c r="DG18" s="708"/>
      <c r="DH18" s="703"/>
      <c r="DI18" s="703"/>
      <c r="DJ18" s="703"/>
      <c r="DK18" s="709"/>
      <c r="DL18" s="708"/>
      <c r="DM18" s="703"/>
      <c r="DN18" s="703"/>
      <c r="DO18" s="703"/>
      <c r="DP18" s="709"/>
      <c r="DQ18" s="708"/>
      <c r="DR18" s="703"/>
      <c r="DS18" s="703"/>
      <c r="DT18" s="703"/>
      <c r="DU18" s="709"/>
      <c r="DV18" s="696"/>
      <c r="DW18" s="697"/>
      <c r="DX18" s="697"/>
      <c r="DY18" s="697"/>
      <c r="DZ18" s="710"/>
      <c r="EA18" s="67"/>
    </row>
    <row r="19" spans="1:131" s="47" customFormat="1" ht="26.25" customHeight="1" x14ac:dyDescent="0.2">
      <c r="A19" s="52">
        <v>13</v>
      </c>
      <c r="B19" s="696"/>
      <c r="C19" s="697"/>
      <c r="D19" s="697"/>
      <c r="E19" s="697"/>
      <c r="F19" s="697"/>
      <c r="G19" s="697"/>
      <c r="H19" s="697"/>
      <c r="I19" s="697"/>
      <c r="J19" s="697"/>
      <c r="K19" s="697"/>
      <c r="L19" s="697"/>
      <c r="M19" s="697"/>
      <c r="N19" s="697"/>
      <c r="O19" s="697"/>
      <c r="P19" s="698"/>
      <c r="Q19" s="699"/>
      <c r="R19" s="700"/>
      <c r="S19" s="700"/>
      <c r="T19" s="700"/>
      <c r="U19" s="700"/>
      <c r="V19" s="700"/>
      <c r="W19" s="700"/>
      <c r="X19" s="700"/>
      <c r="Y19" s="700"/>
      <c r="Z19" s="700"/>
      <c r="AA19" s="700"/>
      <c r="AB19" s="700"/>
      <c r="AC19" s="700"/>
      <c r="AD19" s="700"/>
      <c r="AE19" s="701"/>
      <c r="AF19" s="702"/>
      <c r="AG19" s="703"/>
      <c r="AH19" s="703"/>
      <c r="AI19" s="703"/>
      <c r="AJ19" s="704"/>
      <c r="AK19" s="705"/>
      <c r="AL19" s="700"/>
      <c r="AM19" s="700"/>
      <c r="AN19" s="700"/>
      <c r="AO19" s="700"/>
      <c r="AP19" s="700"/>
      <c r="AQ19" s="700"/>
      <c r="AR19" s="700"/>
      <c r="AS19" s="700"/>
      <c r="AT19" s="700"/>
      <c r="AU19" s="706"/>
      <c r="AV19" s="706"/>
      <c r="AW19" s="706"/>
      <c r="AX19" s="706"/>
      <c r="AY19" s="707"/>
      <c r="AZ19" s="56"/>
      <c r="BA19" s="56"/>
      <c r="BB19" s="56"/>
      <c r="BC19" s="56"/>
      <c r="BD19" s="56"/>
      <c r="BE19" s="67"/>
      <c r="BF19" s="67"/>
      <c r="BG19" s="67"/>
      <c r="BH19" s="67"/>
      <c r="BI19" s="67"/>
      <c r="BJ19" s="67"/>
      <c r="BK19" s="67"/>
      <c r="BL19" s="67"/>
      <c r="BM19" s="67"/>
      <c r="BN19" s="67"/>
      <c r="BO19" s="67"/>
      <c r="BP19" s="67"/>
      <c r="BQ19" s="52">
        <v>13</v>
      </c>
      <c r="BR19" s="72"/>
      <c r="BS19" s="696"/>
      <c r="BT19" s="697"/>
      <c r="BU19" s="697"/>
      <c r="BV19" s="697"/>
      <c r="BW19" s="697"/>
      <c r="BX19" s="697"/>
      <c r="BY19" s="697"/>
      <c r="BZ19" s="697"/>
      <c r="CA19" s="697"/>
      <c r="CB19" s="697"/>
      <c r="CC19" s="697"/>
      <c r="CD19" s="697"/>
      <c r="CE19" s="697"/>
      <c r="CF19" s="697"/>
      <c r="CG19" s="698"/>
      <c r="CH19" s="708"/>
      <c r="CI19" s="703"/>
      <c r="CJ19" s="703"/>
      <c r="CK19" s="703"/>
      <c r="CL19" s="709"/>
      <c r="CM19" s="708"/>
      <c r="CN19" s="703"/>
      <c r="CO19" s="703"/>
      <c r="CP19" s="703"/>
      <c r="CQ19" s="709"/>
      <c r="CR19" s="708"/>
      <c r="CS19" s="703"/>
      <c r="CT19" s="703"/>
      <c r="CU19" s="703"/>
      <c r="CV19" s="709"/>
      <c r="CW19" s="708"/>
      <c r="CX19" s="703"/>
      <c r="CY19" s="703"/>
      <c r="CZ19" s="703"/>
      <c r="DA19" s="709"/>
      <c r="DB19" s="708"/>
      <c r="DC19" s="703"/>
      <c r="DD19" s="703"/>
      <c r="DE19" s="703"/>
      <c r="DF19" s="709"/>
      <c r="DG19" s="708"/>
      <c r="DH19" s="703"/>
      <c r="DI19" s="703"/>
      <c r="DJ19" s="703"/>
      <c r="DK19" s="709"/>
      <c r="DL19" s="708"/>
      <c r="DM19" s="703"/>
      <c r="DN19" s="703"/>
      <c r="DO19" s="703"/>
      <c r="DP19" s="709"/>
      <c r="DQ19" s="708"/>
      <c r="DR19" s="703"/>
      <c r="DS19" s="703"/>
      <c r="DT19" s="703"/>
      <c r="DU19" s="709"/>
      <c r="DV19" s="696"/>
      <c r="DW19" s="697"/>
      <c r="DX19" s="697"/>
      <c r="DY19" s="697"/>
      <c r="DZ19" s="710"/>
      <c r="EA19" s="67"/>
    </row>
    <row r="20" spans="1:131" s="47" customFormat="1" ht="26.25" customHeight="1" x14ac:dyDescent="0.2">
      <c r="A20" s="52">
        <v>14</v>
      </c>
      <c r="B20" s="696"/>
      <c r="C20" s="697"/>
      <c r="D20" s="697"/>
      <c r="E20" s="697"/>
      <c r="F20" s="697"/>
      <c r="G20" s="697"/>
      <c r="H20" s="697"/>
      <c r="I20" s="697"/>
      <c r="J20" s="697"/>
      <c r="K20" s="697"/>
      <c r="L20" s="697"/>
      <c r="M20" s="697"/>
      <c r="N20" s="697"/>
      <c r="O20" s="697"/>
      <c r="P20" s="698"/>
      <c r="Q20" s="699"/>
      <c r="R20" s="700"/>
      <c r="S20" s="700"/>
      <c r="T20" s="700"/>
      <c r="U20" s="700"/>
      <c r="V20" s="700"/>
      <c r="W20" s="700"/>
      <c r="X20" s="700"/>
      <c r="Y20" s="700"/>
      <c r="Z20" s="700"/>
      <c r="AA20" s="700"/>
      <c r="AB20" s="700"/>
      <c r="AC20" s="700"/>
      <c r="AD20" s="700"/>
      <c r="AE20" s="701"/>
      <c r="AF20" s="702"/>
      <c r="AG20" s="703"/>
      <c r="AH20" s="703"/>
      <c r="AI20" s="703"/>
      <c r="AJ20" s="704"/>
      <c r="AK20" s="705"/>
      <c r="AL20" s="700"/>
      <c r="AM20" s="700"/>
      <c r="AN20" s="700"/>
      <c r="AO20" s="700"/>
      <c r="AP20" s="700"/>
      <c r="AQ20" s="700"/>
      <c r="AR20" s="700"/>
      <c r="AS20" s="700"/>
      <c r="AT20" s="700"/>
      <c r="AU20" s="706"/>
      <c r="AV20" s="706"/>
      <c r="AW20" s="706"/>
      <c r="AX20" s="706"/>
      <c r="AY20" s="707"/>
      <c r="AZ20" s="56"/>
      <c r="BA20" s="56"/>
      <c r="BB20" s="56"/>
      <c r="BC20" s="56"/>
      <c r="BD20" s="56"/>
      <c r="BE20" s="67"/>
      <c r="BF20" s="67"/>
      <c r="BG20" s="67"/>
      <c r="BH20" s="67"/>
      <c r="BI20" s="67"/>
      <c r="BJ20" s="67"/>
      <c r="BK20" s="67"/>
      <c r="BL20" s="67"/>
      <c r="BM20" s="67"/>
      <c r="BN20" s="67"/>
      <c r="BO20" s="67"/>
      <c r="BP20" s="67"/>
      <c r="BQ20" s="52">
        <v>14</v>
      </c>
      <c r="BR20" s="72"/>
      <c r="BS20" s="696"/>
      <c r="BT20" s="697"/>
      <c r="BU20" s="697"/>
      <c r="BV20" s="697"/>
      <c r="BW20" s="697"/>
      <c r="BX20" s="697"/>
      <c r="BY20" s="697"/>
      <c r="BZ20" s="697"/>
      <c r="CA20" s="697"/>
      <c r="CB20" s="697"/>
      <c r="CC20" s="697"/>
      <c r="CD20" s="697"/>
      <c r="CE20" s="697"/>
      <c r="CF20" s="697"/>
      <c r="CG20" s="698"/>
      <c r="CH20" s="708"/>
      <c r="CI20" s="703"/>
      <c r="CJ20" s="703"/>
      <c r="CK20" s="703"/>
      <c r="CL20" s="709"/>
      <c r="CM20" s="708"/>
      <c r="CN20" s="703"/>
      <c r="CO20" s="703"/>
      <c r="CP20" s="703"/>
      <c r="CQ20" s="709"/>
      <c r="CR20" s="708"/>
      <c r="CS20" s="703"/>
      <c r="CT20" s="703"/>
      <c r="CU20" s="703"/>
      <c r="CV20" s="709"/>
      <c r="CW20" s="708"/>
      <c r="CX20" s="703"/>
      <c r="CY20" s="703"/>
      <c r="CZ20" s="703"/>
      <c r="DA20" s="709"/>
      <c r="DB20" s="708"/>
      <c r="DC20" s="703"/>
      <c r="DD20" s="703"/>
      <c r="DE20" s="703"/>
      <c r="DF20" s="709"/>
      <c r="DG20" s="708"/>
      <c r="DH20" s="703"/>
      <c r="DI20" s="703"/>
      <c r="DJ20" s="703"/>
      <c r="DK20" s="709"/>
      <c r="DL20" s="708"/>
      <c r="DM20" s="703"/>
      <c r="DN20" s="703"/>
      <c r="DO20" s="703"/>
      <c r="DP20" s="709"/>
      <c r="DQ20" s="708"/>
      <c r="DR20" s="703"/>
      <c r="DS20" s="703"/>
      <c r="DT20" s="703"/>
      <c r="DU20" s="709"/>
      <c r="DV20" s="696"/>
      <c r="DW20" s="697"/>
      <c r="DX20" s="697"/>
      <c r="DY20" s="697"/>
      <c r="DZ20" s="710"/>
      <c r="EA20" s="67"/>
    </row>
    <row r="21" spans="1:131" s="47" customFormat="1" ht="26.25" customHeight="1" x14ac:dyDescent="0.2">
      <c r="A21" s="52">
        <v>15</v>
      </c>
      <c r="B21" s="696"/>
      <c r="C21" s="697"/>
      <c r="D21" s="697"/>
      <c r="E21" s="697"/>
      <c r="F21" s="697"/>
      <c r="G21" s="697"/>
      <c r="H21" s="697"/>
      <c r="I21" s="697"/>
      <c r="J21" s="697"/>
      <c r="K21" s="697"/>
      <c r="L21" s="697"/>
      <c r="M21" s="697"/>
      <c r="N21" s="697"/>
      <c r="O21" s="697"/>
      <c r="P21" s="698"/>
      <c r="Q21" s="699"/>
      <c r="R21" s="700"/>
      <c r="S21" s="700"/>
      <c r="T21" s="700"/>
      <c r="U21" s="700"/>
      <c r="V21" s="700"/>
      <c r="W21" s="700"/>
      <c r="X21" s="700"/>
      <c r="Y21" s="700"/>
      <c r="Z21" s="700"/>
      <c r="AA21" s="700"/>
      <c r="AB21" s="700"/>
      <c r="AC21" s="700"/>
      <c r="AD21" s="700"/>
      <c r="AE21" s="701"/>
      <c r="AF21" s="702"/>
      <c r="AG21" s="703"/>
      <c r="AH21" s="703"/>
      <c r="AI21" s="703"/>
      <c r="AJ21" s="704"/>
      <c r="AK21" s="705"/>
      <c r="AL21" s="700"/>
      <c r="AM21" s="700"/>
      <c r="AN21" s="700"/>
      <c r="AO21" s="700"/>
      <c r="AP21" s="700"/>
      <c r="AQ21" s="700"/>
      <c r="AR21" s="700"/>
      <c r="AS21" s="700"/>
      <c r="AT21" s="700"/>
      <c r="AU21" s="706"/>
      <c r="AV21" s="706"/>
      <c r="AW21" s="706"/>
      <c r="AX21" s="706"/>
      <c r="AY21" s="707"/>
      <c r="AZ21" s="56"/>
      <c r="BA21" s="56"/>
      <c r="BB21" s="56"/>
      <c r="BC21" s="56"/>
      <c r="BD21" s="56"/>
      <c r="BE21" s="67"/>
      <c r="BF21" s="67"/>
      <c r="BG21" s="67"/>
      <c r="BH21" s="67"/>
      <c r="BI21" s="67"/>
      <c r="BJ21" s="67"/>
      <c r="BK21" s="67"/>
      <c r="BL21" s="67"/>
      <c r="BM21" s="67"/>
      <c r="BN21" s="67"/>
      <c r="BO21" s="67"/>
      <c r="BP21" s="67"/>
      <c r="BQ21" s="52">
        <v>15</v>
      </c>
      <c r="BR21" s="72"/>
      <c r="BS21" s="696"/>
      <c r="BT21" s="697"/>
      <c r="BU21" s="697"/>
      <c r="BV21" s="697"/>
      <c r="BW21" s="697"/>
      <c r="BX21" s="697"/>
      <c r="BY21" s="697"/>
      <c r="BZ21" s="697"/>
      <c r="CA21" s="697"/>
      <c r="CB21" s="697"/>
      <c r="CC21" s="697"/>
      <c r="CD21" s="697"/>
      <c r="CE21" s="697"/>
      <c r="CF21" s="697"/>
      <c r="CG21" s="698"/>
      <c r="CH21" s="708"/>
      <c r="CI21" s="703"/>
      <c r="CJ21" s="703"/>
      <c r="CK21" s="703"/>
      <c r="CL21" s="709"/>
      <c r="CM21" s="708"/>
      <c r="CN21" s="703"/>
      <c r="CO21" s="703"/>
      <c r="CP21" s="703"/>
      <c r="CQ21" s="709"/>
      <c r="CR21" s="708"/>
      <c r="CS21" s="703"/>
      <c r="CT21" s="703"/>
      <c r="CU21" s="703"/>
      <c r="CV21" s="709"/>
      <c r="CW21" s="708"/>
      <c r="CX21" s="703"/>
      <c r="CY21" s="703"/>
      <c r="CZ21" s="703"/>
      <c r="DA21" s="709"/>
      <c r="DB21" s="708"/>
      <c r="DC21" s="703"/>
      <c r="DD21" s="703"/>
      <c r="DE21" s="703"/>
      <c r="DF21" s="709"/>
      <c r="DG21" s="708"/>
      <c r="DH21" s="703"/>
      <c r="DI21" s="703"/>
      <c r="DJ21" s="703"/>
      <c r="DK21" s="709"/>
      <c r="DL21" s="708"/>
      <c r="DM21" s="703"/>
      <c r="DN21" s="703"/>
      <c r="DO21" s="703"/>
      <c r="DP21" s="709"/>
      <c r="DQ21" s="708"/>
      <c r="DR21" s="703"/>
      <c r="DS21" s="703"/>
      <c r="DT21" s="703"/>
      <c r="DU21" s="709"/>
      <c r="DV21" s="696"/>
      <c r="DW21" s="697"/>
      <c r="DX21" s="697"/>
      <c r="DY21" s="697"/>
      <c r="DZ21" s="710"/>
      <c r="EA21" s="67"/>
    </row>
    <row r="22" spans="1:131" s="47" customFormat="1" ht="26.25" customHeight="1" x14ac:dyDescent="0.2">
      <c r="A22" s="52">
        <v>16</v>
      </c>
      <c r="B22" s="696"/>
      <c r="C22" s="697"/>
      <c r="D22" s="697"/>
      <c r="E22" s="697"/>
      <c r="F22" s="697"/>
      <c r="G22" s="697"/>
      <c r="H22" s="697"/>
      <c r="I22" s="697"/>
      <c r="J22" s="697"/>
      <c r="K22" s="697"/>
      <c r="L22" s="697"/>
      <c r="M22" s="697"/>
      <c r="N22" s="697"/>
      <c r="O22" s="697"/>
      <c r="P22" s="698"/>
      <c r="Q22" s="711"/>
      <c r="R22" s="712"/>
      <c r="S22" s="712"/>
      <c r="T22" s="712"/>
      <c r="U22" s="712"/>
      <c r="V22" s="712"/>
      <c r="W22" s="712"/>
      <c r="X22" s="712"/>
      <c r="Y22" s="712"/>
      <c r="Z22" s="712"/>
      <c r="AA22" s="712"/>
      <c r="AB22" s="712"/>
      <c r="AC22" s="712"/>
      <c r="AD22" s="712"/>
      <c r="AE22" s="713"/>
      <c r="AF22" s="702"/>
      <c r="AG22" s="703"/>
      <c r="AH22" s="703"/>
      <c r="AI22" s="703"/>
      <c r="AJ22" s="704"/>
      <c r="AK22" s="714"/>
      <c r="AL22" s="712"/>
      <c r="AM22" s="712"/>
      <c r="AN22" s="712"/>
      <c r="AO22" s="712"/>
      <c r="AP22" s="712"/>
      <c r="AQ22" s="712"/>
      <c r="AR22" s="712"/>
      <c r="AS22" s="712"/>
      <c r="AT22" s="712"/>
      <c r="AU22" s="715"/>
      <c r="AV22" s="715"/>
      <c r="AW22" s="715"/>
      <c r="AX22" s="715"/>
      <c r="AY22" s="716"/>
      <c r="AZ22" s="717" t="s">
        <v>434</v>
      </c>
      <c r="BA22" s="717"/>
      <c r="BB22" s="717"/>
      <c r="BC22" s="717"/>
      <c r="BD22" s="718"/>
      <c r="BE22" s="67"/>
      <c r="BF22" s="67"/>
      <c r="BG22" s="67"/>
      <c r="BH22" s="67"/>
      <c r="BI22" s="67"/>
      <c r="BJ22" s="67"/>
      <c r="BK22" s="67"/>
      <c r="BL22" s="67"/>
      <c r="BM22" s="67"/>
      <c r="BN22" s="67"/>
      <c r="BO22" s="67"/>
      <c r="BP22" s="67"/>
      <c r="BQ22" s="52">
        <v>16</v>
      </c>
      <c r="BR22" s="72"/>
      <c r="BS22" s="696"/>
      <c r="BT22" s="697"/>
      <c r="BU22" s="697"/>
      <c r="BV22" s="697"/>
      <c r="BW22" s="697"/>
      <c r="BX22" s="697"/>
      <c r="BY22" s="697"/>
      <c r="BZ22" s="697"/>
      <c r="CA22" s="697"/>
      <c r="CB22" s="697"/>
      <c r="CC22" s="697"/>
      <c r="CD22" s="697"/>
      <c r="CE22" s="697"/>
      <c r="CF22" s="697"/>
      <c r="CG22" s="698"/>
      <c r="CH22" s="708"/>
      <c r="CI22" s="703"/>
      <c r="CJ22" s="703"/>
      <c r="CK22" s="703"/>
      <c r="CL22" s="709"/>
      <c r="CM22" s="708"/>
      <c r="CN22" s="703"/>
      <c r="CO22" s="703"/>
      <c r="CP22" s="703"/>
      <c r="CQ22" s="709"/>
      <c r="CR22" s="708"/>
      <c r="CS22" s="703"/>
      <c r="CT22" s="703"/>
      <c r="CU22" s="703"/>
      <c r="CV22" s="709"/>
      <c r="CW22" s="708"/>
      <c r="CX22" s="703"/>
      <c r="CY22" s="703"/>
      <c r="CZ22" s="703"/>
      <c r="DA22" s="709"/>
      <c r="DB22" s="708"/>
      <c r="DC22" s="703"/>
      <c r="DD22" s="703"/>
      <c r="DE22" s="703"/>
      <c r="DF22" s="709"/>
      <c r="DG22" s="708"/>
      <c r="DH22" s="703"/>
      <c r="DI22" s="703"/>
      <c r="DJ22" s="703"/>
      <c r="DK22" s="709"/>
      <c r="DL22" s="708"/>
      <c r="DM22" s="703"/>
      <c r="DN22" s="703"/>
      <c r="DO22" s="703"/>
      <c r="DP22" s="709"/>
      <c r="DQ22" s="708"/>
      <c r="DR22" s="703"/>
      <c r="DS22" s="703"/>
      <c r="DT22" s="703"/>
      <c r="DU22" s="709"/>
      <c r="DV22" s="696"/>
      <c r="DW22" s="697"/>
      <c r="DX22" s="697"/>
      <c r="DY22" s="697"/>
      <c r="DZ22" s="710"/>
      <c r="EA22" s="67"/>
    </row>
    <row r="23" spans="1:131" s="47" customFormat="1" ht="26.25" customHeight="1" x14ac:dyDescent="0.2">
      <c r="A23" s="53" t="s">
        <v>217</v>
      </c>
      <c r="B23" s="719" t="s">
        <v>278</v>
      </c>
      <c r="C23" s="720"/>
      <c r="D23" s="720"/>
      <c r="E23" s="720"/>
      <c r="F23" s="720"/>
      <c r="G23" s="720"/>
      <c r="H23" s="720"/>
      <c r="I23" s="720"/>
      <c r="J23" s="720"/>
      <c r="K23" s="720"/>
      <c r="L23" s="720"/>
      <c r="M23" s="720"/>
      <c r="N23" s="720"/>
      <c r="O23" s="720"/>
      <c r="P23" s="721"/>
      <c r="Q23" s="722">
        <v>37234</v>
      </c>
      <c r="R23" s="723"/>
      <c r="S23" s="723"/>
      <c r="T23" s="723"/>
      <c r="U23" s="723"/>
      <c r="V23" s="723">
        <v>35010</v>
      </c>
      <c r="W23" s="723"/>
      <c r="X23" s="723"/>
      <c r="Y23" s="723"/>
      <c r="Z23" s="723"/>
      <c r="AA23" s="723">
        <v>2224</v>
      </c>
      <c r="AB23" s="723"/>
      <c r="AC23" s="723"/>
      <c r="AD23" s="723"/>
      <c r="AE23" s="724"/>
      <c r="AF23" s="725">
        <v>2047</v>
      </c>
      <c r="AG23" s="723"/>
      <c r="AH23" s="723"/>
      <c r="AI23" s="723"/>
      <c r="AJ23" s="726"/>
      <c r="AK23" s="727"/>
      <c r="AL23" s="728"/>
      <c r="AM23" s="728"/>
      <c r="AN23" s="728"/>
      <c r="AO23" s="728"/>
      <c r="AP23" s="723">
        <v>17806</v>
      </c>
      <c r="AQ23" s="723"/>
      <c r="AR23" s="723"/>
      <c r="AS23" s="723"/>
      <c r="AT23" s="723"/>
      <c r="AU23" s="729"/>
      <c r="AV23" s="729"/>
      <c r="AW23" s="729"/>
      <c r="AX23" s="729"/>
      <c r="AY23" s="730"/>
      <c r="AZ23" s="731" t="s">
        <v>157</v>
      </c>
      <c r="BA23" s="732"/>
      <c r="BB23" s="732"/>
      <c r="BC23" s="732"/>
      <c r="BD23" s="733"/>
      <c r="BE23" s="67"/>
      <c r="BF23" s="67"/>
      <c r="BG23" s="67"/>
      <c r="BH23" s="67"/>
      <c r="BI23" s="67"/>
      <c r="BJ23" s="67"/>
      <c r="BK23" s="67"/>
      <c r="BL23" s="67"/>
      <c r="BM23" s="67"/>
      <c r="BN23" s="67"/>
      <c r="BO23" s="67"/>
      <c r="BP23" s="67"/>
      <c r="BQ23" s="52">
        <v>17</v>
      </c>
      <c r="BR23" s="72"/>
      <c r="BS23" s="696"/>
      <c r="BT23" s="697"/>
      <c r="BU23" s="697"/>
      <c r="BV23" s="697"/>
      <c r="BW23" s="697"/>
      <c r="BX23" s="697"/>
      <c r="BY23" s="697"/>
      <c r="BZ23" s="697"/>
      <c r="CA23" s="697"/>
      <c r="CB23" s="697"/>
      <c r="CC23" s="697"/>
      <c r="CD23" s="697"/>
      <c r="CE23" s="697"/>
      <c r="CF23" s="697"/>
      <c r="CG23" s="698"/>
      <c r="CH23" s="708"/>
      <c r="CI23" s="703"/>
      <c r="CJ23" s="703"/>
      <c r="CK23" s="703"/>
      <c r="CL23" s="709"/>
      <c r="CM23" s="708"/>
      <c r="CN23" s="703"/>
      <c r="CO23" s="703"/>
      <c r="CP23" s="703"/>
      <c r="CQ23" s="709"/>
      <c r="CR23" s="708"/>
      <c r="CS23" s="703"/>
      <c r="CT23" s="703"/>
      <c r="CU23" s="703"/>
      <c r="CV23" s="709"/>
      <c r="CW23" s="708"/>
      <c r="CX23" s="703"/>
      <c r="CY23" s="703"/>
      <c r="CZ23" s="703"/>
      <c r="DA23" s="709"/>
      <c r="DB23" s="708"/>
      <c r="DC23" s="703"/>
      <c r="DD23" s="703"/>
      <c r="DE23" s="703"/>
      <c r="DF23" s="709"/>
      <c r="DG23" s="708"/>
      <c r="DH23" s="703"/>
      <c r="DI23" s="703"/>
      <c r="DJ23" s="703"/>
      <c r="DK23" s="709"/>
      <c r="DL23" s="708"/>
      <c r="DM23" s="703"/>
      <c r="DN23" s="703"/>
      <c r="DO23" s="703"/>
      <c r="DP23" s="709"/>
      <c r="DQ23" s="708"/>
      <c r="DR23" s="703"/>
      <c r="DS23" s="703"/>
      <c r="DT23" s="703"/>
      <c r="DU23" s="709"/>
      <c r="DV23" s="696"/>
      <c r="DW23" s="697"/>
      <c r="DX23" s="697"/>
      <c r="DY23" s="697"/>
      <c r="DZ23" s="710"/>
      <c r="EA23" s="67"/>
    </row>
    <row r="24" spans="1:131" s="47" customFormat="1" ht="26.25" customHeight="1" x14ac:dyDescent="0.2">
      <c r="A24" s="734" t="s">
        <v>360</v>
      </c>
      <c r="B24" s="734"/>
      <c r="C24" s="734"/>
      <c r="D24" s="734"/>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734"/>
      <c r="AJ24" s="734"/>
      <c r="AK24" s="734"/>
      <c r="AL24" s="734"/>
      <c r="AM24" s="734"/>
      <c r="AN24" s="734"/>
      <c r="AO24" s="734"/>
      <c r="AP24" s="734"/>
      <c r="AQ24" s="734"/>
      <c r="AR24" s="734"/>
      <c r="AS24" s="734"/>
      <c r="AT24" s="734"/>
      <c r="AU24" s="734"/>
      <c r="AV24" s="734"/>
      <c r="AW24" s="734"/>
      <c r="AX24" s="734"/>
      <c r="AY24" s="734"/>
      <c r="AZ24" s="56"/>
      <c r="BA24" s="56"/>
      <c r="BB24" s="56"/>
      <c r="BC24" s="56"/>
      <c r="BD24" s="56"/>
      <c r="BE24" s="67"/>
      <c r="BF24" s="67"/>
      <c r="BG24" s="67"/>
      <c r="BH24" s="67"/>
      <c r="BI24" s="67"/>
      <c r="BJ24" s="67"/>
      <c r="BK24" s="67"/>
      <c r="BL24" s="67"/>
      <c r="BM24" s="67"/>
      <c r="BN24" s="67"/>
      <c r="BO24" s="67"/>
      <c r="BP24" s="67"/>
      <c r="BQ24" s="52">
        <v>18</v>
      </c>
      <c r="BR24" s="72"/>
      <c r="BS24" s="696"/>
      <c r="BT24" s="697"/>
      <c r="BU24" s="697"/>
      <c r="BV24" s="697"/>
      <c r="BW24" s="697"/>
      <c r="BX24" s="697"/>
      <c r="BY24" s="697"/>
      <c r="BZ24" s="697"/>
      <c r="CA24" s="697"/>
      <c r="CB24" s="697"/>
      <c r="CC24" s="697"/>
      <c r="CD24" s="697"/>
      <c r="CE24" s="697"/>
      <c r="CF24" s="697"/>
      <c r="CG24" s="698"/>
      <c r="CH24" s="708"/>
      <c r="CI24" s="703"/>
      <c r="CJ24" s="703"/>
      <c r="CK24" s="703"/>
      <c r="CL24" s="709"/>
      <c r="CM24" s="708"/>
      <c r="CN24" s="703"/>
      <c r="CO24" s="703"/>
      <c r="CP24" s="703"/>
      <c r="CQ24" s="709"/>
      <c r="CR24" s="708"/>
      <c r="CS24" s="703"/>
      <c r="CT24" s="703"/>
      <c r="CU24" s="703"/>
      <c r="CV24" s="709"/>
      <c r="CW24" s="708"/>
      <c r="CX24" s="703"/>
      <c r="CY24" s="703"/>
      <c r="CZ24" s="703"/>
      <c r="DA24" s="709"/>
      <c r="DB24" s="708"/>
      <c r="DC24" s="703"/>
      <c r="DD24" s="703"/>
      <c r="DE24" s="703"/>
      <c r="DF24" s="709"/>
      <c r="DG24" s="708"/>
      <c r="DH24" s="703"/>
      <c r="DI24" s="703"/>
      <c r="DJ24" s="703"/>
      <c r="DK24" s="709"/>
      <c r="DL24" s="708"/>
      <c r="DM24" s="703"/>
      <c r="DN24" s="703"/>
      <c r="DO24" s="703"/>
      <c r="DP24" s="709"/>
      <c r="DQ24" s="708"/>
      <c r="DR24" s="703"/>
      <c r="DS24" s="703"/>
      <c r="DT24" s="703"/>
      <c r="DU24" s="709"/>
      <c r="DV24" s="696"/>
      <c r="DW24" s="697"/>
      <c r="DX24" s="697"/>
      <c r="DY24" s="697"/>
      <c r="DZ24" s="710"/>
      <c r="EA24" s="67"/>
    </row>
    <row r="25" spans="1:131" ht="26.25" customHeight="1" x14ac:dyDescent="0.2">
      <c r="A25" s="678" t="s">
        <v>398</v>
      </c>
      <c r="B25" s="678"/>
      <c r="C25" s="678"/>
      <c r="D25" s="678"/>
      <c r="E25" s="678"/>
      <c r="F25" s="678"/>
      <c r="G25" s="678"/>
      <c r="H25" s="678"/>
      <c r="I25" s="678"/>
      <c r="J25" s="678"/>
      <c r="K25" s="678"/>
      <c r="L25" s="678"/>
      <c r="M25" s="678"/>
      <c r="N25" s="678"/>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c r="BE25" s="678"/>
      <c r="BF25" s="678"/>
      <c r="BG25" s="678"/>
      <c r="BH25" s="678"/>
      <c r="BI25" s="678"/>
      <c r="BJ25" s="56"/>
      <c r="BK25" s="56"/>
      <c r="BL25" s="56"/>
      <c r="BM25" s="56"/>
      <c r="BN25" s="56"/>
      <c r="BO25" s="55"/>
      <c r="BP25" s="55"/>
      <c r="BQ25" s="52">
        <v>19</v>
      </c>
      <c r="BR25" s="72"/>
      <c r="BS25" s="696"/>
      <c r="BT25" s="697"/>
      <c r="BU25" s="697"/>
      <c r="BV25" s="697"/>
      <c r="BW25" s="697"/>
      <c r="BX25" s="697"/>
      <c r="BY25" s="697"/>
      <c r="BZ25" s="697"/>
      <c r="CA25" s="697"/>
      <c r="CB25" s="697"/>
      <c r="CC25" s="697"/>
      <c r="CD25" s="697"/>
      <c r="CE25" s="697"/>
      <c r="CF25" s="697"/>
      <c r="CG25" s="698"/>
      <c r="CH25" s="708"/>
      <c r="CI25" s="703"/>
      <c r="CJ25" s="703"/>
      <c r="CK25" s="703"/>
      <c r="CL25" s="709"/>
      <c r="CM25" s="708"/>
      <c r="CN25" s="703"/>
      <c r="CO25" s="703"/>
      <c r="CP25" s="703"/>
      <c r="CQ25" s="709"/>
      <c r="CR25" s="708"/>
      <c r="CS25" s="703"/>
      <c r="CT25" s="703"/>
      <c r="CU25" s="703"/>
      <c r="CV25" s="709"/>
      <c r="CW25" s="708"/>
      <c r="CX25" s="703"/>
      <c r="CY25" s="703"/>
      <c r="CZ25" s="703"/>
      <c r="DA25" s="709"/>
      <c r="DB25" s="708"/>
      <c r="DC25" s="703"/>
      <c r="DD25" s="703"/>
      <c r="DE25" s="703"/>
      <c r="DF25" s="709"/>
      <c r="DG25" s="708"/>
      <c r="DH25" s="703"/>
      <c r="DI25" s="703"/>
      <c r="DJ25" s="703"/>
      <c r="DK25" s="709"/>
      <c r="DL25" s="708"/>
      <c r="DM25" s="703"/>
      <c r="DN25" s="703"/>
      <c r="DO25" s="703"/>
      <c r="DP25" s="709"/>
      <c r="DQ25" s="708"/>
      <c r="DR25" s="703"/>
      <c r="DS25" s="703"/>
      <c r="DT25" s="703"/>
      <c r="DU25" s="709"/>
      <c r="DV25" s="696"/>
      <c r="DW25" s="697"/>
      <c r="DX25" s="697"/>
      <c r="DY25" s="697"/>
      <c r="DZ25" s="710"/>
      <c r="EA25" s="48"/>
    </row>
    <row r="26" spans="1:131" ht="26.25" customHeight="1" x14ac:dyDescent="0.2">
      <c r="A26" s="933" t="s">
        <v>420</v>
      </c>
      <c r="B26" s="934"/>
      <c r="C26" s="934"/>
      <c r="D26" s="934"/>
      <c r="E26" s="934"/>
      <c r="F26" s="934"/>
      <c r="G26" s="934"/>
      <c r="H26" s="934"/>
      <c r="I26" s="934"/>
      <c r="J26" s="934"/>
      <c r="K26" s="934"/>
      <c r="L26" s="934"/>
      <c r="M26" s="934"/>
      <c r="N26" s="934"/>
      <c r="O26" s="934"/>
      <c r="P26" s="935"/>
      <c r="Q26" s="939" t="s">
        <v>436</v>
      </c>
      <c r="R26" s="940"/>
      <c r="S26" s="940"/>
      <c r="T26" s="940"/>
      <c r="U26" s="941"/>
      <c r="V26" s="939" t="s">
        <v>437</v>
      </c>
      <c r="W26" s="940"/>
      <c r="X26" s="940"/>
      <c r="Y26" s="940"/>
      <c r="Z26" s="941"/>
      <c r="AA26" s="939" t="s">
        <v>438</v>
      </c>
      <c r="AB26" s="940"/>
      <c r="AC26" s="940"/>
      <c r="AD26" s="940"/>
      <c r="AE26" s="940"/>
      <c r="AF26" s="955" t="s">
        <v>214</v>
      </c>
      <c r="AG26" s="956"/>
      <c r="AH26" s="956"/>
      <c r="AI26" s="956"/>
      <c r="AJ26" s="957"/>
      <c r="AK26" s="940" t="s">
        <v>364</v>
      </c>
      <c r="AL26" s="940"/>
      <c r="AM26" s="940"/>
      <c r="AN26" s="940"/>
      <c r="AO26" s="941"/>
      <c r="AP26" s="939" t="s">
        <v>334</v>
      </c>
      <c r="AQ26" s="940"/>
      <c r="AR26" s="940"/>
      <c r="AS26" s="940"/>
      <c r="AT26" s="941"/>
      <c r="AU26" s="939" t="s">
        <v>439</v>
      </c>
      <c r="AV26" s="940"/>
      <c r="AW26" s="940"/>
      <c r="AX26" s="940"/>
      <c r="AY26" s="941"/>
      <c r="AZ26" s="939" t="s">
        <v>440</v>
      </c>
      <c r="BA26" s="940"/>
      <c r="BB26" s="940"/>
      <c r="BC26" s="940"/>
      <c r="BD26" s="941"/>
      <c r="BE26" s="939" t="s">
        <v>426</v>
      </c>
      <c r="BF26" s="940"/>
      <c r="BG26" s="940"/>
      <c r="BH26" s="940"/>
      <c r="BI26" s="946"/>
      <c r="BJ26" s="56"/>
      <c r="BK26" s="56"/>
      <c r="BL26" s="56"/>
      <c r="BM26" s="56"/>
      <c r="BN26" s="56"/>
      <c r="BO26" s="55"/>
      <c r="BP26" s="55"/>
      <c r="BQ26" s="52">
        <v>20</v>
      </c>
      <c r="BR26" s="72"/>
      <c r="BS26" s="696"/>
      <c r="BT26" s="697"/>
      <c r="BU26" s="697"/>
      <c r="BV26" s="697"/>
      <c r="BW26" s="697"/>
      <c r="BX26" s="697"/>
      <c r="BY26" s="697"/>
      <c r="BZ26" s="697"/>
      <c r="CA26" s="697"/>
      <c r="CB26" s="697"/>
      <c r="CC26" s="697"/>
      <c r="CD26" s="697"/>
      <c r="CE26" s="697"/>
      <c r="CF26" s="697"/>
      <c r="CG26" s="698"/>
      <c r="CH26" s="708"/>
      <c r="CI26" s="703"/>
      <c r="CJ26" s="703"/>
      <c r="CK26" s="703"/>
      <c r="CL26" s="709"/>
      <c r="CM26" s="708"/>
      <c r="CN26" s="703"/>
      <c r="CO26" s="703"/>
      <c r="CP26" s="703"/>
      <c r="CQ26" s="709"/>
      <c r="CR26" s="708"/>
      <c r="CS26" s="703"/>
      <c r="CT26" s="703"/>
      <c r="CU26" s="703"/>
      <c r="CV26" s="709"/>
      <c r="CW26" s="708"/>
      <c r="CX26" s="703"/>
      <c r="CY26" s="703"/>
      <c r="CZ26" s="703"/>
      <c r="DA26" s="709"/>
      <c r="DB26" s="708"/>
      <c r="DC26" s="703"/>
      <c r="DD26" s="703"/>
      <c r="DE26" s="703"/>
      <c r="DF26" s="709"/>
      <c r="DG26" s="708"/>
      <c r="DH26" s="703"/>
      <c r="DI26" s="703"/>
      <c r="DJ26" s="703"/>
      <c r="DK26" s="709"/>
      <c r="DL26" s="708"/>
      <c r="DM26" s="703"/>
      <c r="DN26" s="703"/>
      <c r="DO26" s="703"/>
      <c r="DP26" s="709"/>
      <c r="DQ26" s="708"/>
      <c r="DR26" s="703"/>
      <c r="DS26" s="703"/>
      <c r="DT26" s="703"/>
      <c r="DU26" s="709"/>
      <c r="DV26" s="696"/>
      <c r="DW26" s="697"/>
      <c r="DX26" s="697"/>
      <c r="DY26" s="697"/>
      <c r="DZ26" s="710"/>
      <c r="EA26" s="48"/>
    </row>
    <row r="27" spans="1:131" ht="26.25" customHeight="1" x14ac:dyDescent="0.2">
      <c r="A27" s="936"/>
      <c r="B27" s="937"/>
      <c r="C27" s="937"/>
      <c r="D27" s="937"/>
      <c r="E27" s="937"/>
      <c r="F27" s="937"/>
      <c r="G27" s="937"/>
      <c r="H27" s="937"/>
      <c r="I27" s="937"/>
      <c r="J27" s="937"/>
      <c r="K27" s="937"/>
      <c r="L27" s="937"/>
      <c r="M27" s="937"/>
      <c r="N27" s="937"/>
      <c r="O27" s="937"/>
      <c r="P27" s="938"/>
      <c r="Q27" s="942"/>
      <c r="R27" s="943"/>
      <c r="S27" s="943"/>
      <c r="T27" s="943"/>
      <c r="U27" s="944"/>
      <c r="V27" s="942"/>
      <c r="W27" s="943"/>
      <c r="X27" s="943"/>
      <c r="Y27" s="943"/>
      <c r="Z27" s="944"/>
      <c r="AA27" s="942"/>
      <c r="AB27" s="943"/>
      <c r="AC27" s="943"/>
      <c r="AD27" s="943"/>
      <c r="AE27" s="943"/>
      <c r="AF27" s="958"/>
      <c r="AG27" s="959"/>
      <c r="AH27" s="959"/>
      <c r="AI27" s="959"/>
      <c r="AJ27" s="960"/>
      <c r="AK27" s="943"/>
      <c r="AL27" s="943"/>
      <c r="AM27" s="943"/>
      <c r="AN27" s="943"/>
      <c r="AO27" s="944"/>
      <c r="AP27" s="942"/>
      <c r="AQ27" s="943"/>
      <c r="AR27" s="943"/>
      <c r="AS27" s="943"/>
      <c r="AT27" s="944"/>
      <c r="AU27" s="942"/>
      <c r="AV27" s="943"/>
      <c r="AW27" s="943"/>
      <c r="AX27" s="943"/>
      <c r="AY27" s="944"/>
      <c r="AZ27" s="942"/>
      <c r="BA27" s="943"/>
      <c r="BB27" s="943"/>
      <c r="BC27" s="943"/>
      <c r="BD27" s="944"/>
      <c r="BE27" s="942"/>
      <c r="BF27" s="943"/>
      <c r="BG27" s="943"/>
      <c r="BH27" s="943"/>
      <c r="BI27" s="948"/>
      <c r="BJ27" s="56"/>
      <c r="BK27" s="56"/>
      <c r="BL27" s="56"/>
      <c r="BM27" s="56"/>
      <c r="BN27" s="56"/>
      <c r="BO27" s="55"/>
      <c r="BP27" s="55"/>
      <c r="BQ27" s="52">
        <v>21</v>
      </c>
      <c r="BR27" s="72"/>
      <c r="BS27" s="696"/>
      <c r="BT27" s="697"/>
      <c r="BU27" s="697"/>
      <c r="BV27" s="697"/>
      <c r="BW27" s="697"/>
      <c r="BX27" s="697"/>
      <c r="BY27" s="697"/>
      <c r="BZ27" s="697"/>
      <c r="CA27" s="697"/>
      <c r="CB27" s="697"/>
      <c r="CC27" s="697"/>
      <c r="CD27" s="697"/>
      <c r="CE27" s="697"/>
      <c r="CF27" s="697"/>
      <c r="CG27" s="698"/>
      <c r="CH27" s="708"/>
      <c r="CI27" s="703"/>
      <c r="CJ27" s="703"/>
      <c r="CK27" s="703"/>
      <c r="CL27" s="709"/>
      <c r="CM27" s="708"/>
      <c r="CN27" s="703"/>
      <c r="CO27" s="703"/>
      <c r="CP27" s="703"/>
      <c r="CQ27" s="709"/>
      <c r="CR27" s="708"/>
      <c r="CS27" s="703"/>
      <c r="CT27" s="703"/>
      <c r="CU27" s="703"/>
      <c r="CV27" s="709"/>
      <c r="CW27" s="708"/>
      <c r="CX27" s="703"/>
      <c r="CY27" s="703"/>
      <c r="CZ27" s="703"/>
      <c r="DA27" s="709"/>
      <c r="DB27" s="708"/>
      <c r="DC27" s="703"/>
      <c r="DD27" s="703"/>
      <c r="DE27" s="703"/>
      <c r="DF27" s="709"/>
      <c r="DG27" s="708"/>
      <c r="DH27" s="703"/>
      <c r="DI27" s="703"/>
      <c r="DJ27" s="703"/>
      <c r="DK27" s="709"/>
      <c r="DL27" s="708"/>
      <c r="DM27" s="703"/>
      <c r="DN27" s="703"/>
      <c r="DO27" s="703"/>
      <c r="DP27" s="709"/>
      <c r="DQ27" s="708"/>
      <c r="DR27" s="703"/>
      <c r="DS27" s="703"/>
      <c r="DT27" s="703"/>
      <c r="DU27" s="709"/>
      <c r="DV27" s="696"/>
      <c r="DW27" s="697"/>
      <c r="DX27" s="697"/>
      <c r="DY27" s="697"/>
      <c r="DZ27" s="710"/>
      <c r="EA27" s="48"/>
    </row>
    <row r="28" spans="1:131" ht="26.25" customHeight="1" x14ac:dyDescent="0.2">
      <c r="A28" s="54">
        <v>1</v>
      </c>
      <c r="B28" s="680" t="s">
        <v>195</v>
      </c>
      <c r="C28" s="681"/>
      <c r="D28" s="681"/>
      <c r="E28" s="681"/>
      <c r="F28" s="681"/>
      <c r="G28" s="681"/>
      <c r="H28" s="681"/>
      <c r="I28" s="681"/>
      <c r="J28" s="681"/>
      <c r="K28" s="681"/>
      <c r="L28" s="681"/>
      <c r="M28" s="681"/>
      <c r="N28" s="681"/>
      <c r="O28" s="681"/>
      <c r="P28" s="682"/>
      <c r="Q28" s="735">
        <v>7953</v>
      </c>
      <c r="R28" s="736"/>
      <c r="S28" s="736"/>
      <c r="T28" s="736"/>
      <c r="U28" s="736"/>
      <c r="V28" s="736">
        <v>7828</v>
      </c>
      <c r="W28" s="736"/>
      <c r="X28" s="736"/>
      <c r="Y28" s="736"/>
      <c r="Z28" s="736"/>
      <c r="AA28" s="736">
        <v>125</v>
      </c>
      <c r="AB28" s="736"/>
      <c r="AC28" s="736"/>
      <c r="AD28" s="736"/>
      <c r="AE28" s="737"/>
      <c r="AF28" s="738">
        <v>125</v>
      </c>
      <c r="AG28" s="736"/>
      <c r="AH28" s="736"/>
      <c r="AI28" s="736"/>
      <c r="AJ28" s="739"/>
      <c r="AK28" s="740">
        <v>1053</v>
      </c>
      <c r="AL28" s="736"/>
      <c r="AM28" s="736"/>
      <c r="AN28" s="736"/>
      <c r="AO28" s="736"/>
      <c r="AP28" s="736" t="s">
        <v>157</v>
      </c>
      <c r="AQ28" s="736"/>
      <c r="AR28" s="736"/>
      <c r="AS28" s="736"/>
      <c r="AT28" s="736"/>
      <c r="AU28" s="736" t="s">
        <v>157</v>
      </c>
      <c r="AV28" s="736"/>
      <c r="AW28" s="736"/>
      <c r="AX28" s="736"/>
      <c r="AY28" s="736"/>
      <c r="AZ28" s="741" t="s">
        <v>157</v>
      </c>
      <c r="BA28" s="741"/>
      <c r="BB28" s="741"/>
      <c r="BC28" s="741"/>
      <c r="BD28" s="741"/>
      <c r="BE28" s="742"/>
      <c r="BF28" s="742"/>
      <c r="BG28" s="742"/>
      <c r="BH28" s="742"/>
      <c r="BI28" s="743"/>
      <c r="BJ28" s="56"/>
      <c r="BK28" s="56"/>
      <c r="BL28" s="56"/>
      <c r="BM28" s="56"/>
      <c r="BN28" s="56"/>
      <c r="BO28" s="55"/>
      <c r="BP28" s="55"/>
      <c r="BQ28" s="52">
        <v>22</v>
      </c>
      <c r="BR28" s="72"/>
      <c r="BS28" s="696"/>
      <c r="BT28" s="697"/>
      <c r="BU28" s="697"/>
      <c r="BV28" s="697"/>
      <c r="BW28" s="697"/>
      <c r="BX28" s="697"/>
      <c r="BY28" s="697"/>
      <c r="BZ28" s="697"/>
      <c r="CA28" s="697"/>
      <c r="CB28" s="697"/>
      <c r="CC28" s="697"/>
      <c r="CD28" s="697"/>
      <c r="CE28" s="697"/>
      <c r="CF28" s="697"/>
      <c r="CG28" s="698"/>
      <c r="CH28" s="708"/>
      <c r="CI28" s="703"/>
      <c r="CJ28" s="703"/>
      <c r="CK28" s="703"/>
      <c r="CL28" s="709"/>
      <c r="CM28" s="708"/>
      <c r="CN28" s="703"/>
      <c r="CO28" s="703"/>
      <c r="CP28" s="703"/>
      <c r="CQ28" s="709"/>
      <c r="CR28" s="708"/>
      <c r="CS28" s="703"/>
      <c r="CT28" s="703"/>
      <c r="CU28" s="703"/>
      <c r="CV28" s="709"/>
      <c r="CW28" s="708"/>
      <c r="CX28" s="703"/>
      <c r="CY28" s="703"/>
      <c r="CZ28" s="703"/>
      <c r="DA28" s="709"/>
      <c r="DB28" s="708"/>
      <c r="DC28" s="703"/>
      <c r="DD28" s="703"/>
      <c r="DE28" s="703"/>
      <c r="DF28" s="709"/>
      <c r="DG28" s="708"/>
      <c r="DH28" s="703"/>
      <c r="DI28" s="703"/>
      <c r="DJ28" s="703"/>
      <c r="DK28" s="709"/>
      <c r="DL28" s="708"/>
      <c r="DM28" s="703"/>
      <c r="DN28" s="703"/>
      <c r="DO28" s="703"/>
      <c r="DP28" s="709"/>
      <c r="DQ28" s="708"/>
      <c r="DR28" s="703"/>
      <c r="DS28" s="703"/>
      <c r="DT28" s="703"/>
      <c r="DU28" s="709"/>
      <c r="DV28" s="696"/>
      <c r="DW28" s="697"/>
      <c r="DX28" s="697"/>
      <c r="DY28" s="697"/>
      <c r="DZ28" s="710"/>
      <c r="EA28" s="48"/>
    </row>
    <row r="29" spans="1:131" ht="26.25" customHeight="1" x14ac:dyDescent="0.2">
      <c r="A29" s="54">
        <v>2</v>
      </c>
      <c r="B29" s="696" t="s">
        <v>442</v>
      </c>
      <c r="C29" s="697"/>
      <c r="D29" s="697"/>
      <c r="E29" s="697"/>
      <c r="F29" s="697"/>
      <c r="G29" s="697"/>
      <c r="H29" s="697"/>
      <c r="I29" s="697"/>
      <c r="J29" s="697"/>
      <c r="K29" s="697"/>
      <c r="L29" s="697"/>
      <c r="M29" s="697"/>
      <c r="N29" s="697"/>
      <c r="O29" s="697"/>
      <c r="P29" s="698"/>
      <c r="Q29" s="699">
        <v>7276</v>
      </c>
      <c r="R29" s="700"/>
      <c r="S29" s="700"/>
      <c r="T29" s="700"/>
      <c r="U29" s="700"/>
      <c r="V29" s="700">
        <v>7157</v>
      </c>
      <c r="W29" s="700"/>
      <c r="X29" s="700"/>
      <c r="Y29" s="700"/>
      <c r="Z29" s="700"/>
      <c r="AA29" s="700">
        <v>119</v>
      </c>
      <c r="AB29" s="700"/>
      <c r="AC29" s="700"/>
      <c r="AD29" s="700"/>
      <c r="AE29" s="701"/>
      <c r="AF29" s="702">
        <v>119</v>
      </c>
      <c r="AG29" s="703"/>
      <c r="AH29" s="703"/>
      <c r="AI29" s="703"/>
      <c r="AJ29" s="704"/>
      <c r="AK29" s="705">
        <v>1197</v>
      </c>
      <c r="AL29" s="700"/>
      <c r="AM29" s="700"/>
      <c r="AN29" s="700"/>
      <c r="AO29" s="700"/>
      <c r="AP29" s="700" t="s">
        <v>157</v>
      </c>
      <c r="AQ29" s="700"/>
      <c r="AR29" s="700"/>
      <c r="AS29" s="700"/>
      <c r="AT29" s="700"/>
      <c r="AU29" s="700" t="s">
        <v>157</v>
      </c>
      <c r="AV29" s="700"/>
      <c r="AW29" s="700"/>
      <c r="AX29" s="700"/>
      <c r="AY29" s="700"/>
      <c r="AZ29" s="744" t="s">
        <v>157</v>
      </c>
      <c r="BA29" s="744"/>
      <c r="BB29" s="744"/>
      <c r="BC29" s="744"/>
      <c r="BD29" s="744"/>
      <c r="BE29" s="706"/>
      <c r="BF29" s="706"/>
      <c r="BG29" s="706"/>
      <c r="BH29" s="706"/>
      <c r="BI29" s="707"/>
      <c r="BJ29" s="56"/>
      <c r="BK29" s="56"/>
      <c r="BL29" s="56"/>
      <c r="BM29" s="56"/>
      <c r="BN29" s="56"/>
      <c r="BO29" s="55"/>
      <c r="BP29" s="55"/>
      <c r="BQ29" s="52">
        <v>23</v>
      </c>
      <c r="BR29" s="72"/>
      <c r="BS29" s="696"/>
      <c r="BT29" s="697"/>
      <c r="BU29" s="697"/>
      <c r="BV29" s="697"/>
      <c r="BW29" s="697"/>
      <c r="BX29" s="697"/>
      <c r="BY29" s="697"/>
      <c r="BZ29" s="697"/>
      <c r="CA29" s="697"/>
      <c r="CB29" s="697"/>
      <c r="CC29" s="697"/>
      <c r="CD29" s="697"/>
      <c r="CE29" s="697"/>
      <c r="CF29" s="697"/>
      <c r="CG29" s="698"/>
      <c r="CH29" s="708"/>
      <c r="CI29" s="703"/>
      <c r="CJ29" s="703"/>
      <c r="CK29" s="703"/>
      <c r="CL29" s="709"/>
      <c r="CM29" s="708"/>
      <c r="CN29" s="703"/>
      <c r="CO29" s="703"/>
      <c r="CP29" s="703"/>
      <c r="CQ29" s="709"/>
      <c r="CR29" s="708"/>
      <c r="CS29" s="703"/>
      <c r="CT29" s="703"/>
      <c r="CU29" s="703"/>
      <c r="CV29" s="709"/>
      <c r="CW29" s="708"/>
      <c r="CX29" s="703"/>
      <c r="CY29" s="703"/>
      <c r="CZ29" s="703"/>
      <c r="DA29" s="709"/>
      <c r="DB29" s="708"/>
      <c r="DC29" s="703"/>
      <c r="DD29" s="703"/>
      <c r="DE29" s="703"/>
      <c r="DF29" s="709"/>
      <c r="DG29" s="708"/>
      <c r="DH29" s="703"/>
      <c r="DI29" s="703"/>
      <c r="DJ29" s="703"/>
      <c r="DK29" s="709"/>
      <c r="DL29" s="708"/>
      <c r="DM29" s="703"/>
      <c r="DN29" s="703"/>
      <c r="DO29" s="703"/>
      <c r="DP29" s="709"/>
      <c r="DQ29" s="708"/>
      <c r="DR29" s="703"/>
      <c r="DS29" s="703"/>
      <c r="DT29" s="703"/>
      <c r="DU29" s="709"/>
      <c r="DV29" s="696"/>
      <c r="DW29" s="697"/>
      <c r="DX29" s="697"/>
      <c r="DY29" s="697"/>
      <c r="DZ29" s="710"/>
      <c r="EA29" s="48"/>
    </row>
    <row r="30" spans="1:131" ht="26.25" customHeight="1" x14ac:dyDescent="0.2">
      <c r="A30" s="54">
        <v>3</v>
      </c>
      <c r="B30" s="696" t="s">
        <v>184</v>
      </c>
      <c r="C30" s="697"/>
      <c r="D30" s="697"/>
      <c r="E30" s="697"/>
      <c r="F30" s="697"/>
      <c r="G30" s="697"/>
      <c r="H30" s="697"/>
      <c r="I30" s="697"/>
      <c r="J30" s="697"/>
      <c r="K30" s="697"/>
      <c r="L30" s="697"/>
      <c r="M30" s="697"/>
      <c r="N30" s="697"/>
      <c r="O30" s="697"/>
      <c r="P30" s="698"/>
      <c r="Q30" s="699">
        <v>2262</v>
      </c>
      <c r="R30" s="700"/>
      <c r="S30" s="700"/>
      <c r="T30" s="700"/>
      <c r="U30" s="700"/>
      <c r="V30" s="700">
        <v>2237</v>
      </c>
      <c r="W30" s="700"/>
      <c r="X30" s="700"/>
      <c r="Y30" s="700"/>
      <c r="Z30" s="700"/>
      <c r="AA30" s="700">
        <v>25</v>
      </c>
      <c r="AB30" s="700"/>
      <c r="AC30" s="700"/>
      <c r="AD30" s="700"/>
      <c r="AE30" s="701"/>
      <c r="AF30" s="702">
        <v>25</v>
      </c>
      <c r="AG30" s="703"/>
      <c r="AH30" s="703"/>
      <c r="AI30" s="703"/>
      <c r="AJ30" s="704"/>
      <c r="AK30" s="705">
        <v>248</v>
      </c>
      <c r="AL30" s="700"/>
      <c r="AM30" s="700"/>
      <c r="AN30" s="700"/>
      <c r="AO30" s="700"/>
      <c r="AP30" s="700" t="s">
        <v>157</v>
      </c>
      <c r="AQ30" s="700"/>
      <c r="AR30" s="700"/>
      <c r="AS30" s="700"/>
      <c r="AT30" s="700"/>
      <c r="AU30" s="700" t="s">
        <v>157</v>
      </c>
      <c r="AV30" s="700"/>
      <c r="AW30" s="700"/>
      <c r="AX30" s="700"/>
      <c r="AY30" s="700"/>
      <c r="AZ30" s="744" t="s">
        <v>157</v>
      </c>
      <c r="BA30" s="744"/>
      <c r="BB30" s="744"/>
      <c r="BC30" s="744"/>
      <c r="BD30" s="744"/>
      <c r="BE30" s="706"/>
      <c r="BF30" s="706"/>
      <c r="BG30" s="706"/>
      <c r="BH30" s="706"/>
      <c r="BI30" s="707"/>
      <c r="BJ30" s="56"/>
      <c r="BK30" s="56"/>
      <c r="BL30" s="56"/>
      <c r="BM30" s="56"/>
      <c r="BN30" s="56"/>
      <c r="BO30" s="55"/>
      <c r="BP30" s="55"/>
      <c r="BQ30" s="52">
        <v>24</v>
      </c>
      <c r="BR30" s="72"/>
      <c r="BS30" s="696"/>
      <c r="BT30" s="697"/>
      <c r="BU30" s="697"/>
      <c r="BV30" s="697"/>
      <c r="BW30" s="697"/>
      <c r="BX30" s="697"/>
      <c r="BY30" s="697"/>
      <c r="BZ30" s="697"/>
      <c r="CA30" s="697"/>
      <c r="CB30" s="697"/>
      <c r="CC30" s="697"/>
      <c r="CD30" s="697"/>
      <c r="CE30" s="697"/>
      <c r="CF30" s="697"/>
      <c r="CG30" s="698"/>
      <c r="CH30" s="708"/>
      <c r="CI30" s="703"/>
      <c r="CJ30" s="703"/>
      <c r="CK30" s="703"/>
      <c r="CL30" s="709"/>
      <c r="CM30" s="708"/>
      <c r="CN30" s="703"/>
      <c r="CO30" s="703"/>
      <c r="CP30" s="703"/>
      <c r="CQ30" s="709"/>
      <c r="CR30" s="708"/>
      <c r="CS30" s="703"/>
      <c r="CT30" s="703"/>
      <c r="CU30" s="703"/>
      <c r="CV30" s="709"/>
      <c r="CW30" s="708"/>
      <c r="CX30" s="703"/>
      <c r="CY30" s="703"/>
      <c r="CZ30" s="703"/>
      <c r="DA30" s="709"/>
      <c r="DB30" s="708"/>
      <c r="DC30" s="703"/>
      <c r="DD30" s="703"/>
      <c r="DE30" s="703"/>
      <c r="DF30" s="709"/>
      <c r="DG30" s="708"/>
      <c r="DH30" s="703"/>
      <c r="DI30" s="703"/>
      <c r="DJ30" s="703"/>
      <c r="DK30" s="709"/>
      <c r="DL30" s="708"/>
      <c r="DM30" s="703"/>
      <c r="DN30" s="703"/>
      <c r="DO30" s="703"/>
      <c r="DP30" s="709"/>
      <c r="DQ30" s="708"/>
      <c r="DR30" s="703"/>
      <c r="DS30" s="703"/>
      <c r="DT30" s="703"/>
      <c r="DU30" s="709"/>
      <c r="DV30" s="696"/>
      <c r="DW30" s="697"/>
      <c r="DX30" s="697"/>
      <c r="DY30" s="697"/>
      <c r="DZ30" s="710"/>
      <c r="EA30" s="48"/>
    </row>
    <row r="31" spans="1:131" ht="26.25" customHeight="1" x14ac:dyDescent="0.2">
      <c r="A31" s="54">
        <v>4</v>
      </c>
      <c r="B31" s="696" t="s">
        <v>444</v>
      </c>
      <c r="C31" s="697"/>
      <c r="D31" s="697"/>
      <c r="E31" s="697"/>
      <c r="F31" s="697"/>
      <c r="G31" s="697"/>
      <c r="H31" s="697"/>
      <c r="I31" s="697"/>
      <c r="J31" s="697"/>
      <c r="K31" s="697"/>
      <c r="L31" s="697"/>
      <c r="M31" s="697"/>
      <c r="N31" s="697"/>
      <c r="O31" s="697"/>
      <c r="P31" s="698"/>
      <c r="Q31" s="699">
        <v>304</v>
      </c>
      <c r="R31" s="700"/>
      <c r="S31" s="700"/>
      <c r="T31" s="700"/>
      <c r="U31" s="700"/>
      <c r="V31" s="700">
        <v>304</v>
      </c>
      <c r="W31" s="700"/>
      <c r="X31" s="700"/>
      <c r="Y31" s="700"/>
      <c r="Z31" s="700"/>
      <c r="AA31" s="700" t="s">
        <v>157</v>
      </c>
      <c r="AB31" s="700"/>
      <c r="AC31" s="700"/>
      <c r="AD31" s="700"/>
      <c r="AE31" s="701"/>
      <c r="AF31" s="702" t="s">
        <v>157</v>
      </c>
      <c r="AG31" s="703"/>
      <c r="AH31" s="703"/>
      <c r="AI31" s="703"/>
      <c r="AJ31" s="704"/>
      <c r="AK31" s="705">
        <v>268</v>
      </c>
      <c r="AL31" s="700"/>
      <c r="AM31" s="700"/>
      <c r="AN31" s="700"/>
      <c r="AO31" s="700"/>
      <c r="AP31" s="700" t="s">
        <v>157</v>
      </c>
      <c r="AQ31" s="700"/>
      <c r="AR31" s="700"/>
      <c r="AS31" s="700"/>
      <c r="AT31" s="700"/>
      <c r="AU31" s="700" t="s">
        <v>157</v>
      </c>
      <c r="AV31" s="700"/>
      <c r="AW31" s="700"/>
      <c r="AX31" s="700"/>
      <c r="AY31" s="700"/>
      <c r="AZ31" s="744" t="s">
        <v>157</v>
      </c>
      <c r="BA31" s="744"/>
      <c r="BB31" s="744"/>
      <c r="BC31" s="744"/>
      <c r="BD31" s="744"/>
      <c r="BE31" s="706"/>
      <c r="BF31" s="706"/>
      <c r="BG31" s="706"/>
      <c r="BH31" s="706"/>
      <c r="BI31" s="707"/>
      <c r="BJ31" s="56"/>
      <c r="BK31" s="56"/>
      <c r="BL31" s="56"/>
      <c r="BM31" s="56"/>
      <c r="BN31" s="56"/>
      <c r="BO31" s="55"/>
      <c r="BP31" s="55"/>
      <c r="BQ31" s="52">
        <v>25</v>
      </c>
      <c r="BR31" s="72"/>
      <c r="BS31" s="696"/>
      <c r="BT31" s="697"/>
      <c r="BU31" s="697"/>
      <c r="BV31" s="697"/>
      <c r="BW31" s="697"/>
      <c r="BX31" s="697"/>
      <c r="BY31" s="697"/>
      <c r="BZ31" s="697"/>
      <c r="CA31" s="697"/>
      <c r="CB31" s="697"/>
      <c r="CC31" s="697"/>
      <c r="CD31" s="697"/>
      <c r="CE31" s="697"/>
      <c r="CF31" s="697"/>
      <c r="CG31" s="698"/>
      <c r="CH31" s="708"/>
      <c r="CI31" s="703"/>
      <c r="CJ31" s="703"/>
      <c r="CK31" s="703"/>
      <c r="CL31" s="709"/>
      <c r="CM31" s="708"/>
      <c r="CN31" s="703"/>
      <c r="CO31" s="703"/>
      <c r="CP31" s="703"/>
      <c r="CQ31" s="709"/>
      <c r="CR31" s="708"/>
      <c r="CS31" s="703"/>
      <c r="CT31" s="703"/>
      <c r="CU31" s="703"/>
      <c r="CV31" s="709"/>
      <c r="CW31" s="708"/>
      <c r="CX31" s="703"/>
      <c r="CY31" s="703"/>
      <c r="CZ31" s="703"/>
      <c r="DA31" s="709"/>
      <c r="DB31" s="708"/>
      <c r="DC31" s="703"/>
      <c r="DD31" s="703"/>
      <c r="DE31" s="703"/>
      <c r="DF31" s="709"/>
      <c r="DG31" s="708"/>
      <c r="DH31" s="703"/>
      <c r="DI31" s="703"/>
      <c r="DJ31" s="703"/>
      <c r="DK31" s="709"/>
      <c r="DL31" s="708"/>
      <c r="DM31" s="703"/>
      <c r="DN31" s="703"/>
      <c r="DO31" s="703"/>
      <c r="DP31" s="709"/>
      <c r="DQ31" s="708"/>
      <c r="DR31" s="703"/>
      <c r="DS31" s="703"/>
      <c r="DT31" s="703"/>
      <c r="DU31" s="709"/>
      <c r="DV31" s="696"/>
      <c r="DW31" s="697"/>
      <c r="DX31" s="697"/>
      <c r="DY31" s="697"/>
      <c r="DZ31" s="710"/>
      <c r="EA31" s="48"/>
    </row>
    <row r="32" spans="1:131" ht="26.25" customHeight="1" x14ac:dyDescent="0.2">
      <c r="A32" s="54">
        <v>5</v>
      </c>
      <c r="B32" s="696" t="s">
        <v>327</v>
      </c>
      <c r="C32" s="697"/>
      <c r="D32" s="697"/>
      <c r="E32" s="697"/>
      <c r="F32" s="697"/>
      <c r="G32" s="697"/>
      <c r="H32" s="697"/>
      <c r="I32" s="697"/>
      <c r="J32" s="697"/>
      <c r="K32" s="697"/>
      <c r="L32" s="697"/>
      <c r="M32" s="697"/>
      <c r="N32" s="697"/>
      <c r="O32" s="697"/>
      <c r="P32" s="698"/>
      <c r="Q32" s="699">
        <v>1352</v>
      </c>
      <c r="R32" s="700"/>
      <c r="S32" s="700"/>
      <c r="T32" s="700"/>
      <c r="U32" s="700"/>
      <c r="V32" s="700">
        <v>1234</v>
      </c>
      <c r="W32" s="700"/>
      <c r="X32" s="700"/>
      <c r="Y32" s="700"/>
      <c r="Z32" s="700"/>
      <c r="AA32" s="700">
        <v>118</v>
      </c>
      <c r="AB32" s="700"/>
      <c r="AC32" s="700"/>
      <c r="AD32" s="700"/>
      <c r="AE32" s="701"/>
      <c r="AF32" s="702">
        <v>249</v>
      </c>
      <c r="AG32" s="703"/>
      <c r="AH32" s="703"/>
      <c r="AI32" s="703"/>
      <c r="AJ32" s="704"/>
      <c r="AK32" s="705">
        <v>442</v>
      </c>
      <c r="AL32" s="700"/>
      <c r="AM32" s="700"/>
      <c r="AN32" s="700"/>
      <c r="AO32" s="700"/>
      <c r="AP32" s="700">
        <v>3690</v>
      </c>
      <c r="AQ32" s="700"/>
      <c r="AR32" s="700"/>
      <c r="AS32" s="700"/>
      <c r="AT32" s="700"/>
      <c r="AU32" s="700">
        <v>1166</v>
      </c>
      <c r="AV32" s="700"/>
      <c r="AW32" s="700"/>
      <c r="AX32" s="700"/>
      <c r="AY32" s="700"/>
      <c r="AZ32" s="744" t="s">
        <v>157</v>
      </c>
      <c r="BA32" s="744"/>
      <c r="BB32" s="744"/>
      <c r="BC32" s="744"/>
      <c r="BD32" s="744"/>
      <c r="BE32" s="706" t="s">
        <v>501</v>
      </c>
      <c r="BF32" s="706"/>
      <c r="BG32" s="706"/>
      <c r="BH32" s="706"/>
      <c r="BI32" s="707"/>
      <c r="BJ32" s="56"/>
      <c r="BK32" s="56"/>
      <c r="BL32" s="56"/>
      <c r="BM32" s="56"/>
      <c r="BN32" s="56"/>
      <c r="BO32" s="55"/>
      <c r="BP32" s="55"/>
      <c r="BQ32" s="52">
        <v>26</v>
      </c>
      <c r="BR32" s="72"/>
      <c r="BS32" s="696"/>
      <c r="BT32" s="697"/>
      <c r="BU32" s="697"/>
      <c r="BV32" s="697"/>
      <c r="BW32" s="697"/>
      <c r="BX32" s="697"/>
      <c r="BY32" s="697"/>
      <c r="BZ32" s="697"/>
      <c r="CA32" s="697"/>
      <c r="CB32" s="697"/>
      <c r="CC32" s="697"/>
      <c r="CD32" s="697"/>
      <c r="CE32" s="697"/>
      <c r="CF32" s="697"/>
      <c r="CG32" s="698"/>
      <c r="CH32" s="708"/>
      <c r="CI32" s="703"/>
      <c r="CJ32" s="703"/>
      <c r="CK32" s="703"/>
      <c r="CL32" s="709"/>
      <c r="CM32" s="708"/>
      <c r="CN32" s="703"/>
      <c r="CO32" s="703"/>
      <c r="CP32" s="703"/>
      <c r="CQ32" s="709"/>
      <c r="CR32" s="708"/>
      <c r="CS32" s="703"/>
      <c r="CT32" s="703"/>
      <c r="CU32" s="703"/>
      <c r="CV32" s="709"/>
      <c r="CW32" s="708"/>
      <c r="CX32" s="703"/>
      <c r="CY32" s="703"/>
      <c r="CZ32" s="703"/>
      <c r="DA32" s="709"/>
      <c r="DB32" s="708"/>
      <c r="DC32" s="703"/>
      <c r="DD32" s="703"/>
      <c r="DE32" s="703"/>
      <c r="DF32" s="709"/>
      <c r="DG32" s="708"/>
      <c r="DH32" s="703"/>
      <c r="DI32" s="703"/>
      <c r="DJ32" s="703"/>
      <c r="DK32" s="709"/>
      <c r="DL32" s="708"/>
      <c r="DM32" s="703"/>
      <c r="DN32" s="703"/>
      <c r="DO32" s="703"/>
      <c r="DP32" s="709"/>
      <c r="DQ32" s="708"/>
      <c r="DR32" s="703"/>
      <c r="DS32" s="703"/>
      <c r="DT32" s="703"/>
      <c r="DU32" s="709"/>
      <c r="DV32" s="696"/>
      <c r="DW32" s="697"/>
      <c r="DX32" s="697"/>
      <c r="DY32" s="697"/>
      <c r="DZ32" s="710"/>
      <c r="EA32" s="48"/>
    </row>
    <row r="33" spans="1:131" ht="26.25" customHeight="1" x14ac:dyDescent="0.2">
      <c r="A33" s="54">
        <v>6</v>
      </c>
      <c r="B33" s="696"/>
      <c r="C33" s="697"/>
      <c r="D33" s="697"/>
      <c r="E33" s="697"/>
      <c r="F33" s="697"/>
      <c r="G33" s="697"/>
      <c r="H33" s="697"/>
      <c r="I33" s="697"/>
      <c r="J33" s="697"/>
      <c r="K33" s="697"/>
      <c r="L33" s="697"/>
      <c r="M33" s="697"/>
      <c r="N33" s="697"/>
      <c r="O33" s="697"/>
      <c r="P33" s="698"/>
      <c r="Q33" s="699"/>
      <c r="R33" s="700"/>
      <c r="S33" s="700"/>
      <c r="T33" s="700"/>
      <c r="U33" s="700"/>
      <c r="V33" s="700"/>
      <c r="W33" s="700"/>
      <c r="X33" s="700"/>
      <c r="Y33" s="700"/>
      <c r="Z33" s="700"/>
      <c r="AA33" s="700"/>
      <c r="AB33" s="700"/>
      <c r="AC33" s="700"/>
      <c r="AD33" s="700"/>
      <c r="AE33" s="701"/>
      <c r="AF33" s="702"/>
      <c r="AG33" s="703"/>
      <c r="AH33" s="703"/>
      <c r="AI33" s="703"/>
      <c r="AJ33" s="704"/>
      <c r="AK33" s="705"/>
      <c r="AL33" s="700"/>
      <c r="AM33" s="700"/>
      <c r="AN33" s="700"/>
      <c r="AO33" s="700"/>
      <c r="AP33" s="700"/>
      <c r="AQ33" s="700"/>
      <c r="AR33" s="700"/>
      <c r="AS33" s="700"/>
      <c r="AT33" s="700"/>
      <c r="AU33" s="700"/>
      <c r="AV33" s="700"/>
      <c r="AW33" s="700"/>
      <c r="AX33" s="700"/>
      <c r="AY33" s="700"/>
      <c r="AZ33" s="744"/>
      <c r="BA33" s="744"/>
      <c r="BB33" s="744"/>
      <c r="BC33" s="744"/>
      <c r="BD33" s="744"/>
      <c r="BE33" s="706"/>
      <c r="BF33" s="706"/>
      <c r="BG33" s="706"/>
      <c r="BH33" s="706"/>
      <c r="BI33" s="707"/>
      <c r="BJ33" s="56"/>
      <c r="BK33" s="56"/>
      <c r="BL33" s="56"/>
      <c r="BM33" s="56"/>
      <c r="BN33" s="56"/>
      <c r="BO33" s="55"/>
      <c r="BP33" s="55"/>
      <c r="BQ33" s="52">
        <v>27</v>
      </c>
      <c r="BR33" s="72"/>
      <c r="BS33" s="696"/>
      <c r="BT33" s="697"/>
      <c r="BU33" s="697"/>
      <c r="BV33" s="697"/>
      <c r="BW33" s="697"/>
      <c r="BX33" s="697"/>
      <c r="BY33" s="697"/>
      <c r="BZ33" s="697"/>
      <c r="CA33" s="697"/>
      <c r="CB33" s="697"/>
      <c r="CC33" s="697"/>
      <c r="CD33" s="697"/>
      <c r="CE33" s="697"/>
      <c r="CF33" s="697"/>
      <c r="CG33" s="698"/>
      <c r="CH33" s="708"/>
      <c r="CI33" s="703"/>
      <c r="CJ33" s="703"/>
      <c r="CK33" s="703"/>
      <c r="CL33" s="709"/>
      <c r="CM33" s="708"/>
      <c r="CN33" s="703"/>
      <c r="CO33" s="703"/>
      <c r="CP33" s="703"/>
      <c r="CQ33" s="709"/>
      <c r="CR33" s="708"/>
      <c r="CS33" s="703"/>
      <c r="CT33" s="703"/>
      <c r="CU33" s="703"/>
      <c r="CV33" s="709"/>
      <c r="CW33" s="708"/>
      <c r="CX33" s="703"/>
      <c r="CY33" s="703"/>
      <c r="CZ33" s="703"/>
      <c r="DA33" s="709"/>
      <c r="DB33" s="708"/>
      <c r="DC33" s="703"/>
      <c r="DD33" s="703"/>
      <c r="DE33" s="703"/>
      <c r="DF33" s="709"/>
      <c r="DG33" s="708"/>
      <c r="DH33" s="703"/>
      <c r="DI33" s="703"/>
      <c r="DJ33" s="703"/>
      <c r="DK33" s="709"/>
      <c r="DL33" s="708"/>
      <c r="DM33" s="703"/>
      <c r="DN33" s="703"/>
      <c r="DO33" s="703"/>
      <c r="DP33" s="709"/>
      <c r="DQ33" s="708"/>
      <c r="DR33" s="703"/>
      <c r="DS33" s="703"/>
      <c r="DT33" s="703"/>
      <c r="DU33" s="709"/>
      <c r="DV33" s="696"/>
      <c r="DW33" s="697"/>
      <c r="DX33" s="697"/>
      <c r="DY33" s="697"/>
      <c r="DZ33" s="710"/>
      <c r="EA33" s="48"/>
    </row>
    <row r="34" spans="1:131" ht="26.25" customHeight="1" x14ac:dyDescent="0.2">
      <c r="A34" s="54">
        <v>7</v>
      </c>
      <c r="B34" s="696"/>
      <c r="C34" s="697"/>
      <c r="D34" s="697"/>
      <c r="E34" s="697"/>
      <c r="F34" s="697"/>
      <c r="G34" s="697"/>
      <c r="H34" s="697"/>
      <c r="I34" s="697"/>
      <c r="J34" s="697"/>
      <c r="K34" s="697"/>
      <c r="L34" s="697"/>
      <c r="M34" s="697"/>
      <c r="N34" s="697"/>
      <c r="O34" s="697"/>
      <c r="P34" s="698"/>
      <c r="Q34" s="699"/>
      <c r="R34" s="700"/>
      <c r="S34" s="700"/>
      <c r="T34" s="700"/>
      <c r="U34" s="700"/>
      <c r="V34" s="700"/>
      <c r="W34" s="700"/>
      <c r="X34" s="700"/>
      <c r="Y34" s="700"/>
      <c r="Z34" s="700"/>
      <c r="AA34" s="700"/>
      <c r="AB34" s="700"/>
      <c r="AC34" s="700"/>
      <c r="AD34" s="700"/>
      <c r="AE34" s="701"/>
      <c r="AF34" s="702"/>
      <c r="AG34" s="703"/>
      <c r="AH34" s="703"/>
      <c r="AI34" s="703"/>
      <c r="AJ34" s="704"/>
      <c r="AK34" s="705"/>
      <c r="AL34" s="700"/>
      <c r="AM34" s="700"/>
      <c r="AN34" s="700"/>
      <c r="AO34" s="700"/>
      <c r="AP34" s="700"/>
      <c r="AQ34" s="700"/>
      <c r="AR34" s="700"/>
      <c r="AS34" s="700"/>
      <c r="AT34" s="700"/>
      <c r="AU34" s="700"/>
      <c r="AV34" s="700"/>
      <c r="AW34" s="700"/>
      <c r="AX34" s="700"/>
      <c r="AY34" s="700"/>
      <c r="AZ34" s="744"/>
      <c r="BA34" s="744"/>
      <c r="BB34" s="744"/>
      <c r="BC34" s="744"/>
      <c r="BD34" s="744"/>
      <c r="BE34" s="706"/>
      <c r="BF34" s="706"/>
      <c r="BG34" s="706"/>
      <c r="BH34" s="706"/>
      <c r="BI34" s="707"/>
      <c r="BJ34" s="56"/>
      <c r="BK34" s="56"/>
      <c r="BL34" s="56"/>
      <c r="BM34" s="56"/>
      <c r="BN34" s="56"/>
      <c r="BO34" s="55"/>
      <c r="BP34" s="55"/>
      <c r="BQ34" s="52">
        <v>28</v>
      </c>
      <c r="BR34" s="72"/>
      <c r="BS34" s="696"/>
      <c r="BT34" s="697"/>
      <c r="BU34" s="697"/>
      <c r="BV34" s="697"/>
      <c r="BW34" s="697"/>
      <c r="BX34" s="697"/>
      <c r="BY34" s="697"/>
      <c r="BZ34" s="697"/>
      <c r="CA34" s="697"/>
      <c r="CB34" s="697"/>
      <c r="CC34" s="697"/>
      <c r="CD34" s="697"/>
      <c r="CE34" s="697"/>
      <c r="CF34" s="697"/>
      <c r="CG34" s="698"/>
      <c r="CH34" s="708"/>
      <c r="CI34" s="703"/>
      <c r="CJ34" s="703"/>
      <c r="CK34" s="703"/>
      <c r="CL34" s="709"/>
      <c r="CM34" s="708"/>
      <c r="CN34" s="703"/>
      <c r="CO34" s="703"/>
      <c r="CP34" s="703"/>
      <c r="CQ34" s="709"/>
      <c r="CR34" s="708"/>
      <c r="CS34" s="703"/>
      <c r="CT34" s="703"/>
      <c r="CU34" s="703"/>
      <c r="CV34" s="709"/>
      <c r="CW34" s="708"/>
      <c r="CX34" s="703"/>
      <c r="CY34" s="703"/>
      <c r="CZ34" s="703"/>
      <c r="DA34" s="709"/>
      <c r="DB34" s="708"/>
      <c r="DC34" s="703"/>
      <c r="DD34" s="703"/>
      <c r="DE34" s="703"/>
      <c r="DF34" s="709"/>
      <c r="DG34" s="708"/>
      <c r="DH34" s="703"/>
      <c r="DI34" s="703"/>
      <c r="DJ34" s="703"/>
      <c r="DK34" s="709"/>
      <c r="DL34" s="708"/>
      <c r="DM34" s="703"/>
      <c r="DN34" s="703"/>
      <c r="DO34" s="703"/>
      <c r="DP34" s="709"/>
      <c r="DQ34" s="708"/>
      <c r="DR34" s="703"/>
      <c r="DS34" s="703"/>
      <c r="DT34" s="703"/>
      <c r="DU34" s="709"/>
      <c r="DV34" s="696"/>
      <c r="DW34" s="697"/>
      <c r="DX34" s="697"/>
      <c r="DY34" s="697"/>
      <c r="DZ34" s="710"/>
      <c r="EA34" s="48"/>
    </row>
    <row r="35" spans="1:131" ht="26.25" customHeight="1" x14ac:dyDescent="0.2">
      <c r="A35" s="54">
        <v>8</v>
      </c>
      <c r="B35" s="696"/>
      <c r="C35" s="697"/>
      <c r="D35" s="697"/>
      <c r="E35" s="697"/>
      <c r="F35" s="697"/>
      <c r="G35" s="697"/>
      <c r="H35" s="697"/>
      <c r="I35" s="697"/>
      <c r="J35" s="697"/>
      <c r="K35" s="697"/>
      <c r="L35" s="697"/>
      <c r="M35" s="697"/>
      <c r="N35" s="697"/>
      <c r="O35" s="697"/>
      <c r="P35" s="698"/>
      <c r="Q35" s="699"/>
      <c r="R35" s="700"/>
      <c r="S35" s="700"/>
      <c r="T35" s="700"/>
      <c r="U35" s="700"/>
      <c r="V35" s="700"/>
      <c r="W35" s="700"/>
      <c r="X35" s="700"/>
      <c r="Y35" s="700"/>
      <c r="Z35" s="700"/>
      <c r="AA35" s="700"/>
      <c r="AB35" s="700"/>
      <c r="AC35" s="700"/>
      <c r="AD35" s="700"/>
      <c r="AE35" s="701"/>
      <c r="AF35" s="702"/>
      <c r="AG35" s="703"/>
      <c r="AH35" s="703"/>
      <c r="AI35" s="703"/>
      <c r="AJ35" s="704"/>
      <c r="AK35" s="705"/>
      <c r="AL35" s="700"/>
      <c r="AM35" s="700"/>
      <c r="AN35" s="700"/>
      <c r="AO35" s="700"/>
      <c r="AP35" s="700"/>
      <c r="AQ35" s="700"/>
      <c r="AR35" s="700"/>
      <c r="AS35" s="700"/>
      <c r="AT35" s="700"/>
      <c r="AU35" s="700"/>
      <c r="AV35" s="700"/>
      <c r="AW35" s="700"/>
      <c r="AX35" s="700"/>
      <c r="AY35" s="700"/>
      <c r="AZ35" s="744"/>
      <c r="BA35" s="744"/>
      <c r="BB35" s="744"/>
      <c r="BC35" s="744"/>
      <c r="BD35" s="744"/>
      <c r="BE35" s="706"/>
      <c r="BF35" s="706"/>
      <c r="BG35" s="706"/>
      <c r="BH35" s="706"/>
      <c r="BI35" s="707"/>
      <c r="BJ35" s="56"/>
      <c r="BK35" s="56"/>
      <c r="BL35" s="56"/>
      <c r="BM35" s="56"/>
      <c r="BN35" s="56"/>
      <c r="BO35" s="55"/>
      <c r="BP35" s="55"/>
      <c r="BQ35" s="52">
        <v>29</v>
      </c>
      <c r="BR35" s="72"/>
      <c r="BS35" s="696"/>
      <c r="BT35" s="697"/>
      <c r="BU35" s="697"/>
      <c r="BV35" s="697"/>
      <c r="BW35" s="697"/>
      <c r="BX35" s="697"/>
      <c r="BY35" s="697"/>
      <c r="BZ35" s="697"/>
      <c r="CA35" s="697"/>
      <c r="CB35" s="697"/>
      <c r="CC35" s="697"/>
      <c r="CD35" s="697"/>
      <c r="CE35" s="697"/>
      <c r="CF35" s="697"/>
      <c r="CG35" s="698"/>
      <c r="CH35" s="708"/>
      <c r="CI35" s="703"/>
      <c r="CJ35" s="703"/>
      <c r="CK35" s="703"/>
      <c r="CL35" s="709"/>
      <c r="CM35" s="708"/>
      <c r="CN35" s="703"/>
      <c r="CO35" s="703"/>
      <c r="CP35" s="703"/>
      <c r="CQ35" s="709"/>
      <c r="CR35" s="708"/>
      <c r="CS35" s="703"/>
      <c r="CT35" s="703"/>
      <c r="CU35" s="703"/>
      <c r="CV35" s="709"/>
      <c r="CW35" s="708"/>
      <c r="CX35" s="703"/>
      <c r="CY35" s="703"/>
      <c r="CZ35" s="703"/>
      <c r="DA35" s="709"/>
      <c r="DB35" s="708"/>
      <c r="DC35" s="703"/>
      <c r="DD35" s="703"/>
      <c r="DE35" s="703"/>
      <c r="DF35" s="709"/>
      <c r="DG35" s="708"/>
      <c r="DH35" s="703"/>
      <c r="DI35" s="703"/>
      <c r="DJ35" s="703"/>
      <c r="DK35" s="709"/>
      <c r="DL35" s="708"/>
      <c r="DM35" s="703"/>
      <c r="DN35" s="703"/>
      <c r="DO35" s="703"/>
      <c r="DP35" s="709"/>
      <c r="DQ35" s="708"/>
      <c r="DR35" s="703"/>
      <c r="DS35" s="703"/>
      <c r="DT35" s="703"/>
      <c r="DU35" s="709"/>
      <c r="DV35" s="696"/>
      <c r="DW35" s="697"/>
      <c r="DX35" s="697"/>
      <c r="DY35" s="697"/>
      <c r="DZ35" s="710"/>
      <c r="EA35" s="48"/>
    </row>
    <row r="36" spans="1:131" ht="26.25" customHeight="1" x14ac:dyDescent="0.2">
      <c r="A36" s="54">
        <v>9</v>
      </c>
      <c r="B36" s="696"/>
      <c r="C36" s="697"/>
      <c r="D36" s="697"/>
      <c r="E36" s="697"/>
      <c r="F36" s="697"/>
      <c r="G36" s="697"/>
      <c r="H36" s="697"/>
      <c r="I36" s="697"/>
      <c r="J36" s="697"/>
      <c r="K36" s="697"/>
      <c r="L36" s="697"/>
      <c r="M36" s="697"/>
      <c r="N36" s="697"/>
      <c r="O36" s="697"/>
      <c r="P36" s="698"/>
      <c r="Q36" s="699"/>
      <c r="R36" s="700"/>
      <c r="S36" s="700"/>
      <c r="T36" s="700"/>
      <c r="U36" s="700"/>
      <c r="V36" s="700"/>
      <c r="W36" s="700"/>
      <c r="X36" s="700"/>
      <c r="Y36" s="700"/>
      <c r="Z36" s="700"/>
      <c r="AA36" s="700"/>
      <c r="AB36" s="700"/>
      <c r="AC36" s="700"/>
      <c r="AD36" s="700"/>
      <c r="AE36" s="701"/>
      <c r="AF36" s="702"/>
      <c r="AG36" s="703"/>
      <c r="AH36" s="703"/>
      <c r="AI36" s="703"/>
      <c r="AJ36" s="704"/>
      <c r="AK36" s="705"/>
      <c r="AL36" s="700"/>
      <c r="AM36" s="700"/>
      <c r="AN36" s="700"/>
      <c r="AO36" s="700"/>
      <c r="AP36" s="700"/>
      <c r="AQ36" s="700"/>
      <c r="AR36" s="700"/>
      <c r="AS36" s="700"/>
      <c r="AT36" s="700"/>
      <c r="AU36" s="700"/>
      <c r="AV36" s="700"/>
      <c r="AW36" s="700"/>
      <c r="AX36" s="700"/>
      <c r="AY36" s="700"/>
      <c r="AZ36" s="744"/>
      <c r="BA36" s="744"/>
      <c r="BB36" s="744"/>
      <c r="BC36" s="744"/>
      <c r="BD36" s="744"/>
      <c r="BE36" s="706"/>
      <c r="BF36" s="706"/>
      <c r="BG36" s="706"/>
      <c r="BH36" s="706"/>
      <c r="BI36" s="707"/>
      <c r="BJ36" s="56"/>
      <c r="BK36" s="56"/>
      <c r="BL36" s="56"/>
      <c r="BM36" s="56"/>
      <c r="BN36" s="56"/>
      <c r="BO36" s="55"/>
      <c r="BP36" s="55"/>
      <c r="BQ36" s="52">
        <v>30</v>
      </c>
      <c r="BR36" s="72"/>
      <c r="BS36" s="696"/>
      <c r="BT36" s="697"/>
      <c r="BU36" s="697"/>
      <c r="BV36" s="697"/>
      <c r="BW36" s="697"/>
      <c r="BX36" s="697"/>
      <c r="BY36" s="697"/>
      <c r="BZ36" s="697"/>
      <c r="CA36" s="697"/>
      <c r="CB36" s="697"/>
      <c r="CC36" s="697"/>
      <c r="CD36" s="697"/>
      <c r="CE36" s="697"/>
      <c r="CF36" s="697"/>
      <c r="CG36" s="698"/>
      <c r="CH36" s="708"/>
      <c r="CI36" s="703"/>
      <c r="CJ36" s="703"/>
      <c r="CK36" s="703"/>
      <c r="CL36" s="709"/>
      <c r="CM36" s="708"/>
      <c r="CN36" s="703"/>
      <c r="CO36" s="703"/>
      <c r="CP36" s="703"/>
      <c r="CQ36" s="709"/>
      <c r="CR36" s="708"/>
      <c r="CS36" s="703"/>
      <c r="CT36" s="703"/>
      <c r="CU36" s="703"/>
      <c r="CV36" s="709"/>
      <c r="CW36" s="708"/>
      <c r="CX36" s="703"/>
      <c r="CY36" s="703"/>
      <c r="CZ36" s="703"/>
      <c r="DA36" s="709"/>
      <c r="DB36" s="708"/>
      <c r="DC36" s="703"/>
      <c r="DD36" s="703"/>
      <c r="DE36" s="703"/>
      <c r="DF36" s="709"/>
      <c r="DG36" s="708"/>
      <c r="DH36" s="703"/>
      <c r="DI36" s="703"/>
      <c r="DJ36" s="703"/>
      <c r="DK36" s="709"/>
      <c r="DL36" s="708"/>
      <c r="DM36" s="703"/>
      <c r="DN36" s="703"/>
      <c r="DO36" s="703"/>
      <c r="DP36" s="709"/>
      <c r="DQ36" s="708"/>
      <c r="DR36" s="703"/>
      <c r="DS36" s="703"/>
      <c r="DT36" s="703"/>
      <c r="DU36" s="709"/>
      <c r="DV36" s="696"/>
      <c r="DW36" s="697"/>
      <c r="DX36" s="697"/>
      <c r="DY36" s="697"/>
      <c r="DZ36" s="710"/>
      <c r="EA36" s="48"/>
    </row>
    <row r="37" spans="1:131" ht="26.25" customHeight="1" x14ac:dyDescent="0.2">
      <c r="A37" s="54">
        <v>10</v>
      </c>
      <c r="B37" s="696"/>
      <c r="C37" s="697"/>
      <c r="D37" s="697"/>
      <c r="E37" s="697"/>
      <c r="F37" s="697"/>
      <c r="G37" s="697"/>
      <c r="H37" s="697"/>
      <c r="I37" s="697"/>
      <c r="J37" s="697"/>
      <c r="K37" s="697"/>
      <c r="L37" s="697"/>
      <c r="M37" s="697"/>
      <c r="N37" s="697"/>
      <c r="O37" s="697"/>
      <c r="P37" s="698"/>
      <c r="Q37" s="699"/>
      <c r="R37" s="700"/>
      <c r="S37" s="700"/>
      <c r="T37" s="700"/>
      <c r="U37" s="700"/>
      <c r="V37" s="700"/>
      <c r="W37" s="700"/>
      <c r="X37" s="700"/>
      <c r="Y37" s="700"/>
      <c r="Z37" s="700"/>
      <c r="AA37" s="700"/>
      <c r="AB37" s="700"/>
      <c r="AC37" s="700"/>
      <c r="AD37" s="700"/>
      <c r="AE37" s="701"/>
      <c r="AF37" s="702"/>
      <c r="AG37" s="703"/>
      <c r="AH37" s="703"/>
      <c r="AI37" s="703"/>
      <c r="AJ37" s="704"/>
      <c r="AK37" s="705"/>
      <c r="AL37" s="700"/>
      <c r="AM37" s="700"/>
      <c r="AN37" s="700"/>
      <c r="AO37" s="700"/>
      <c r="AP37" s="700"/>
      <c r="AQ37" s="700"/>
      <c r="AR37" s="700"/>
      <c r="AS37" s="700"/>
      <c r="AT37" s="700"/>
      <c r="AU37" s="700"/>
      <c r="AV37" s="700"/>
      <c r="AW37" s="700"/>
      <c r="AX37" s="700"/>
      <c r="AY37" s="700"/>
      <c r="AZ37" s="744"/>
      <c r="BA37" s="744"/>
      <c r="BB37" s="744"/>
      <c r="BC37" s="744"/>
      <c r="BD37" s="744"/>
      <c r="BE37" s="706"/>
      <c r="BF37" s="706"/>
      <c r="BG37" s="706"/>
      <c r="BH37" s="706"/>
      <c r="BI37" s="707"/>
      <c r="BJ37" s="56"/>
      <c r="BK37" s="56"/>
      <c r="BL37" s="56"/>
      <c r="BM37" s="56"/>
      <c r="BN37" s="56"/>
      <c r="BO37" s="55"/>
      <c r="BP37" s="55"/>
      <c r="BQ37" s="52">
        <v>31</v>
      </c>
      <c r="BR37" s="72"/>
      <c r="BS37" s="696"/>
      <c r="BT37" s="697"/>
      <c r="BU37" s="697"/>
      <c r="BV37" s="697"/>
      <c r="BW37" s="697"/>
      <c r="BX37" s="697"/>
      <c r="BY37" s="697"/>
      <c r="BZ37" s="697"/>
      <c r="CA37" s="697"/>
      <c r="CB37" s="697"/>
      <c r="CC37" s="697"/>
      <c r="CD37" s="697"/>
      <c r="CE37" s="697"/>
      <c r="CF37" s="697"/>
      <c r="CG37" s="698"/>
      <c r="CH37" s="708"/>
      <c r="CI37" s="703"/>
      <c r="CJ37" s="703"/>
      <c r="CK37" s="703"/>
      <c r="CL37" s="709"/>
      <c r="CM37" s="708"/>
      <c r="CN37" s="703"/>
      <c r="CO37" s="703"/>
      <c r="CP37" s="703"/>
      <c r="CQ37" s="709"/>
      <c r="CR37" s="708"/>
      <c r="CS37" s="703"/>
      <c r="CT37" s="703"/>
      <c r="CU37" s="703"/>
      <c r="CV37" s="709"/>
      <c r="CW37" s="708"/>
      <c r="CX37" s="703"/>
      <c r="CY37" s="703"/>
      <c r="CZ37" s="703"/>
      <c r="DA37" s="709"/>
      <c r="DB37" s="708"/>
      <c r="DC37" s="703"/>
      <c r="DD37" s="703"/>
      <c r="DE37" s="703"/>
      <c r="DF37" s="709"/>
      <c r="DG37" s="708"/>
      <c r="DH37" s="703"/>
      <c r="DI37" s="703"/>
      <c r="DJ37" s="703"/>
      <c r="DK37" s="709"/>
      <c r="DL37" s="708"/>
      <c r="DM37" s="703"/>
      <c r="DN37" s="703"/>
      <c r="DO37" s="703"/>
      <c r="DP37" s="709"/>
      <c r="DQ37" s="708"/>
      <c r="DR37" s="703"/>
      <c r="DS37" s="703"/>
      <c r="DT37" s="703"/>
      <c r="DU37" s="709"/>
      <c r="DV37" s="696"/>
      <c r="DW37" s="697"/>
      <c r="DX37" s="697"/>
      <c r="DY37" s="697"/>
      <c r="DZ37" s="710"/>
      <c r="EA37" s="48"/>
    </row>
    <row r="38" spans="1:131" ht="26.25" customHeight="1" x14ac:dyDescent="0.2">
      <c r="A38" s="54">
        <v>11</v>
      </c>
      <c r="B38" s="696"/>
      <c r="C38" s="697"/>
      <c r="D38" s="697"/>
      <c r="E38" s="697"/>
      <c r="F38" s="697"/>
      <c r="G38" s="697"/>
      <c r="H38" s="697"/>
      <c r="I38" s="697"/>
      <c r="J38" s="697"/>
      <c r="K38" s="697"/>
      <c r="L38" s="697"/>
      <c r="M38" s="697"/>
      <c r="N38" s="697"/>
      <c r="O38" s="697"/>
      <c r="P38" s="698"/>
      <c r="Q38" s="699"/>
      <c r="R38" s="700"/>
      <c r="S38" s="700"/>
      <c r="T38" s="700"/>
      <c r="U38" s="700"/>
      <c r="V38" s="700"/>
      <c r="W38" s="700"/>
      <c r="X38" s="700"/>
      <c r="Y38" s="700"/>
      <c r="Z38" s="700"/>
      <c r="AA38" s="700"/>
      <c r="AB38" s="700"/>
      <c r="AC38" s="700"/>
      <c r="AD38" s="700"/>
      <c r="AE38" s="701"/>
      <c r="AF38" s="702"/>
      <c r="AG38" s="703"/>
      <c r="AH38" s="703"/>
      <c r="AI38" s="703"/>
      <c r="AJ38" s="704"/>
      <c r="AK38" s="705"/>
      <c r="AL38" s="700"/>
      <c r="AM38" s="700"/>
      <c r="AN38" s="700"/>
      <c r="AO38" s="700"/>
      <c r="AP38" s="700"/>
      <c r="AQ38" s="700"/>
      <c r="AR38" s="700"/>
      <c r="AS38" s="700"/>
      <c r="AT38" s="700"/>
      <c r="AU38" s="700"/>
      <c r="AV38" s="700"/>
      <c r="AW38" s="700"/>
      <c r="AX38" s="700"/>
      <c r="AY38" s="700"/>
      <c r="AZ38" s="744"/>
      <c r="BA38" s="744"/>
      <c r="BB38" s="744"/>
      <c r="BC38" s="744"/>
      <c r="BD38" s="744"/>
      <c r="BE38" s="706"/>
      <c r="BF38" s="706"/>
      <c r="BG38" s="706"/>
      <c r="BH38" s="706"/>
      <c r="BI38" s="707"/>
      <c r="BJ38" s="56"/>
      <c r="BK38" s="56"/>
      <c r="BL38" s="56"/>
      <c r="BM38" s="56"/>
      <c r="BN38" s="56"/>
      <c r="BO38" s="55"/>
      <c r="BP38" s="55"/>
      <c r="BQ38" s="52">
        <v>32</v>
      </c>
      <c r="BR38" s="72"/>
      <c r="BS38" s="696"/>
      <c r="BT38" s="697"/>
      <c r="BU38" s="697"/>
      <c r="BV38" s="697"/>
      <c r="BW38" s="697"/>
      <c r="BX38" s="697"/>
      <c r="BY38" s="697"/>
      <c r="BZ38" s="697"/>
      <c r="CA38" s="697"/>
      <c r="CB38" s="697"/>
      <c r="CC38" s="697"/>
      <c r="CD38" s="697"/>
      <c r="CE38" s="697"/>
      <c r="CF38" s="697"/>
      <c r="CG38" s="698"/>
      <c r="CH38" s="708"/>
      <c r="CI38" s="703"/>
      <c r="CJ38" s="703"/>
      <c r="CK38" s="703"/>
      <c r="CL38" s="709"/>
      <c r="CM38" s="708"/>
      <c r="CN38" s="703"/>
      <c r="CO38" s="703"/>
      <c r="CP38" s="703"/>
      <c r="CQ38" s="709"/>
      <c r="CR38" s="708"/>
      <c r="CS38" s="703"/>
      <c r="CT38" s="703"/>
      <c r="CU38" s="703"/>
      <c r="CV38" s="709"/>
      <c r="CW38" s="708"/>
      <c r="CX38" s="703"/>
      <c r="CY38" s="703"/>
      <c r="CZ38" s="703"/>
      <c r="DA38" s="709"/>
      <c r="DB38" s="708"/>
      <c r="DC38" s="703"/>
      <c r="DD38" s="703"/>
      <c r="DE38" s="703"/>
      <c r="DF38" s="709"/>
      <c r="DG38" s="708"/>
      <c r="DH38" s="703"/>
      <c r="DI38" s="703"/>
      <c r="DJ38" s="703"/>
      <c r="DK38" s="709"/>
      <c r="DL38" s="708"/>
      <c r="DM38" s="703"/>
      <c r="DN38" s="703"/>
      <c r="DO38" s="703"/>
      <c r="DP38" s="709"/>
      <c r="DQ38" s="708"/>
      <c r="DR38" s="703"/>
      <c r="DS38" s="703"/>
      <c r="DT38" s="703"/>
      <c r="DU38" s="709"/>
      <c r="DV38" s="696"/>
      <c r="DW38" s="697"/>
      <c r="DX38" s="697"/>
      <c r="DY38" s="697"/>
      <c r="DZ38" s="710"/>
      <c r="EA38" s="48"/>
    </row>
    <row r="39" spans="1:131" ht="26.25" customHeight="1" x14ac:dyDescent="0.2">
      <c r="A39" s="54">
        <v>12</v>
      </c>
      <c r="B39" s="696"/>
      <c r="C39" s="697"/>
      <c r="D39" s="697"/>
      <c r="E39" s="697"/>
      <c r="F39" s="697"/>
      <c r="G39" s="697"/>
      <c r="H39" s="697"/>
      <c r="I39" s="697"/>
      <c r="J39" s="697"/>
      <c r="K39" s="697"/>
      <c r="L39" s="697"/>
      <c r="M39" s="697"/>
      <c r="N39" s="697"/>
      <c r="O39" s="697"/>
      <c r="P39" s="698"/>
      <c r="Q39" s="699"/>
      <c r="R39" s="700"/>
      <c r="S39" s="700"/>
      <c r="T39" s="700"/>
      <c r="U39" s="700"/>
      <c r="V39" s="700"/>
      <c r="W39" s="700"/>
      <c r="X39" s="700"/>
      <c r="Y39" s="700"/>
      <c r="Z39" s="700"/>
      <c r="AA39" s="700"/>
      <c r="AB39" s="700"/>
      <c r="AC39" s="700"/>
      <c r="AD39" s="700"/>
      <c r="AE39" s="701"/>
      <c r="AF39" s="702"/>
      <c r="AG39" s="703"/>
      <c r="AH39" s="703"/>
      <c r="AI39" s="703"/>
      <c r="AJ39" s="704"/>
      <c r="AK39" s="705"/>
      <c r="AL39" s="700"/>
      <c r="AM39" s="700"/>
      <c r="AN39" s="700"/>
      <c r="AO39" s="700"/>
      <c r="AP39" s="700"/>
      <c r="AQ39" s="700"/>
      <c r="AR39" s="700"/>
      <c r="AS39" s="700"/>
      <c r="AT39" s="700"/>
      <c r="AU39" s="700"/>
      <c r="AV39" s="700"/>
      <c r="AW39" s="700"/>
      <c r="AX39" s="700"/>
      <c r="AY39" s="700"/>
      <c r="AZ39" s="744"/>
      <c r="BA39" s="744"/>
      <c r="BB39" s="744"/>
      <c r="BC39" s="744"/>
      <c r="BD39" s="744"/>
      <c r="BE39" s="706"/>
      <c r="BF39" s="706"/>
      <c r="BG39" s="706"/>
      <c r="BH39" s="706"/>
      <c r="BI39" s="707"/>
      <c r="BJ39" s="56"/>
      <c r="BK39" s="56"/>
      <c r="BL39" s="56"/>
      <c r="BM39" s="56"/>
      <c r="BN39" s="56"/>
      <c r="BO39" s="55"/>
      <c r="BP39" s="55"/>
      <c r="BQ39" s="52">
        <v>33</v>
      </c>
      <c r="BR39" s="72"/>
      <c r="BS39" s="696"/>
      <c r="BT39" s="697"/>
      <c r="BU39" s="697"/>
      <c r="BV39" s="697"/>
      <c r="BW39" s="697"/>
      <c r="BX39" s="697"/>
      <c r="BY39" s="697"/>
      <c r="BZ39" s="697"/>
      <c r="CA39" s="697"/>
      <c r="CB39" s="697"/>
      <c r="CC39" s="697"/>
      <c r="CD39" s="697"/>
      <c r="CE39" s="697"/>
      <c r="CF39" s="697"/>
      <c r="CG39" s="698"/>
      <c r="CH39" s="708"/>
      <c r="CI39" s="703"/>
      <c r="CJ39" s="703"/>
      <c r="CK39" s="703"/>
      <c r="CL39" s="709"/>
      <c r="CM39" s="708"/>
      <c r="CN39" s="703"/>
      <c r="CO39" s="703"/>
      <c r="CP39" s="703"/>
      <c r="CQ39" s="709"/>
      <c r="CR39" s="708"/>
      <c r="CS39" s="703"/>
      <c r="CT39" s="703"/>
      <c r="CU39" s="703"/>
      <c r="CV39" s="709"/>
      <c r="CW39" s="708"/>
      <c r="CX39" s="703"/>
      <c r="CY39" s="703"/>
      <c r="CZ39" s="703"/>
      <c r="DA39" s="709"/>
      <c r="DB39" s="708"/>
      <c r="DC39" s="703"/>
      <c r="DD39" s="703"/>
      <c r="DE39" s="703"/>
      <c r="DF39" s="709"/>
      <c r="DG39" s="708"/>
      <c r="DH39" s="703"/>
      <c r="DI39" s="703"/>
      <c r="DJ39" s="703"/>
      <c r="DK39" s="709"/>
      <c r="DL39" s="708"/>
      <c r="DM39" s="703"/>
      <c r="DN39" s="703"/>
      <c r="DO39" s="703"/>
      <c r="DP39" s="709"/>
      <c r="DQ39" s="708"/>
      <c r="DR39" s="703"/>
      <c r="DS39" s="703"/>
      <c r="DT39" s="703"/>
      <c r="DU39" s="709"/>
      <c r="DV39" s="696"/>
      <c r="DW39" s="697"/>
      <c r="DX39" s="697"/>
      <c r="DY39" s="697"/>
      <c r="DZ39" s="710"/>
      <c r="EA39" s="48"/>
    </row>
    <row r="40" spans="1:131" ht="26.25" customHeight="1" x14ac:dyDescent="0.2">
      <c r="A40" s="52">
        <v>13</v>
      </c>
      <c r="B40" s="696"/>
      <c r="C40" s="697"/>
      <c r="D40" s="697"/>
      <c r="E40" s="697"/>
      <c r="F40" s="697"/>
      <c r="G40" s="697"/>
      <c r="H40" s="697"/>
      <c r="I40" s="697"/>
      <c r="J40" s="697"/>
      <c r="K40" s="697"/>
      <c r="L40" s="697"/>
      <c r="M40" s="697"/>
      <c r="N40" s="697"/>
      <c r="O40" s="697"/>
      <c r="P40" s="698"/>
      <c r="Q40" s="699"/>
      <c r="R40" s="700"/>
      <c r="S40" s="700"/>
      <c r="T40" s="700"/>
      <c r="U40" s="700"/>
      <c r="V40" s="700"/>
      <c r="W40" s="700"/>
      <c r="X40" s="700"/>
      <c r="Y40" s="700"/>
      <c r="Z40" s="700"/>
      <c r="AA40" s="700"/>
      <c r="AB40" s="700"/>
      <c r="AC40" s="700"/>
      <c r="AD40" s="700"/>
      <c r="AE40" s="701"/>
      <c r="AF40" s="702"/>
      <c r="AG40" s="703"/>
      <c r="AH40" s="703"/>
      <c r="AI40" s="703"/>
      <c r="AJ40" s="704"/>
      <c r="AK40" s="705"/>
      <c r="AL40" s="700"/>
      <c r="AM40" s="700"/>
      <c r="AN40" s="700"/>
      <c r="AO40" s="700"/>
      <c r="AP40" s="700"/>
      <c r="AQ40" s="700"/>
      <c r="AR40" s="700"/>
      <c r="AS40" s="700"/>
      <c r="AT40" s="700"/>
      <c r="AU40" s="700"/>
      <c r="AV40" s="700"/>
      <c r="AW40" s="700"/>
      <c r="AX40" s="700"/>
      <c r="AY40" s="700"/>
      <c r="AZ40" s="744"/>
      <c r="BA40" s="744"/>
      <c r="BB40" s="744"/>
      <c r="BC40" s="744"/>
      <c r="BD40" s="744"/>
      <c r="BE40" s="706"/>
      <c r="BF40" s="706"/>
      <c r="BG40" s="706"/>
      <c r="BH40" s="706"/>
      <c r="BI40" s="707"/>
      <c r="BJ40" s="56"/>
      <c r="BK40" s="56"/>
      <c r="BL40" s="56"/>
      <c r="BM40" s="56"/>
      <c r="BN40" s="56"/>
      <c r="BO40" s="55"/>
      <c r="BP40" s="55"/>
      <c r="BQ40" s="52">
        <v>34</v>
      </c>
      <c r="BR40" s="72"/>
      <c r="BS40" s="696"/>
      <c r="BT40" s="697"/>
      <c r="BU40" s="697"/>
      <c r="BV40" s="697"/>
      <c r="BW40" s="697"/>
      <c r="BX40" s="697"/>
      <c r="BY40" s="697"/>
      <c r="BZ40" s="697"/>
      <c r="CA40" s="697"/>
      <c r="CB40" s="697"/>
      <c r="CC40" s="697"/>
      <c r="CD40" s="697"/>
      <c r="CE40" s="697"/>
      <c r="CF40" s="697"/>
      <c r="CG40" s="698"/>
      <c r="CH40" s="708"/>
      <c r="CI40" s="703"/>
      <c r="CJ40" s="703"/>
      <c r="CK40" s="703"/>
      <c r="CL40" s="709"/>
      <c r="CM40" s="708"/>
      <c r="CN40" s="703"/>
      <c r="CO40" s="703"/>
      <c r="CP40" s="703"/>
      <c r="CQ40" s="709"/>
      <c r="CR40" s="708"/>
      <c r="CS40" s="703"/>
      <c r="CT40" s="703"/>
      <c r="CU40" s="703"/>
      <c r="CV40" s="709"/>
      <c r="CW40" s="708"/>
      <c r="CX40" s="703"/>
      <c r="CY40" s="703"/>
      <c r="CZ40" s="703"/>
      <c r="DA40" s="709"/>
      <c r="DB40" s="708"/>
      <c r="DC40" s="703"/>
      <c r="DD40" s="703"/>
      <c r="DE40" s="703"/>
      <c r="DF40" s="709"/>
      <c r="DG40" s="708"/>
      <c r="DH40" s="703"/>
      <c r="DI40" s="703"/>
      <c r="DJ40" s="703"/>
      <c r="DK40" s="709"/>
      <c r="DL40" s="708"/>
      <c r="DM40" s="703"/>
      <c r="DN40" s="703"/>
      <c r="DO40" s="703"/>
      <c r="DP40" s="709"/>
      <c r="DQ40" s="708"/>
      <c r="DR40" s="703"/>
      <c r="DS40" s="703"/>
      <c r="DT40" s="703"/>
      <c r="DU40" s="709"/>
      <c r="DV40" s="696"/>
      <c r="DW40" s="697"/>
      <c r="DX40" s="697"/>
      <c r="DY40" s="697"/>
      <c r="DZ40" s="710"/>
      <c r="EA40" s="48"/>
    </row>
    <row r="41" spans="1:131" ht="26.25" customHeight="1" x14ac:dyDescent="0.2">
      <c r="A41" s="52">
        <v>14</v>
      </c>
      <c r="B41" s="696"/>
      <c r="C41" s="697"/>
      <c r="D41" s="697"/>
      <c r="E41" s="697"/>
      <c r="F41" s="697"/>
      <c r="G41" s="697"/>
      <c r="H41" s="697"/>
      <c r="I41" s="697"/>
      <c r="J41" s="697"/>
      <c r="K41" s="697"/>
      <c r="L41" s="697"/>
      <c r="M41" s="697"/>
      <c r="N41" s="697"/>
      <c r="O41" s="697"/>
      <c r="P41" s="698"/>
      <c r="Q41" s="699"/>
      <c r="R41" s="700"/>
      <c r="S41" s="700"/>
      <c r="T41" s="700"/>
      <c r="U41" s="700"/>
      <c r="V41" s="700"/>
      <c r="W41" s="700"/>
      <c r="X41" s="700"/>
      <c r="Y41" s="700"/>
      <c r="Z41" s="700"/>
      <c r="AA41" s="700"/>
      <c r="AB41" s="700"/>
      <c r="AC41" s="700"/>
      <c r="AD41" s="700"/>
      <c r="AE41" s="701"/>
      <c r="AF41" s="702"/>
      <c r="AG41" s="703"/>
      <c r="AH41" s="703"/>
      <c r="AI41" s="703"/>
      <c r="AJ41" s="704"/>
      <c r="AK41" s="705"/>
      <c r="AL41" s="700"/>
      <c r="AM41" s="700"/>
      <c r="AN41" s="700"/>
      <c r="AO41" s="700"/>
      <c r="AP41" s="700"/>
      <c r="AQ41" s="700"/>
      <c r="AR41" s="700"/>
      <c r="AS41" s="700"/>
      <c r="AT41" s="700"/>
      <c r="AU41" s="700"/>
      <c r="AV41" s="700"/>
      <c r="AW41" s="700"/>
      <c r="AX41" s="700"/>
      <c r="AY41" s="700"/>
      <c r="AZ41" s="744"/>
      <c r="BA41" s="744"/>
      <c r="BB41" s="744"/>
      <c r="BC41" s="744"/>
      <c r="BD41" s="744"/>
      <c r="BE41" s="706"/>
      <c r="BF41" s="706"/>
      <c r="BG41" s="706"/>
      <c r="BH41" s="706"/>
      <c r="BI41" s="707"/>
      <c r="BJ41" s="56"/>
      <c r="BK41" s="56"/>
      <c r="BL41" s="56"/>
      <c r="BM41" s="56"/>
      <c r="BN41" s="56"/>
      <c r="BO41" s="55"/>
      <c r="BP41" s="55"/>
      <c r="BQ41" s="52">
        <v>35</v>
      </c>
      <c r="BR41" s="72"/>
      <c r="BS41" s="696"/>
      <c r="BT41" s="697"/>
      <c r="BU41" s="697"/>
      <c r="BV41" s="697"/>
      <c r="BW41" s="697"/>
      <c r="BX41" s="697"/>
      <c r="BY41" s="697"/>
      <c r="BZ41" s="697"/>
      <c r="CA41" s="697"/>
      <c r="CB41" s="697"/>
      <c r="CC41" s="697"/>
      <c r="CD41" s="697"/>
      <c r="CE41" s="697"/>
      <c r="CF41" s="697"/>
      <c r="CG41" s="698"/>
      <c r="CH41" s="708"/>
      <c r="CI41" s="703"/>
      <c r="CJ41" s="703"/>
      <c r="CK41" s="703"/>
      <c r="CL41" s="709"/>
      <c r="CM41" s="708"/>
      <c r="CN41" s="703"/>
      <c r="CO41" s="703"/>
      <c r="CP41" s="703"/>
      <c r="CQ41" s="709"/>
      <c r="CR41" s="708"/>
      <c r="CS41" s="703"/>
      <c r="CT41" s="703"/>
      <c r="CU41" s="703"/>
      <c r="CV41" s="709"/>
      <c r="CW41" s="708"/>
      <c r="CX41" s="703"/>
      <c r="CY41" s="703"/>
      <c r="CZ41" s="703"/>
      <c r="DA41" s="709"/>
      <c r="DB41" s="708"/>
      <c r="DC41" s="703"/>
      <c r="DD41" s="703"/>
      <c r="DE41" s="703"/>
      <c r="DF41" s="709"/>
      <c r="DG41" s="708"/>
      <c r="DH41" s="703"/>
      <c r="DI41" s="703"/>
      <c r="DJ41" s="703"/>
      <c r="DK41" s="709"/>
      <c r="DL41" s="708"/>
      <c r="DM41" s="703"/>
      <c r="DN41" s="703"/>
      <c r="DO41" s="703"/>
      <c r="DP41" s="709"/>
      <c r="DQ41" s="708"/>
      <c r="DR41" s="703"/>
      <c r="DS41" s="703"/>
      <c r="DT41" s="703"/>
      <c r="DU41" s="709"/>
      <c r="DV41" s="696"/>
      <c r="DW41" s="697"/>
      <c r="DX41" s="697"/>
      <c r="DY41" s="697"/>
      <c r="DZ41" s="710"/>
      <c r="EA41" s="48"/>
    </row>
    <row r="42" spans="1:131" ht="26.25" customHeight="1" x14ac:dyDescent="0.2">
      <c r="A42" s="52">
        <v>15</v>
      </c>
      <c r="B42" s="696"/>
      <c r="C42" s="697"/>
      <c r="D42" s="697"/>
      <c r="E42" s="697"/>
      <c r="F42" s="697"/>
      <c r="G42" s="697"/>
      <c r="H42" s="697"/>
      <c r="I42" s="697"/>
      <c r="J42" s="697"/>
      <c r="K42" s="697"/>
      <c r="L42" s="697"/>
      <c r="M42" s="697"/>
      <c r="N42" s="697"/>
      <c r="O42" s="697"/>
      <c r="P42" s="698"/>
      <c r="Q42" s="699"/>
      <c r="R42" s="700"/>
      <c r="S42" s="700"/>
      <c r="T42" s="700"/>
      <c r="U42" s="700"/>
      <c r="V42" s="700"/>
      <c r="W42" s="700"/>
      <c r="X42" s="700"/>
      <c r="Y42" s="700"/>
      <c r="Z42" s="700"/>
      <c r="AA42" s="700"/>
      <c r="AB42" s="700"/>
      <c r="AC42" s="700"/>
      <c r="AD42" s="700"/>
      <c r="AE42" s="701"/>
      <c r="AF42" s="702"/>
      <c r="AG42" s="703"/>
      <c r="AH42" s="703"/>
      <c r="AI42" s="703"/>
      <c r="AJ42" s="704"/>
      <c r="AK42" s="705"/>
      <c r="AL42" s="700"/>
      <c r="AM42" s="700"/>
      <c r="AN42" s="700"/>
      <c r="AO42" s="700"/>
      <c r="AP42" s="700"/>
      <c r="AQ42" s="700"/>
      <c r="AR42" s="700"/>
      <c r="AS42" s="700"/>
      <c r="AT42" s="700"/>
      <c r="AU42" s="700"/>
      <c r="AV42" s="700"/>
      <c r="AW42" s="700"/>
      <c r="AX42" s="700"/>
      <c r="AY42" s="700"/>
      <c r="AZ42" s="744"/>
      <c r="BA42" s="744"/>
      <c r="BB42" s="744"/>
      <c r="BC42" s="744"/>
      <c r="BD42" s="744"/>
      <c r="BE42" s="706"/>
      <c r="BF42" s="706"/>
      <c r="BG42" s="706"/>
      <c r="BH42" s="706"/>
      <c r="BI42" s="707"/>
      <c r="BJ42" s="56"/>
      <c r="BK42" s="56"/>
      <c r="BL42" s="56"/>
      <c r="BM42" s="56"/>
      <c r="BN42" s="56"/>
      <c r="BO42" s="55"/>
      <c r="BP42" s="55"/>
      <c r="BQ42" s="52">
        <v>36</v>
      </c>
      <c r="BR42" s="72"/>
      <c r="BS42" s="696"/>
      <c r="BT42" s="697"/>
      <c r="BU42" s="697"/>
      <c r="BV42" s="697"/>
      <c r="BW42" s="697"/>
      <c r="BX42" s="697"/>
      <c r="BY42" s="697"/>
      <c r="BZ42" s="697"/>
      <c r="CA42" s="697"/>
      <c r="CB42" s="697"/>
      <c r="CC42" s="697"/>
      <c r="CD42" s="697"/>
      <c r="CE42" s="697"/>
      <c r="CF42" s="697"/>
      <c r="CG42" s="698"/>
      <c r="CH42" s="708"/>
      <c r="CI42" s="703"/>
      <c r="CJ42" s="703"/>
      <c r="CK42" s="703"/>
      <c r="CL42" s="709"/>
      <c r="CM42" s="708"/>
      <c r="CN42" s="703"/>
      <c r="CO42" s="703"/>
      <c r="CP42" s="703"/>
      <c r="CQ42" s="709"/>
      <c r="CR42" s="708"/>
      <c r="CS42" s="703"/>
      <c r="CT42" s="703"/>
      <c r="CU42" s="703"/>
      <c r="CV42" s="709"/>
      <c r="CW42" s="708"/>
      <c r="CX42" s="703"/>
      <c r="CY42" s="703"/>
      <c r="CZ42" s="703"/>
      <c r="DA42" s="709"/>
      <c r="DB42" s="708"/>
      <c r="DC42" s="703"/>
      <c r="DD42" s="703"/>
      <c r="DE42" s="703"/>
      <c r="DF42" s="709"/>
      <c r="DG42" s="708"/>
      <c r="DH42" s="703"/>
      <c r="DI42" s="703"/>
      <c r="DJ42" s="703"/>
      <c r="DK42" s="709"/>
      <c r="DL42" s="708"/>
      <c r="DM42" s="703"/>
      <c r="DN42" s="703"/>
      <c r="DO42" s="703"/>
      <c r="DP42" s="709"/>
      <c r="DQ42" s="708"/>
      <c r="DR42" s="703"/>
      <c r="DS42" s="703"/>
      <c r="DT42" s="703"/>
      <c r="DU42" s="709"/>
      <c r="DV42" s="696"/>
      <c r="DW42" s="697"/>
      <c r="DX42" s="697"/>
      <c r="DY42" s="697"/>
      <c r="DZ42" s="710"/>
      <c r="EA42" s="48"/>
    </row>
    <row r="43" spans="1:131" ht="26.25" customHeight="1" x14ac:dyDescent="0.2">
      <c r="A43" s="52">
        <v>16</v>
      </c>
      <c r="B43" s="696"/>
      <c r="C43" s="697"/>
      <c r="D43" s="697"/>
      <c r="E43" s="697"/>
      <c r="F43" s="697"/>
      <c r="G43" s="697"/>
      <c r="H43" s="697"/>
      <c r="I43" s="697"/>
      <c r="J43" s="697"/>
      <c r="K43" s="697"/>
      <c r="L43" s="697"/>
      <c r="M43" s="697"/>
      <c r="N43" s="697"/>
      <c r="O43" s="697"/>
      <c r="P43" s="698"/>
      <c r="Q43" s="699"/>
      <c r="R43" s="700"/>
      <c r="S43" s="700"/>
      <c r="T43" s="700"/>
      <c r="U43" s="700"/>
      <c r="V43" s="700"/>
      <c r="W43" s="700"/>
      <c r="X43" s="700"/>
      <c r="Y43" s="700"/>
      <c r="Z43" s="700"/>
      <c r="AA43" s="700"/>
      <c r="AB43" s="700"/>
      <c r="AC43" s="700"/>
      <c r="AD43" s="700"/>
      <c r="AE43" s="701"/>
      <c r="AF43" s="702"/>
      <c r="AG43" s="703"/>
      <c r="AH43" s="703"/>
      <c r="AI43" s="703"/>
      <c r="AJ43" s="704"/>
      <c r="AK43" s="705"/>
      <c r="AL43" s="700"/>
      <c r="AM43" s="700"/>
      <c r="AN43" s="700"/>
      <c r="AO43" s="700"/>
      <c r="AP43" s="700"/>
      <c r="AQ43" s="700"/>
      <c r="AR43" s="700"/>
      <c r="AS43" s="700"/>
      <c r="AT43" s="700"/>
      <c r="AU43" s="700"/>
      <c r="AV43" s="700"/>
      <c r="AW43" s="700"/>
      <c r="AX43" s="700"/>
      <c r="AY43" s="700"/>
      <c r="AZ43" s="744"/>
      <c r="BA43" s="744"/>
      <c r="BB43" s="744"/>
      <c r="BC43" s="744"/>
      <c r="BD43" s="744"/>
      <c r="BE43" s="706"/>
      <c r="BF43" s="706"/>
      <c r="BG43" s="706"/>
      <c r="BH43" s="706"/>
      <c r="BI43" s="707"/>
      <c r="BJ43" s="56"/>
      <c r="BK43" s="56"/>
      <c r="BL43" s="56"/>
      <c r="BM43" s="56"/>
      <c r="BN43" s="56"/>
      <c r="BO43" s="55"/>
      <c r="BP43" s="55"/>
      <c r="BQ43" s="52">
        <v>37</v>
      </c>
      <c r="BR43" s="72"/>
      <c r="BS43" s="696"/>
      <c r="BT43" s="697"/>
      <c r="BU43" s="697"/>
      <c r="BV43" s="697"/>
      <c r="BW43" s="697"/>
      <c r="BX43" s="697"/>
      <c r="BY43" s="697"/>
      <c r="BZ43" s="697"/>
      <c r="CA43" s="697"/>
      <c r="CB43" s="697"/>
      <c r="CC43" s="697"/>
      <c r="CD43" s="697"/>
      <c r="CE43" s="697"/>
      <c r="CF43" s="697"/>
      <c r="CG43" s="698"/>
      <c r="CH43" s="708"/>
      <c r="CI43" s="703"/>
      <c r="CJ43" s="703"/>
      <c r="CK43" s="703"/>
      <c r="CL43" s="709"/>
      <c r="CM43" s="708"/>
      <c r="CN43" s="703"/>
      <c r="CO43" s="703"/>
      <c r="CP43" s="703"/>
      <c r="CQ43" s="709"/>
      <c r="CR43" s="708"/>
      <c r="CS43" s="703"/>
      <c r="CT43" s="703"/>
      <c r="CU43" s="703"/>
      <c r="CV43" s="709"/>
      <c r="CW43" s="708"/>
      <c r="CX43" s="703"/>
      <c r="CY43" s="703"/>
      <c r="CZ43" s="703"/>
      <c r="DA43" s="709"/>
      <c r="DB43" s="708"/>
      <c r="DC43" s="703"/>
      <c r="DD43" s="703"/>
      <c r="DE43" s="703"/>
      <c r="DF43" s="709"/>
      <c r="DG43" s="708"/>
      <c r="DH43" s="703"/>
      <c r="DI43" s="703"/>
      <c r="DJ43" s="703"/>
      <c r="DK43" s="709"/>
      <c r="DL43" s="708"/>
      <c r="DM43" s="703"/>
      <c r="DN43" s="703"/>
      <c r="DO43" s="703"/>
      <c r="DP43" s="709"/>
      <c r="DQ43" s="708"/>
      <c r="DR43" s="703"/>
      <c r="DS43" s="703"/>
      <c r="DT43" s="703"/>
      <c r="DU43" s="709"/>
      <c r="DV43" s="696"/>
      <c r="DW43" s="697"/>
      <c r="DX43" s="697"/>
      <c r="DY43" s="697"/>
      <c r="DZ43" s="710"/>
      <c r="EA43" s="48"/>
    </row>
    <row r="44" spans="1:131" ht="26.25" customHeight="1" x14ac:dyDescent="0.2">
      <c r="A44" s="52">
        <v>17</v>
      </c>
      <c r="B44" s="696"/>
      <c r="C44" s="697"/>
      <c r="D44" s="697"/>
      <c r="E44" s="697"/>
      <c r="F44" s="697"/>
      <c r="G44" s="697"/>
      <c r="H44" s="697"/>
      <c r="I44" s="697"/>
      <c r="J44" s="697"/>
      <c r="K44" s="697"/>
      <c r="L44" s="697"/>
      <c r="M44" s="697"/>
      <c r="N44" s="697"/>
      <c r="O44" s="697"/>
      <c r="P44" s="698"/>
      <c r="Q44" s="699"/>
      <c r="R44" s="700"/>
      <c r="S44" s="700"/>
      <c r="T44" s="700"/>
      <c r="U44" s="700"/>
      <c r="V44" s="700"/>
      <c r="W44" s="700"/>
      <c r="X44" s="700"/>
      <c r="Y44" s="700"/>
      <c r="Z44" s="700"/>
      <c r="AA44" s="700"/>
      <c r="AB44" s="700"/>
      <c r="AC44" s="700"/>
      <c r="AD44" s="700"/>
      <c r="AE44" s="701"/>
      <c r="AF44" s="702"/>
      <c r="AG44" s="703"/>
      <c r="AH44" s="703"/>
      <c r="AI44" s="703"/>
      <c r="AJ44" s="704"/>
      <c r="AK44" s="705"/>
      <c r="AL44" s="700"/>
      <c r="AM44" s="700"/>
      <c r="AN44" s="700"/>
      <c r="AO44" s="700"/>
      <c r="AP44" s="700"/>
      <c r="AQ44" s="700"/>
      <c r="AR44" s="700"/>
      <c r="AS44" s="700"/>
      <c r="AT44" s="700"/>
      <c r="AU44" s="700"/>
      <c r="AV44" s="700"/>
      <c r="AW44" s="700"/>
      <c r="AX44" s="700"/>
      <c r="AY44" s="700"/>
      <c r="AZ44" s="744"/>
      <c r="BA44" s="744"/>
      <c r="BB44" s="744"/>
      <c r="BC44" s="744"/>
      <c r="BD44" s="744"/>
      <c r="BE44" s="706"/>
      <c r="BF44" s="706"/>
      <c r="BG44" s="706"/>
      <c r="BH44" s="706"/>
      <c r="BI44" s="707"/>
      <c r="BJ44" s="56"/>
      <c r="BK44" s="56"/>
      <c r="BL44" s="56"/>
      <c r="BM44" s="56"/>
      <c r="BN44" s="56"/>
      <c r="BO44" s="55"/>
      <c r="BP44" s="55"/>
      <c r="BQ44" s="52">
        <v>38</v>
      </c>
      <c r="BR44" s="72"/>
      <c r="BS44" s="696"/>
      <c r="BT44" s="697"/>
      <c r="BU44" s="697"/>
      <c r="BV44" s="697"/>
      <c r="BW44" s="697"/>
      <c r="BX44" s="697"/>
      <c r="BY44" s="697"/>
      <c r="BZ44" s="697"/>
      <c r="CA44" s="697"/>
      <c r="CB44" s="697"/>
      <c r="CC44" s="697"/>
      <c r="CD44" s="697"/>
      <c r="CE44" s="697"/>
      <c r="CF44" s="697"/>
      <c r="CG44" s="698"/>
      <c r="CH44" s="708"/>
      <c r="CI44" s="703"/>
      <c r="CJ44" s="703"/>
      <c r="CK44" s="703"/>
      <c r="CL44" s="709"/>
      <c r="CM44" s="708"/>
      <c r="CN44" s="703"/>
      <c r="CO44" s="703"/>
      <c r="CP44" s="703"/>
      <c r="CQ44" s="709"/>
      <c r="CR44" s="708"/>
      <c r="CS44" s="703"/>
      <c r="CT44" s="703"/>
      <c r="CU44" s="703"/>
      <c r="CV44" s="709"/>
      <c r="CW44" s="708"/>
      <c r="CX44" s="703"/>
      <c r="CY44" s="703"/>
      <c r="CZ44" s="703"/>
      <c r="DA44" s="709"/>
      <c r="DB44" s="708"/>
      <c r="DC44" s="703"/>
      <c r="DD44" s="703"/>
      <c r="DE44" s="703"/>
      <c r="DF44" s="709"/>
      <c r="DG44" s="708"/>
      <c r="DH44" s="703"/>
      <c r="DI44" s="703"/>
      <c r="DJ44" s="703"/>
      <c r="DK44" s="709"/>
      <c r="DL44" s="708"/>
      <c r="DM44" s="703"/>
      <c r="DN44" s="703"/>
      <c r="DO44" s="703"/>
      <c r="DP44" s="709"/>
      <c r="DQ44" s="708"/>
      <c r="DR44" s="703"/>
      <c r="DS44" s="703"/>
      <c r="DT44" s="703"/>
      <c r="DU44" s="709"/>
      <c r="DV44" s="696"/>
      <c r="DW44" s="697"/>
      <c r="DX44" s="697"/>
      <c r="DY44" s="697"/>
      <c r="DZ44" s="710"/>
      <c r="EA44" s="48"/>
    </row>
    <row r="45" spans="1:131" ht="26.25" customHeight="1" x14ac:dyDescent="0.2">
      <c r="A45" s="52">
        <v>18</v>
      </c>
      <c r="B45" s="696"/>
      <c r="C45" s="697"/>
      <c r="D45" s="697"/>
      <c r="E45" s="697"/>
      <c r="F45" s="697"/>
      <c r="G45" s="697"/>
      <c r="H45" s="697"/>
      <c r="I45" s="697"/>
      <c r="J45" s="697"/>
      <c r="K45" s="697"/>
      <c r="L45" s="697"/>
      <c r="M45" s="697"/>
      <c r="N45" s="697"/>
      <c r="O45" s="697"/>
      <c r="P45" s="698"/>
      <c r="Q45" s="699"/>
      <c r="R45" s="700"/>
      <c r="S45" s="700"/>
      <c r="T45" s="700"/>
      <c r="U45" s="700"/>
      <c r="V45" s="700"/>
      <c r="W45" s="700"/>
      <c r="X45" s="700"/>
      <c r="Y45" s="700"/>
      <c r="Z45" s="700"/>
      <c r="AA45" s="700"/>
      <c r="AB45" s="700"/>
      <c r="AC45" s="700"/>
      <c r="AD45" s="700"/>
      <c r="AE45" s="701"/>
      <c r="AF45" s="702"/>
      <c r="AG45" s="703"/>
      <c r="AH45" s="703"/>
      <c r="AI45" s="703"/>
      <c r="AJ45" s="704"/>
      <c r="AK45" s="705"/>
      <c r="AL45" s="700"/>
      <c r="AM45" s="700"/>
      <c r="AN45" s="700"/>
      <c r="AO45" s="700"/>
      <c r="AP45" s="700"/>
      <c r="AQ45" s="700"/>
      <c r="AR45" s="700"/>
      <c r="AS45" s="700"/>
      <c r="AT45" s="700"/>
      <c r="AU45" s="700"/>
      <c r="AV45" s="700"/>
      <c r="AW45" s="700"/>
      <c r="AX45" s="700"/>
      <c r="AY45" s="700"/>
      <c r="AZ45" s="744"/>
      <c r="BA45" s="744"/>
      <c r="BB45" s="744"/>
      <c r="BC45" s="744"/>
      <c r="BD45" s="744"/>
      <c r="BE45" s="706"/>
      <c r="BF45" s="706"/>
      <c r="BG45" s="706"/>
      <c r="BH45" s="706"/>
      <c r="BI45" s="707"/>
      <c r="BJ45" s="56"/>
      <c r="BK45" s="56"/>
      <c r="BL45" s="56"/>
      <c r="BM45" s="56"/>
      <c r="BN45" s="56"/>
      <c r="BO45" s="55"/>
      <c r="BP45" s="55"/>
      <c r="BQ45" s="52">
        <v>39</v>
      </c>
      <c r="BR45" s="72"/>
      <c r="BS45" s="696"/>
      <c r="BT45" s="697"/>
      <c r="BU45" s="697"/>
      <c r="BV45" s="697"/>
      <c r="BW45" s="697"/>
      <c r="BX45" s="697"/>
      <c r="BY45" s="697"/>
      <c r="BZ45" s="697"/>
      <c r="CA45" s="697"/>
      <c r="CB45" s="697"/>
      <c r="CC45" s="697"/>
      <c r="CD45" s="697"/>
      <c r="CE45" s="697"/>
      <c r="CF45" s="697"/>
      <c r="CG45" s="698"/>
      <c r="CH45" s="708"/>
      <c r="CI45" s="703"/>
      <c r="CJ45" s="703"/>
      <c r="CK45" s="703"/>
      <c r="CL45" s="709"/>
      <c r="CM45" s="708"/>
      <c r="CN45" s="703"/>
      <c r="CO45" s="703"/>
      <c r="CP45" s="703"/>
      <c r="CQ45" s="709"/>
      <c r="CR45" s="708"/>
      <c r="CS45" s="703"/>
      <c r="CT45" s="703"/>
      <c r="CU45" s="703"/>
      <c r="CV45" s="709"/>
      <c r="CW45" s="708"/>
      <c r="CX45" s="703"/>
      <c r="CY45" s="703"/>
      <c r="CZ45" s="703"/>
      <c r="DA45" s="709"/>
      <c r="DB45" s="708"/>
      <c r="DC45" s="703"/>
      <c r="DD45" s="703"/>
      <c r="DE45" s="703"/>
      <c r="DF45" s="709"/>
      <c r="DG45" s="708"/>
      <c r="DH45" s="703"/>
      <c r="DI45" s="703"/>
      <c r="DJ45" s="703"/>
      <c r="DK45" s="709"/>
      <c r="DL45" s="708"/>
      <c r="DM45" s="703"/>
      <c r="DN45" s="703"/>
      <c r="DO45" s="703"/>
      <c r="DP45" s="709"/>
      <c r="DQ45" s="708"/>
      <c r="DR45" s="703"/>
      <c r="DS45" s="703"/>
      <c r="DT45" s="703"/>
      <c r="DU45" s="709"/>
      <c r="DV45" s="696"/>
      <c r="DW45" s="697"/>
      <c r="DX45" s="697"/>
      <c r="DY45" s="697"/>
      <c r="DZ45" s="710"/>
      <c r="EA45" s="48"/>
    </row>
    <row r="46" spans="1:131" ht="26.25" customHeight="1" x14ac:dyDescent="0.2">
      <c r="A46" s="52">
        <v>19</v>
      </c>
      <c r="B46" s="696"/>
      <c r="C46" s="697"/>
      <c r="D46" s="697"/>
      <c r="E46" s="697"/>
      <c r="F46" s="697"/>
      <c r="G46" s="697"/>
      <c r="H46" s="697"/>
      <c r="I46" s="697"/>
      <c r="J46" s="697"/>
      <c r="K46" s="697"/>
      <c r="L46" s="697"/>
      <c r="M46" s="697"/>
      <c r="N46" s="697"/>
      <c r="O46" s="697"/>
      <c r="P46" s="698"/>
      <c r="Q46" s="699"/>
      <c r="R46" s="700"/>
      <c r="S46" s="700"/>
      <c r="T46" s="700"/>
      <c r="U46" s="700"/>
      <c r="V46" s="700"/>
      <c r="W46" s="700"/>
      <c r="X46" s="700"/>
      <c r="Y46" s="700"/>
      <c r="Z46" s="700"/>
      <c r="AA46" s="700"/>
      <c r="AB46" s="700"/>
      <c r="AC46" s="700"/>
      <c r="AD46" s="700"/>
      <c r="AE46" s="701"/>
      <c r="AF46" s="702"/>
      <c r="AG46" s="703"/>
      <c r="AH46" s="703"/>
      <c r="AI46" s="703"/>
      <c r="AJ46" s="704"/>
      <c r="AK46" s="705"/>
      <c r="AL46" s="700"/>
      <c r="AM46" s="700"/>
      <c r="AN46" s="700"/>
      <c r="AO46" s="700"/>
      <c r="AP46" s="700"/>
      <c r="AQ46" s="700"/>
      <c r="AR46" s="700"/>
      <c r="AS46" s="700"/>
      <c r="AT46" s="700"/>
      <c r="AU46" s="700"/>
      <c r="AV46" s="700"/>
      <c r="AW46" s="700"/>
      <c r="AX46" s="700"/>
      <c r="AY46" s="700"/>
      <c r="AZ46" s="744"/>
      <c r="BA46" s="744"/>
      <c r="BB46" s="744"/>
      <c r="BC46" s="744"/>
      <c r="BD46" s="744"/>
      <c r="BE46" s="706"/>
      <c r="BF46" s="706"/>
      <c r="BG46" s="706"/>
      <c r="BH46" s="706"/>
      <c r="BI46" s="707"/>
      <c r="BJ46" s="56"/>
      <c r="BK46" s="56"/>
      <c r="BL46" s="56"/>
      <c r="BM46" s="56"/>
      <c r="BN46" s="56"/>
      <c r="BO46" s="55"/>
      <c r="BP46" s="55"/>
      <c r="BQ46" s="52">
        <v>40</v>
      </c>
      <c r="BR46" s="72"/>
      <c r="BS46" s="696"/>
      <c r="BT46" s="697"/>
      <c r="BU46" s="697"/>
      <c r="BV46" s="697"/>
      <c r="BW46" s="697"/>
      <c r="BX46" s="697"/>
      <c r="BY46" s="697"/>
      <c r="BZ46" s="697"/>
      <c r="CA46" s="697"/>
      <c r="CB46" s="697"/>
      <c r="CC46" s="697"/>
      <c r="CD46" s="697"/>
      <c r="CE46" s="697"/>
      <c r="CF46" s="697"/>
      <c r="CG46" s="698"/>
      <c r="CH46" s="708"/>
      <c r="CI46" s="703"/>
      <c r="CJ46" s="703"/>
      <c r="CK46" s="703"/>
      <c r="CL46" s="709"/>
      <c r="CM46" s="708"/>
      <c r="CN46" s="703"/>
      <c r="CO46" s="703"/>
      <c r="CP46" s="703"/>
      <c r="CQ46" s="709"/>
      <c r="CR46" s="708"/>
      <c r="CS46" s="703"/>
      <c r="CT46" s="703"/>
      <c r="CU46" s="703"/>
      <c r="CV46" s="709"/>
      <c r="CW46" s="708"/>
      <c r="CX46" s="703"/>
      <c r="CY46" s="703"/>
      <c r="CZ46" s="703"/>
      <c r="DA46" s="709"/>
      <c r="DB46" s="708"/>
      <c r="DC46" s="703"/>
      <c r="DD46" s="703"/>
      <c r="DE46" s="703"/>
      <c r="DF46" s="709"/>
      <c r="DG46" s="708"/>
      <c r="DH46" s="703"/>
      <c r="DI46" s="703"/>
      <c r="DJ46" s="703"/>
      <c r="DK46" s="709"/>
      <c r="DL46" s="708"/>
      <c r="DM46" s="703"/>
      <c r="DN46" s="703"/>
      <c r="DO46" s="703"/>
      <c r="DP46" s="709"/>
      <c r="DQ46" s="708"/>
      <c r="DR46" s="703"/>
      <c r="DS46" s="703"/>
      <c r="DT46" s="703"/>
      <c r="DU46" s="709"/>
      <c r="DV46" s="696"/>
      <c r="DW46" s="697"/>
      <c r="DX46" s="697"/>
      <c r="DY46" s="697"/>
      <c r="DZ46" s="710"/>
      <c r="EA46" s="48"/>
    </row>
    <row r="47" spans="1:131" ht="26.25" customHeight="1" x14ac:dyDescent="0.2">
      <c r="A47" s="52">
        <v>20</v>
      </c>
      <c r="B47" s="696"/>
      <c r="C47" s="697"/>
      <c r="D47" s="697"/>
      <c r="E47" s="697"/>
      <c r="F47" s="697"/>
      <c r="G47" s="697"/>
      <c r="H47" s="697"/>
      <c r="I47" s="697"/>
      <c r="J47" s="697"/>
      <c r="K47" s="697"/>
      <c r="L47" s="697"/>
      <c r="M47" s="697"/>
      <c r="N47" s="697"/>
      <c r="O47" s="697"/>
      <c r="P47" s="698"/>
      <c r="Q47" s="699"/>
      <c r="R47" s="700"/>
      <c r="S47" s="700"/>
      <c r="T47" s="700"/>
      <c r="U47" s="700"/>
      <c r="V47" s="700"/>
      <c r="W47" s="700"/>
      <c r="X47" s="700"/>
      <c r="Y47" s="700"/>
      <c r="Z47" s="700"/>
      <c r="AA47" s="700"/>
      <c r="AB47" s="700"/>
      <c r="AC47" s="700"/>
      <c r="AD47" s="700"/>
      <c r="AE47" s="701"/>
      <c r="AF47" s="702"/>
      <c r="AG47" s="703"/>
      <c r="AH47" s="703"/>
      <c r="AI47" s="703"/>
      <c r="AJ47" s="704"/>
      <c r="AK47" s="705"/>
      <c r="AL47" s="700"/>
      <c r="AM47" s="700"/>
      <c r="AN47" s="700"/>
      <c r="AO47" s="700"/>
      <c r="AP47" s="700"/>
      <c r="AQ47" s="700"/>
      <c r="AR47" s="700"/>
      <c r="AS47" s="700"/>
      <c r="AT47" s="700"/>
      <c r="AU47" s="700"/>
      <c r="AV47" s="700"/>
      <c r="AW47" s="700"/>
      <c r="AX47" s="700"/>
      <c r="AY47" s="700"/>
      <c r="AZ47" s="744"/>
      <c r="BA47" s="744"/>
      <c r="BB47" s="744"/>
      <c r="BC47" s="744"/>
      <c r="BD47" s="744"/>
      <c r="BE47" s="706"/>
      <c r="BF47" s="706"/>
      <c r="BG47" s="706"/>
      <c r="BH47" s="706"/>
      <c r="BI47" s="707"/>
      <c r="BJ47" s="56"/>
      <c r="BK47" s="56"/>
      <c r="BL47" s="56"/>
      <c r="BM47" s="56"/>
      <c r="BN47" s="56"/>
      <c r="BO47" s="55"/>
      <c r="BP47" s="55"/>
      <c r="BQ47" s="52">
        <v>41</v>
      </c>
      <c r="BR47" s="72"/>
      <c r="BS47" s="696"/>
      <c r="BT47" s="697"/>
      <c r="BU47" s="697"/>
      <c r="BV47" s="697"/>
      <c r="BW47" s="697"/>
      <c r="BX47" s="697"/>
      <c r="BY47" s="697"/>
      <c r="BZ47" s="697"/>
      <c r="CA47" s="697"/>
      <c r="CB47" s="697"/>
      <c r="CC47" s="697"/>
      <c r="CD47" s="697"/>
      <c r="CE47" s="697"/>
      <c r="CF47" s="697"/>
      <c r="CG47" s="698"/>
      <c r="CH47" s="708"/>
      <c r="CI47" s="703"/>
      <c r="CJ47" s="703"/>
      <c r="CK47" s="703"/>
      <c r="CL47" s="709"/>
      <c r="CM47" s="708"/>
      <c r="CN47" s="703"/>
      <c r="CO47" s="703"/>
      <c r="CP47" s="703"/>
      <c r="CQ47" s="709"/>
      <c r="CR47" s="708"/>
      <c r="CS47" s="703"/>
      <c r="CT47" s="703"/>
      <c r="CU47" s="703"/>
      <c r="CV47" s="709"/>
      <c r="CW47" s="708"/>
      <c r="CX47" s="703"/>
      <c r="CY47" s="703"/>
      <c r="CZ47" s="703"/>
      <c r="DA47" s="709"/>
      <c r="DB47" s="708"/>
      <c r="DC47" s="703"/>
      <c r="DD47" s="703"/>
      <c r="DE47" s="703"/>
      <c r="DF47" s="709"/>
      <c r="DG47" s="708"/>
      <c r="DH47" s="703"/>
      <c r="DI47" s="703"/>
      <c r="DJ47" s="703"/>
      <c r="DK47" s="709"/>
      <c r="DL47" s="708"/>
      <c r="DM47" s="703"/>
      <c r="DN47" s="703"/>
      <c r="DO47" s="703"/>
      <c r="DP47" s="709"/>
      <c r="DQ47" s="708"/>
      <c r="DR47" s="703"/>
      <c r="DS47" s="703"/>
      <c r="DT47" s="703"/>
      <c r="DU47" s="709"/>
      <c r="DV47" s="696"/>
      <c r="DW47" s="697"/>
      <c r="DX47" s="697"/>
      <c r="DY47" s="697"/>
      <c r="DZ47" s="710"/>
      <c r="EA47" s="48"/>
    </row>
    <row r="48" spans="1:131" ht="26.25" customHeight="1" x14ac:dyDescent="0.2">
      <c r="A48" s="52">
        <v>21</v>
      </c>
      <c r="B48" s="696"/>
      <c r="C48" s="697"/>
      <c r="D48" s="697"/>
      <c r="E48" s="697"/>
      <c r="F48" s="697"/>
      <c r="G48" s="697"/>
      <c r="H48" s="697"/>
      <c r="I48" s="697"/>
      <c r="J48" s="697"/>
      <c r="K48" s="697"/>
      <c r="L48" s="697"/>
      <c r="M48" s="697"/>
      <c r="N48" s="697"/>
      <c r="O48" s="697"/>
      <c r="P48" s="698"/>
      <c r="Q48" s="699"/>
      <c r="R48" s="700"/>
      <c r="S48" s="700"/>
      <c r="T48" s="700"/>
      <c r="U48" s="700"/>
      <c r="V48" s="700"/>
      <c r="W48" s="700"/>
      <c r="X48" s="700"/>
      <c r="Y48" s="700"/>
      <c r="Z48" s="700"/>
      <c r="AA48" s="700"/>
      <c r="AB48" s="700"/>
      <c r="AC48" s="700"/>
      <c r="AD48" s="700"/>
      <c r="AE48" s="701"/>
      <c r="AF48" s="702"/>
      <c r="AG48" s="703"/>
      <c r="AH48" s="703"/>
      <c r="AI48" s="703"/>
      <c r="AJ48" s="704"/>
      <c r="AK48" s="705"/>
      <c r="AL48" s="700"/>
      <c r="AM48" s="700"/>
      <c r="AN48" s="700"/>
      <c r="AO48" s="700"/>
      <c r="AP48" s="700"/>
      <c r="AQ48" s="700"/>
      <c r="AR48" s="700"/>
      <c r="AS48" s="700"/>
      <c r="AT48" s="700"/>
      <c r="AU48" s="700"/>
      <c r="AV48" s="700"/>
      <c r="AW48" s="700"/>
      <c r="AX48" s="700"/>
      <c r="AY48" s="700"/>
      <c r="AZ48" s="744"/>
      <c r="BA48" s="744"/>
      <c r="BB48" s="744"/>
      <c r="BC48" s="744"/>
      <c r="BD48" s="744"/>
      <c r="BE48" s="706"/>
      <c r="BF48" s="706"/>
      <c r="BG48" s="706"/>
      <c r="BH48" s="706"/>
      <c r="BI48" s="707"/>
      <c r="BJ48" s="56"/>
      <c r="BK48" s="56"/>
      <c r="BL48" s="56"/>
      <c r="BM48" s="56"/>
      <c r="BN48" s="56"/>
      <c r="BO48" s="55"/>
      <c r="BP48" s="55"/>
      <c r="BQ48" s="52">
        <v>42</v>
      </c>
      <c r="BR48" s="72"/>
      <c r="BS48" s="696"/>
      <c r="BT48" s="697"/>
      <c r="BU48" s="697"/>
      <c r="BV48" s="697"/>
      <c r="BW48" s="697"/>
      <c r="BX48" s="697"/>
      <c r="BY48" s="697"/>
      <c r="BZ48" s="697"/>
      <c r="CA48" s="697"/>
      <c r="CB48" s="697"/>
      <c r="CC48" s="697"/>
      <c r="CD48" s="697"/>
      <c r="CE48" s="697"/>
      <c r="CF48" s="697"/>
      <c r="CG48" s="698"/>
      <c r="CH48" s="708"/>
      <c r="CI48" s="703"/>
      <c r="CJ48" s="703"/>
      <c r="CK48" s="703"/>
      <c r="CL48" s="709"/>
      <c r="CM48" s="708"/>
      <c r="CN48" s="703"/>
      <c r="CO48" s="703"/>
      <c r="CP48" s="703"/>
      <c r="CQ48" s="709"/>
      <c r="CR48" s="708"/>
      <c r="CS48" s="703"/>
      <c r="CT48" s="703"/>
      <c r="CU48" s="703"/>
      <c r="CV48" s="709"/>
      <c r="CW48" s="708"/>
      <c r="CX48" s="703"/>
      <c r="CY48" s="703"/>
      <c r="CZ48" s="703"/>
      <c r="DA48" s="709"/>
      <c r="DB48" s="708"/>
      <c r="DC48" s="703"/>
      <c r="DD48" s="703"/>
      <c r="DE48" s="703"/>
      <c r="DF48" s="709"/>
      <c r="DG48" s="708"/>
      <c r="DH48" s="703"/>
      <c r="DI48" s="703"/>
      <c r="DJ48" s="703"/>
      <c r="DK48" s="709"/>
      <c r="DL48" s="708"/>
      <c r="DM48" s="703"/>
      <c r="DN48" s="703"/>
      <c r="DO48" s="703"/>
      <c r="DP48" s="709"/>
      <c r="DQ48" s="708"/>
      <c r="DR48" s="703"/>
      <c r="DS48" s="703"/>
      <c r="DT48" s="703"/>
      <c r="DU48" s="709"/>
      <c r="DV48" s="696"/>
      <c r="DW48" s="697"/>
      <c r="DX48" s="697"/>
      <c r="DY48" s="697"/>
      <c r="DZ48" s="710"/>
      <c r="EA48" s="48"/>
    </row>
    <row r="49" spans="1:131" ht="26.25" customHeight="1" x14ac:dyDescent="0.2">
      <c r="A49" s="52">
        <v>22</v>
      </c>
      <c r="B49" s="696"/>
      <c r="C49" s="697"/>
      <c r="D49" s="697"/>
      <c r="E49" s="697"/>
      <c r="F49" s="697"/>
      <c r="G49" s="697"/>
      <c r="H49" s="697"/>
      <c r="I49" s="697"/>
      <c r="J49" s="697"/>
      <c r="K49" s="697"/>
      <c r="L49" s="697"/>
      <c r="M49" s="697"/>
      <c r="N49" s="697"/>
      <c r="O49" s="697"/>
      <c r="P49" s="698"/>
      <c r="Q49" s="699"/>
      <c r="R49" s="700"/>
      <c r="S49" s="700"/>
      <c r="T49" s="700"/>
      <c r="U49" s="700"/>
      <c r="V49" s="700"/>
      <c r="W49" s="700"/>
      <c r="X49" s="700"/>
      <c r="Y49" s="700"/>
      <c r="Z49" s="700"/>
      <c r="AA49" s="700"/>
      <c r="AB49" s="700"/>
      <c r="AC49" s="700"/>
      <c r="AD49" s="700"/>
      <c r="AE49" s="701"/>
      <c r="AF49" s="702"/>
      <c r="AG49" s="703"/>
      <c r="AH49" s="703"/>
      <c r="AI49" s="703"/>
      <c r="AJ49" s="704"/>
      <c r="AK49" s="705"/>
      <c r="AL49" s="700"/>
      <c r="AM49" s="700"/>
      <c r="AN49" s="700"/>
      <c r="AO49" s="700"/>
      <c r="AP49" s="700"/>
      <c r="AQ49" s="700"/>
      <c r="AR49" s="700"/>
      <c r="AS49" s="700"/>
      <c r="AT49" s="700"/>
      <c r="AU49" s="700"/>
      <c r="AV49" s="700"/>
      <c r="AW49" s="700"/>
      <c r="AX49" s="700"/>
      <c r="AY49" s="700"/>
      <c r="AZ49" s="744"/>
      <c r="BA49" s="744"/>
      <c r="BB49" s="744"/>
      <c r="BC49" s="744"/>
      <c r="BD49" s="744"/>
      <c r="BE49" s="706"/>
      <c r="BF49" s="706"/>
      <c r="BG49" s="706"/>
      <c r="BH49" s="706"/>
      <c r="BI49" s="707"/>
      <c r="BJ49" s="56"/>
      <c r="BK49" s="56"/>
      <c r="BL49" s="56"/>
      <c r="BM49" s="56"/>
      <c r="BN49" s="56"/>
      <c r="BO49" s="55"/>
      <c r="BP49" s="55"/>
      <c r="BQ49" s="52">
        <v>43</v>
      </c>
      <c r="BR49" s="72"/>
      <c r="BS49" s="696"/>
      <c r="BT49" s="697"/>
      <c r="BU49" s="697"/>
      <c r="BV49" s="697"/>
      <c r="BW49" s="697"/>
      <c r="BX49" s="697"/>
      <c r="BY49" s="697"/>
      <c r="BZ49" s="697"/>
      <c r="CA49" s="697"/>
      <c r="CB49" s="697"/>
      <c r="CC49" s="697"/>
      <c r="CD49" s="697"/>
      <c r="CE49" s="697"/>
      <c r="CF49" s="697"/>
      <c r="CG49" s="698"/>
      <c r="CH49" s="708"/>
      <c r="CI49" s="703"/>
      <c r="CJ49" s="703"/>
      <c r="CK49" s="703"/>
      <c r="CL49" s="709"/>
      <c r="CM49" s="708"/>
      <c r="CN49" s="703"/>
      <c r="CO49" s="703"/>
      <c r="CP49" s="703"/>
      <c r="CQ49" s="709"/>
      <c r="CR49" s="708"/>
      <c r="CS49" s="703"/>
      <c r="CT49" s="703"/>
      <c r="CU49" s="703"/>
      <c r="CV49" s="709"/>
      <c r="CW49" s="708"/>
      <c r="CX49" s="703"/>
      <c r="CY49" s="703"/>
      <c r="CZ49" s="703"/>
      <c r="DA49" s="709"/>
      <c r="DB49" s="708"/>
      <c r="DC49" s="703"/>
      <c r="DD49" s="703"/>
      <c r="DE49" s="703"/>
      <c r="DF49" s="709"/>
      <c r="DG49" s="708"/>
      <c r="DH49" s="703"/>
      <c r="DI49" s="703"/>
      <c r="DJ49" s="703"/>
      <c r="DK49" s="709"/>
      <c r="DL49" s="708"/>
      <c r="DM49" s="703"/>
      <c r="DN49" s="703"/>
      <c r="DO49" s="703"/>
      <c r="DP49" s="709"/>
      <c r="DQ49" s="708"/>
      <c r="DR49" s="703"/>
      <c r="DS49" s="703"/>
      <c r="DT49" s="703"/>
      <c r="DU49" s="709"/>
      <c r="DV49" s="696"/>
      <c r="DW49" s="697"/>
      <c r="DX49" s="697"/>
      <c r="DY49" s="697"/>
      <c r="DZ49" s="710"/>
      <c r="EA49" s="48"/>
    </row>
    <row r="50" spans="1:131" ht="26.25" customHeight="1" x14ac:dyDescent="0.2">
      <c r="A50" s="52">
        <v>23</v>
      </c>
      <c r="B50" s="696"/>
      <c r="C50" s="697"/>
      <c r="D50" s="697"/>
      <c r="E50" s="697"/>
      <c r="F50" s="697"/>
      <c r="G50" s="697"/>
      <c r="H50" s="697"/>
      <c r="I50" s="697"/>
      <c r="J50" s="697"/>
      <c r="K50" s="697"/>
      <c r="L50" s="697"/>
      <c r="M50" s="697"/>
      <c r="N50" s="697"/>
      <c r="O50" s="697"/>
      <c r="P50" s="698"/>
      <c r="Q50" s="745"/>
      <c r="R50" s="746"/>
      <c r="S50" s="746"/>
      <c r="T50" s="746"/>
      <c r="U50" s="746"/>
      <c r="V50" s="746"/>
      <c r="W50" s="746"/>
      <c r="X50" s="746"/>
      <c r="Y50" s="746"/>
      <c r="Z50" s="746"/>
      <c r="AA50" s="746"/>
      <c r="AB50" s="746"/>
      <c r="AC50" s="746"/>
      <c r="AD50" s="746"/>
      <c r="AE50" s="747"/>
      <c r="AF50" s="702"/>
      <c r="AG50" s="703"/>
      <c r="AH50" s="703"/>
      <c r="AI50" s="703"/>
      <c r="AJ50" s="704"/>
      <c r="AK50" s="748"/>
      <c r="AL50" s="746"/>
      <c r="AM50" s="746"/>
      <c r="AN50" s="746"/>
      <c r="AO50" s="746"/>
      <c r="AP50" s="746"/>
      <c r="AQ50" s="746"/>
      <c r="AR50" s="746"/>
      <c r="AS50" s="746"/>
      <c r="AT50" s="746"/>
      <c r="AU50" s="746"/>
      <c r="AV50" s="746"/>
      <c r="AW50" s="746"/>
      <c r="AX50" s="746"/>
      <c r="AY50" s="746"/>
      <c r="AZ50" s="749"/>
      <c r="BA50" s="749"/>
      <c r="BB50" s="749"/>
      <c r="BC50" s="749"/>
      <c r="BD50" s="749"/>
      <c r="BE50" s="706"/>
      <c r="BF50" s="706"/>
      <c r="BG50" s="706"/>
      <c r="BH50" s="706"/>
      <c r="BI50" s="707"/>
      <c r="BJ50" s="56"/>
      <c r="BK50" s="56"/>
      <c r="BL50" s="56"/>
      <c r="BM50" s="56"/>
      <c r="BN50" s="56"/>
      <c r="BO50" s="55"/>
      <c r="BP50" s="55"/>
      <c r="BQ50" s="52">
        <v>44</v>
      </c>
      <c r="BR50" s="72"/>
      <c r="BS50" s="696"/>
      <c r="BT50" s="697"/>
      <c r="BU50" s="697"/>
      <c r="BV50" s="697"/>
      <c r="BW50" s="697"/>
      <c r="BX50" s="697"/>
      <c r="BY50" s="697"/>
      <c r="BZ50" s="697"/>
      <c r="CA50" s="697"/>
      <c r="CB50" s="697"/>
      <c r="CC50" s="697"/>
      <c r="CD50" s="697"/>
      <c r="CE50" s="697"/>
      <c r="CF50" s="697"/>
      <c r="CG50" s="698"/>
      <c r="CH50" s="708"/>
      <c r="CI50" s="703"/>
      <c r="CJ50" s="703"/>
      <c r="CK50" s="703"/>
      <c r="CL50" s="709"/>
      <c r="CM50" s="708"/>
      <c r="CN50" s="703"/>
      <c r="CO50" s="703"/>
      <c r="CP50" s="703"/>
      <c r="CQ50" s="709"/>
      <c r="CR50" s="708"/>
      <c r="CS50" s="703"/>
      <c r="CT50" s="703"/>
      <c r="CU50" s="703"/>
      <c r="CV50" s="709"/>
      <c r="CW50" s="708"/>
      <c r="CX50" s="703"/>
      <c r="CY50" s="703"/>
      <c r="CZ50" s="703"/>
      <c r="DA50" s="709"/>
      <c r="DB50" s="708"/>
      <c r="DC50" s="703"/>
      <c r="DD50" s="703"/>
      <c r="DE50" s="703"/>
      <c r="DF50" s="709"/>
      <c r="DG50" s="708"/>
      <c r="DH50" s="703"/>
      <c r="DI50" s="703"/>
      <c r="DJ50" s="703"/>
      <c r="DK50" s="709"/>
      <c r="DL50" s="708"/>
      <c r="DM50" s="703"/>
      <c r="DN50" s="703"/>
      <c r="DO50" s="703"/>
      <c r="DP50" s="709"/>
      <c r="DQ50" s="708"/>
      <c r="DR50" s="703"/>
      <c r="DS50" s="703"/>
      <c r="DT50" s="703"/>
      <c r="DU50" s="709"/>
      <c r="DV50" s="696"/>
      <c r="DW50" s="697"/>
      <c r="DX50" s="697"/>
      <c r="DY50" s="697"/>
      <c r="DZ50" s="710"/>
      <c r="EA50" s="48"/>
    </row>
    <row r="51" spans="1:131" ht="26.25" customHeight="1" x14ac:dyDescent="0.2">
      <c r="A51" s="52">
        <v>24</v>
      </c>
      <c r="B51" s="696"/>
      <c r="C51" s="697"/>
      <c r="D51" s="697"/>
      <c r="E51" s="697"/>
      <c r="F51" s="697"/>
      <c r="G51" s="697"/>
      <c r="H51" s="697"/>
      <c r="I51" s="697"/>
      <c r="J51" s="697"/>
      <c r="K51" s="697"/>
      <c r="L51" s="697"/>
      <c r="M51" s="697"/>
      <c r="N51" s="697"/>
      <c r="O51" s="697"/>
      <c r="P51" s="698"/>
      <c r="Q51" s="745"/>
      <c r="R51" s="746"/>
      <c r="S51" s="746"/>
      <c r="T51" s="746"/>
      <c r="U51" s="746"/>
      <c r="V51" s="746"/>
      <c r="W51" s="746"/>
      <c r="X51" s="746"/>
      <c r="Y51" s="746"/>
      <c r="Z51" s="746"/>
      <c r="AA51" s="746"/>
      <c r="AB51" s="746"/>
      <c r="AC51" s="746"/>
      <c r="AD51" s="746"/>
      <c r="AE51" s="747"/>
      <c r="AF51" s="702"/>
      <c r="AG51" s="703"/>
      <c r="AH51" s="703"/>
      <c r="AI51" s="703"/>
      <c r="AJ51" s="704"/>
      <c r="AK51" s="748"/>
      <c r="AL51" s="746"/>
      <c r="AM51" s="746"/>
      <c r="AN51" s="746"/>
      <c r="AO51" s="746"/>
      <c r="AP51" s="746"/>
      <c r="AQ51" s="746"/>
      <c r="AR51" s="746"/>
      <c r="AS51" s="746"/>
      <c r="AT51" s="746"/>
      <c r="AU51" s="746"/>
      <c r="AV51" s="746"/>
      <c r="AW51" s="746"/>
      <c r="AX51" s="746"/>
      <c r="AY51" s="746"/>
      <c r="AZ51" s="749"/>
      <c r="BA51" s="749"/>
      <c r="BB51" s="749"/>
      <c r="BC51" s="749"/>
      <c r="BD51" s="749"/>
      <c r="BE51" s="706"/>
      <c r="BF51" s="706"/>
      <c r="BG51" s="706"/>
      <c r="BH51" s="706"/>
      <c r="BI51" s="707"/>
      <c r="BJ51" s="56"/>
      <c r="BK51" s="56"/>
      <c r="BL51" s="56"/>
      <c r="BM51" s="56"/>
      <c r="BN51" s="56"/>
      <c r="BO51" s="55"/>
      <c r="BP51" s="55"/>
      <c r="BQ51" s="52">
        <v>45</v>
      </c>
      <c r="BR51" s="72"/>
      <c r="BS51" s="696"/>
      <c r="BT51" s="697"/>
      <c r="BU51" s="697"/>
      <c r="BV51" s="697"/>
      <c r="BW51" s="697"/>
      <c r="BX51" s="697"/>
      <c r="BY51" s="697"/>
      <c r="BZ51" s="697"/>
      <c r="CA51" s="697"/>
      <c r="CB51" s="697"/>
      <c r="CC51" s="697"/>
      <c r="CD51" s="697"/>
      <c r="CE51" s="697"/>
      <c r="CF51" s="697"/>
      <c r="CG51" s="698"/>
      <c r="CH51" s="708"/>
      <c r="CI51" s="703"/>
      <c r="CJ51" s="703"/>
      <c r="CK51" s="703"/>
      <c r="CL51" s="709"/>
      <c r="CM51" s="708"/>
      <c r="CN51" s="703"/>
      <c r="CO51" s="703"/>
      <c r="CP51" s="703"/>
      <c r="CQ51" s="709"/>
      <c r="CR51" s="708"/>
      <c r="CS51" s="703"/>
      <c r="CT51" s="703"/>
      <c r="CU51" s="703"/>
      <c r="CV51" s="709"/>
      <c r="CW51" s="708"/>
      <c r="CX51" s="703"/>
      <c r="CY51" s="703"/>
      <c r="CZ51" s="703"/>
      <c r="DA51" s="709"/>
      <c r="DB51" s="708"/>
      <c r="DC51" s="703"/>
      <c r="DD51" s="703"/>
      <c r="DE51" s="703"/>
      <c r="DF51" s="709"/>
      <c r="DG51" s="708"/>
      <c r="DH51" s="703"/>
      <c r="DI51" s="703"/>
      <c r="DJ51" s="703"/>
      <c r="DK51" s="709"/>
      <c r="DL51" s="708"/>
      <c r="DM51" s="703"/>
      <c r="DN51" s="703"/>
      <c r="DO51" s="703"/>
      <c r="DP51" s="709"/>
      <c r="DQ51" s="708"/>
      <c r="DR51" s="703"/>
      <c r="DS51" s="703"/>
      <c r="DT51" s="703"/>
      <c r="DU51" s="709"/>
      <c r="DV51" s="696"/>
      <c r="DW51" s="697"/>
      <c r="DX51" s="697"/>
      <c r="DY51" s="697"/>
      <c r="DZ51" s="710"/>
      <c r="EA51" s="48"/>
    </row>
    <row r="52" spans="1:131" ht="26.25" customHeight="1" x14ac:dyDescent="0.2">
      <c r="A52" s="52">
        <v>25</v>
      </c>
      <c r="B52" s="696"/>
      <c r="C52" s="697"/>
      <c r="D52" s="697"/>
      <c r="E52" s="697"/>
      <c r="F52" s="697"/>
      <c r="G52" s="697"/>
      <c r="H52" s="697"/>
      <c r="I52" s="697"/>
      <c r="J52" s="697"/>
      <c r="K52" s="697"/>
      <c r="L52" s="697"/>
      <c r="M52" s="697"/>
      <c r="N52" s="697"/>
      <c r="O52" s="697"/>
      <c r="P52" s="698"/>
      <c r="Q52" s="745"/>
      <c r="R52" s="746"/>
      <c r="S52" s="746"/>
      <c r="T52" s="746"/>
      <c r="U52" s="746"/>
      <c r="V52" s="746"/>
      <c r="W52" s="746"/>
      <c r="X52" s="746"/>
      <c r="Y52" s="746"/>
      <c r="Z52" s="746"/>
      <c r="AA52" s="746"/>
      <c r="AB52" s="746"/>
      <c r="AC52" s="746"/>
      <c r="AD52" s="746"/>
      <c r="AE52" s="747"/>
      <c r="AF52" s="702"/>
      <c r="AG52" s="703"/>
      <c r="AH52" s="703"/>
      <c r="AI52" s="703"/>
      <c r="AJ52" s="704"/>
      <c r="AK52" s="748"/>
      <c r="AL52" s="746"/>
      <c r="AM52" s="746"/>
      <c r="AN52" s="746"/>
      <c r="AO52" s="746"/>
      <c r="AP52" s="746"/>
      <c r="AQ52" s="746"/>
      <c r="AR52" s="746"/>
      <c r="AS52" s="746"/>
      <c r="AT52" s="746"/>
      <c r="AU52" s="746"/>
      <c r="AV52" s="746"/>
      <c r="AW52" s="746"/>
      <c r="AX52" s="746"/>
      <c r="AY52" s="746"/>
      <c r="AZ52" s="749"/>
      <c r="BA52" s="749"/>
      <c r="BB52" s="749"/>
      <c r="BC52" s="749"/>
      <c r="BD52" s="749"/>
      <c r="BE52" s="706"/>
      <c r="BF52" s="706"/>
      <c r="BG52" s="706"/>
      <c r="BH52" s="706"/>
      <c r="BI52" s="707"/>
      <c r="BJ52" s="56"/>
      <c r="BK52" s="56"/>
      <c r="BL52" s="56"/>
      <c r="BM52" s="56"/>
      <c r="BN52" s="56"/>
      <c r="BO52" s="55"/>
      <c r="BP52" s="55"/>
      <c r="BQ52" s="52">
        <v>46</v>
      </c>
      <c r="BR52" s="72"/>
      <c r="BS52" s="696"/>
      <c r="BT52" s="697"/>
      <c r="BU52" s="697"/>
      <c r="BV52" s="697"/>
      <c r="BW52" s="697"/>
      <c r="BX52" s="697"/>
      <c r="BY52" s="697"/>
      <c r="BZ52" s="697"/>
      <c r="CA52" s="697"/>
      <c r="CB52" s="697"/>
      <c r="CC52" s="697"/>
      <c r="CD52" s="697"/>
      <c r="CE52" s="697"/>
      <c r="CF52" s="697"/>
      <c r="CG52" s="698"/>
      <c r="CH52" s="708"/>
      <c r="CI52" s="703"/>
      <c r="CJ52" s="703"/>
      <c r="CK52" s="703"/>
      <c r="CL52" s="709"/>
      <c r="CM52" s="708"/>
      <c r="CN52" s="703"/>
      <c r="CO52" s="703"/>
      <c r="CP52" s="703"/>
      <c r="CQ52" s="709"/>
      <c r="CR52" s="708"/>
      <c r="CS52" s="703"/>
      <c r="CT52" s="703"/>
      <c r="CU52" s="703"/>
      <c r="CV52" s="709"/>
      <c r="CW52" s="708"/>
      <c r="CX52" s="703"/>
      <c r="CY52" s="703"/>
      <c r="CZ52" s="703"/>
      <c r="DA52" s="709"/>
      <c r="DB52" s="708"/>
      <c r="DC52" s="703"/>
      <c r="DD52" s="703"/>
      <c r="DE52" s="703"/>
      <c r="DF52" s="709"/>
      <c r="DG52" s="708"/>
      <c r="DH52" s="703"/>
      <c r="DI52" s="703"/>
      <c r="DJ52" s="703"/>
      <c r="DK52" s="709"/>
      <c r="DL52" s="708"/>
      <c r="DM52" s="703"/>
      <c r="DN52" s="703"/>
      <c r="DO52" s="703"/>
      <c r="DP52" s="709"/>
      <c r="DQ52" s="708"/>
      <c r="DR52" s="703"/>
      <c r="DS52" s="703"/>
      <c r="DT52" s="703"/>
      <c r="DU52" s="709"/>
      <c r="DV52" s="696"/>
      <c r="DW52" s="697"/>
      <c r="DX52" s="697"/>
      <c r="DY52" s="697"/>
      <c r="DZ52" s="710"/>
      <c r="EA52" s="48"/>
    </row>
    <row r="53" spans="1:131" ht="26.25" customHeight="1" x14ac:dyDescent="0.2">
      <c r="A53" s="52">
        <v>26</v>
      </c>
      <c r="B53" s="696"/>
      <c r="C53" s="697"/>
      <c r="D53" s="697"/>
      <c r="E53" s="697"/>
      <c r="F53" s="697"/>
      <c r="G53" s="697"/>
      <c r="H53" s="697"/>
      <c r="I53" s="697"/>
      <c r="J53" s="697"/>
      <c r="K53" s="697"/>
      <c r="L53" s="697"/>
      <c r="M53" s="697"/>
      <c r="N53" s="697"/>
      <c r="O53" s="697"/>
      <c r="P53" s="698"/>
      <c r="Q53" s="745"/>
      <c r="R53" s="746"/>
      <c r="S53" s="746"/>
      <c r="T53" s="746"/>
      <c r="U53" s="746"/>
      <c r="V53" s="746"/>
      <c r="W53" s="746"/>
      <c r="X53" s="746"/>
      <c r="Y53" s="746"/>
      <c r="Z53" s="746"/>
      <c r="AA53" s="746"/>
      <c r="AB53" s="746"/>
      <c r="AC53" s="746"/>
      <c r="AD53" s="746"/>
      <c r="AE53" s="747"/>
      <c r="AF53" s="702"/>
      <c r="AG53" s="703"/>
      <c r="AH53" s="703"/>
      <c r="AI53" s="703"/>
      <c r="AJ53" s="704"/>
      <c r="AK53" s="748"/>
      <c r="AL53" s="746"/>
      <c r="AM53" s="746"/>
      <c r="AN53" s="746"/>
      <c r="AO53" s="746"/>
      <c r="AP53" s="746"/>
      <c r="AQ53" s="746"/>
      <c r="AR53" s="746"/>
      <c r="AS53" s="746"/>
      <c r="AT53" s="746"/>
      <c r="AU53" s="746"/>
      <c r="AV53" s="746"/>
      <c r="AW53" s="746"/>
      <c r="AX53" s="746"/>
      <c r="AY53" s="746"/>
      <c r="AZ53" s="749"/>
      <c r="BA53" s="749"/>
      <c r="BB53" s="749"/>
      <c r="BC53" s="749"/>
      <c r="BD53" s="749"/>
      <c r="BE53" s="706"/>
      <c r="BF53" s="706"/>
      <c r="BG53" s="706"/>
      <c r="BH53" s="706"/>
      <c r="BI53" s="707"/>
      <c r="BJ53" s="56"/>
      <c r="BK53" s="56"/>
      <c r="BL53" s="56"/>
      <c r="BM53" s="56"/>
      <c r="BN53" s="56"/>
      <c r="BO53" s="55"/>
      <c r="BP53" s="55"/>
      <c r="BQ53" s="52">
        <v>47</v>
      </c>
      <c r="BR53" s="72"/>
      <c r="BS53" s="696"/>
      <c r="BT53" s="697"/>
      <c r="BU53" s="697"/>
      <c r="BV53" s="697"/>
      <c r="BW53" s="697"/>
      <c r="BX53" s="697"/>
      <c r="BY53" s="697"/>
      <c r="BZ53" s="697"/>
      <c r="CA53" s="697"/>
      <c r="CB53" s="697"/>
      <c r="CC53" s="697"/>
      <c r="CD53" s="697"/>
      <c r="CE53" s="697"/>
      <c r="CF53" s="697"/>
      <c r="CG53" s="698"/>
      <c r="CH53" s="708"/>
      <c r="CI53" s="703"/>
      <c r="CJ53" s="703"/>
      <c r="CK53" s="703"/>
      <c r="CL53" s="709"/>
      <c r="CM53" s="708"/>
      <c r="CN53" s="703"/>
      <c r="CO53" s="703"/>
      <c r="CP53" s="703"/>
      <c r="CQ53" s="709"/>
      <c r="CR53" s="708"/>
      <c r="CS53" s="703"/>
      <c r="CT53" s="703"/>
      <c r="CU53" s="703"/>
      <c r="CV53" s="709"/>
      <c r="CW53" s="708"/>
      <c r="CX53" s="703"/>
      <c r="CY53" s="703"/>
      <c r="CZ53" s="703"/>
      <c r="DA53" s="709"/>
      <c r="DB53" s="708"/>
      <c r="DC53" s="703"/>
      <c r="DD53" s="703"/>
      <c r="DE53" s="703"/>
      <c r="DF53" s="709"/>
      <c r="DG53" s="708"/>
      <c r="DH53" s="703"/>
      <c r="DI53" s="703"/>
      <c r="DJ53" s="703"/>
      <c r="DK53" s="709"/>
      <c r="DL53" s="708"/>
      <c r="DM53" s="703"/>
      <c r="DN53" s="703"/>
      <c r="DO53" s="703"/>
      <c r="DP53" s="709"/>
      <c r="DQ53" s="708"/>
      <c r="DR53" s="703"/>
      <c r="DS53" s="703"/>
      <c r="DT53" s="703"/>
      <c r="DU53" s="709"/>
      <c r="DV53" s="696"/>
      <c r="DW53" s="697"/>
      <c r="DX53" s="697"/>
      <c r="DY53" s="697"/>
      <c r="DZ53" s="710"/>
      <c r="EA53" s="48"/>
    </row>
    <row r="54" spans="1:131" ht="26.25" customHeight="1" x14ac:dyDescent="0.2">
      <c r="A54" s="52">
        <v>27</v>
      </c>
      <c r="B54" s="696"/>
      <c r="C54" s="697"/>
      <c r="D54" s="697"/>
      <c r="E54" s="697"/>
      <c r="F54" s="697"/>
      <c r="G54" s="697"/>
      <c r="H54" s="697"/>
      <c r="I54" s="697"/>
      <c r="J54" s="697"/>
      <c r="K54" s="697"/>
      <c r="L54" s="697"/>
      <c r="M54" s="697"/>
      <c r="N54" s="697"/>
      <c r="O54" s="697"/>
      <c r="P54" s="698"/>
      <c r="Q54" s="745"/>
      <c r="R54" s="746"/>
      <c r="S54" s="746"/>
      <c r="T54" s="746"/>
      <c r="U54" s="746"/>
      <c r="V54" s="746"/>
      <c r="W54" s="746"/>
      <c r="X54" s="746"/>
      <c r="Y54" s="746"/>
      <c r="Z54" s="746"/>
      <c r="AA54" s="746"/>
      <c r="AB54" s="746"/>
      <c r="AC54" s="746"/>
      <c r="AD54" s="746"/>
      <c r="AE54" s="747"/>
      <c r="AF54" s="702"/>
      <c r="AG54" s="703"/>
      <c r="AH54" s="703"/>
      <c r="AI54" s="703"/>
      <c r="AJ54" s="704"/>
      <c r="AK54" s="748"/>
      <c r="AL54" s="746"/>
      <c r="AM54" s="746"/>
      <c r="AN54" s="746"/>
      <c r="AO54" s="746"/>
      <c r="AP54" s="746"/>
      <c r="AQ54" s="746"/>
      <c r="AR54" s="746"/>
      <c r="AS54" s="746"/>
      <c r="AT54" s="746"/>
      <c r="AU54" s="746"/>
      <c r="AV54" s="746"/>
      <c r="AW54" s="746"/>
      <c r="AX54" s="746"/>
      <c r="AY54" s="746"/>
      <c r="AZ54" s="749"/>
      <c r="BA54" s="749"/>
      <c r="BB54" s="749"/>
      <c r="BC54" s="749"/>
      <c r="BD54" s="749"/>
      <c r="BE54" s="706"/>
      <c r="BF54" s="706"/>
      <c r="BG54" s="706"/>
      <c r="BH54" s="706"/>
      <c r="BI54" s="707"/>
      <c r="BJ54" s="56"/>
      <c r="BK54" s="56"/>
      <c r="BL54" s="56"/>
      <c r="BM54" s="56"/>
      <c r="BN54" s="56"/>
      <c r="BO54" s="55"/>
      <c r="BP54" s="55"/>
      <c r="BQ54" s="52">
        <v>48</v>
      </c>
      <c r="BR54" s="72"/>
      <c r="BS54" s="696"/>
      <c r="BT54" s="697"/>
      <c r="BU54" s="697"/>
      <c r="BV54" s="697"/>
      <c r="BW54" s="697"/>
      <c r="BX54" s="697"/>
      <c r="BY54" s="697"/>
      <c r="BZ54" s="697"/>
      <c r="CA54" s="697"/>
      <c r="CB54" s="697"/>
      <c r="CC54" s="697"/>
      <c r="CD54" s="697"/>
      <c r="CE54" s="697"/>
      <c r="CF54" s="697"/>
      <c r="CG54" s="698"/>
      <c r="CH54" s="708"/>
      <c r="CI54" s="703"/>
      <c r="CJ54" s="703"/>
      <c r="CK54" s="703"/>
      <c r="CL54" s="709"/>
      <c r="CM54" s="708"/>
      <c r="CN54" s="703"/>
      <c r="CO54" s="703"/>
      <c r="CP54" s="703"/>
      <c r="CQ54" s="709"/>
      <c r="CR54" s="708"/>
      <c r="CS54" s="703"/>
      <c r="CT54" s="703"/>
      <c r="CU54" s="703"/>
      <c r="CV54" s="709"/>
      <c r="CW54" s="708"/>
      <c r="CX54" s="703"/>
      <c r="CY54" s="703"/>
      <c r="CZ54" s="703"/>
      <c r="DA54" s="709"/>
      <c r="DB54" s="708"/>
      <c r="DC54" s="703"/>
      <c r="DD54" s="703"/>
      <c r="DE54" s="703"/>
      <c r="DF54" s="709"/>
      <c r="DG54" s="708"/>
      <c r="DH54" s="703"/>
      <c r="DI54" s="703"/>
      <c r="DJ54" s="703"/>
      <c r="DK54" s="709"/>
      <c r="DL54" s="708"/>
      <c r="DM54" s="703"/>
      <c r="DN54" s="703"/>
      <c r="DO54" s="703"/>
      <c r="DP54" s="709"/>
      <c r="DQ54" s="708"/>
      <c r="DR54" s="703"/>
      <c r="DS54" s="703"/>
      <c r="DT54" s="703"/>
      <c r="DU54" s="709"/>
      <c r="DV54" s="696"/>
      <c r="DW54" s="697"/>
      <c r="DX54" s="697"/>
      <c r="DY54" s="697"/>
      <c r="DZ54" s="710"/>
      <c r="EA54" s="48"/>
    </row>
    <row r="55" spans="1:131" ht="26.25" customHeight="1" x14ac:dyDescent="0.2">
      <c r="A55" s="52">
        <v>28</v>
      </c>
      <c r="B55" s="696"/>
      <c r="C55" s="697"/>
      <c r="D55" s="697"/>
      <c r="E55" s="697"/>
      <c r="F55" s="697"/>
      <c r="G55" s="697"/>
      <c r="H55" s="697"/>
      <c r="I55" s="697"/>
      <c r="J55" s="697"/>
      <c r="K55" s="697"/>
      <c r="L55" s="697"/>
      <c r="M55" s="697"/>
      <c r="N55" s="697"/>
      <c r="O55" s="697"/>
      <c r="P55" s="698"/>
      <c r="Q55" s="745"/>
      <c r="R55" s="746"/>
      <c r="S55" s="746"/>
      <c r="T55" s="746"/>
      <c r="U55" s="746"/>
      <c r="V55" s="746"/>
      <c r="W55" s="746"/>
      <c r="X55" s="746"/>
      <c r="Y55" s="746"/>
      <c r="Z55" s="746"/>
      <c r="AA55" s="746"/>
      <c r="AB55" s="746"/>
      <c r="AC55" s="746"/>
      <c r="AD55" s="746"/>
      <c r="AE55" s="747"/>
      <c r="AF55" s="702"/>
      <c r="AG55" s="703"/>
      <c r="AH55" s="703"/>
      <c r="AI55" s="703"/>
      <c r="AJ55" s="704"/>
      <c r="AK55" s="748"/>
      <c r="AL55" s="746"/>
      <c r="AM55" s="746"/>
      <c r="AN55" s="746"/>
      <c r="AO55" s="746"/>
      <c r="AP55" s="746"/>
      <c r="AQ55" s="746"/>
      <c r="AR55" s="746"/>
      <c r="AS55" s="746"/>
      <c r="AT55" s="746"/>
      <c r="AU55" s="746"/>
      <c r="AV55" s="746"/>
      <c r="AW55" s="746"/>
      <c r="AX55" s="746"/>
      <c r="AY55" s="746"/>
      <c r="AZ55" s="749"/>
      <c r="BA55" s="749"/>
      <c r="BB55" s="749"/>
      <c r="BC55" s="749"/>
      <c r="BD55" s="749"/>
      <c r="BE55" s="706"/>
      <c r="BF55" s="706"/>
      <c r="BG55" s="706"/>
      <c r="BH55" s="706"/>
      <c r="BI55" s="707"/>
      <c r="BJ55" s="56"/>
      <c r="BK55" s="56"/>
      <c r="BL55" s="56"/>
      <c r="BM55" s="56"/>
      <c r="BN55" s="56"/>
      <c r="BO55" s="55"/>
      <c r="BP55" s="55"/>
      <c r="BQ55" s="52">
        <v>49</v>
      </c>
      <c r="BR55" s="72"/>
      <c r="BS55" s="696"/>
      <c r="BT55" s="697"/>
      <c r="BU55" s="697"/>
      <c r="BV55" s="697"/>
      <c r="BW55" s="697"/>
      <c r="BX55" s="697"/>
      <c r="BY55" s="697"/>
      <c r="BZ55" s="697"/>
      <c r="CA55" s="697"/>
      <c r="CB55" s="697"/>
      <c r="CC55" s="697"/>
      <c r="CD55" s="697"/>
      <c r="CE55" s="697"/>
      <c r="CF55" s="697"/>
      <c r="CG55" s="698"/>
      <c r="CH55" s="708"/>
      <c r="CI55" s="703"/>
      <c r="CJ55" s="703"/>
      <c r="CK55" s="703"/>
      <c r="CL55" s="709"/>
      <c r="CM55" s="708"/>
      <c r="CN55" s="703"/>
      <c r="CO55" s="703"/>
      <c r="CP55" s="703"/>
      <c r="CQ55" s="709"/>
      <c r="CR55" s="708"/>
      <c r="CS55" s="703"/>
      <c r="CT55" s="703"/>
      <c r="CU55" s="703"/>
      <c r="CV55" s="709"/>
      <c r="CW55" s="708"/>
      <c r="CX55" s="703"/>
      <c r="CY55" s="703"/>
      <c r="CZ55" s="703"/>
      <c r="DA55" s="709"/>
      <c r="DB55" s="708"/>
      <c r="DC55" s="703"/>
      <c r="DD55" s="703"/>
      <c r="DE55" s="703"/>
      <c r="DF55" s="709"/>
      <c r="DG55" s="708"/>
      <c r="DH55" s="703"/>
      <c r="DI55" s="703"/>
      <c r="DJ55" s="703"/>
      <c r="DK55" s="709"/>
      <c r="DL55" s="708"/>
      <c r="DM55" s="703"/>
      <c r="DN55" s="703"/>
      <c r="DO55" s="703"/>
      <c r="DP55" s="709"/>
      <c r="DQ55" s="708"/>
      <c r="DR55" s="703"/>
      <c r="DS55" s="703"/>
      <c r="DT55" s="703"/>
      <c r="DU55" s="709"/>
      <c r="DV55" s="696"/>
      <c r="DW55" s="697"/>
      <c r="DX55" s="697"/>
      <c r="DY55" s="697"/>
      <c r="DZ55" s="710"/>
      <c r="EA55" s="48"/>
    </row>
    <row r="56" spans="1:131" ht="26.25" customHeight="1" x14ac:dyDescent="0.2">
      <c r="A56" s="52">
        <v>29</v>
      </c>
      <c r="B56" s="696"/>
      <c r="C56" s="697"/>
      <c r="D56" s="697"/>
      <c r="E56" s="697"/>
      <c r="F56" s="697"/>
      <c r="G56" s="697"/>
      <c r="H56" s="697"/>
      <c r="I56" s="697"/>
      <c r="J56" s="697"/>
      <c r="K56" s="697"/>
      <c r="L56" s="697"/>
      <c r="M56" s="697"/>
      <c r="N56" s="697"/>
      <c r="O56" s="697"/>
      <c r="P56" s="698"/>
      <c r="Q56" s="745"/>
      <c r="R56" s="746"/>
      <c r="S56" s="746"/>
      <c r="T56" s="746"/>
      <c r="U56" s="746"/>
      <c r="V56" s="746"/>
      <c r="W56" s="746"/>
      <c r="X56" s="746"/>
      <c r="Y56" s="746"/>
      <c r="Z56" s="746"/>
      <c r="AA56" s="746"/>
      <c r="AB56" s="746"/>
      <c r="AC56" s="746"/>
      <c r="AD56" s="746"/>
      <c r="AE56" s="747"/>
      <c r="AF56" s="702"/>
      <c r="AG56" s="703"/>
      <c r="AH56" s="703"/>
      <c r="AI56" s="703"/>
      <c r="AJ56" s="704"/>
      <c r="AK56" s="748"/>
      <c r="AL56" s="746"/>
      <c r="AM56" s="746"/>
      <c r="AN56" s="746"/>
      <c r="AO56" s="746"/>
      <c r="AP56" s="746"/>
      <c r="AQ56" s="746"/>
      <c r="AR56" s="746"/>
      <c r="AS56" s="746"/>
      <c r="AT56" s="746"/>
      <c r="AU56" s="746"/>
      <c r="AV56" s="746"/>
      <c r="AW56" s="746"/>
      <c r="AX56" s="746"/>
      <c r="AY56" s="746"/>
      <c r="AZ56" s="749"/>
      <c r="BA56" s="749"/>
      <c r="BB56" s="749"/>
      <c r="BC56" s="749"/>
      <c r="BD56" s="749"/>
      <c r="BE56" s="706"/>
      <c r="BF56" s="706"/>
      <c r="BG56" s="706"/>
      <c r="BH56" s="706"/>
      <c r="BI56" s="707"/>
      <c r="BJ56" s="56"/>
      <c r="BK56" s="56"/>
      <c r="BL56" s="56"/>
      <c r="BM56" s="56"/>
      <c r="BN56" s="56"/>
      <c r="BO56" s="55"/>
      <c r="BP56" s="55"/>
      <c r="BQ56" s="52">
        <v>50</v>
      </c>
      <c r="BR56" s="72"/>
      <c r="BS56" s="696"/>
      <c r="BT56" s="697"/>
      <c r="BU56" s="697"/>
      <c r="BV56" s="697"/>
      <c r="BW56" s="697"/>
      <c r="BX56" s="697"/>
      <c r="BY56" s="697"/>
      <c r="BZ56" s="697"/>
      <c r="CA56" s="697"/>
      <c r="CB56" s="697"/>
      <c r="CC56" s="697"/>
      <c r="CD56" s="697"/>
      <c r="CE56" s="697"/>
      <c r="CF56" s="697"/>
      <c r="CG56" s="698"/>
      <c r="CH56" s="708"/>
      <c r="CI56" s="703"/>
      <c r="CJ56" s="703"/>
      <c r="CK56" s="703"/>
      <c r="CL56" s="709"/>
      <c r="CM56" s="708"/>
      <c r="CN56" s="703"/>
      <c r="CO56" s="703"/>
      <c r="CP56" s="703"/>
      <c r="CQ56" s="709"/>
      <c r="CR56" s="708"/>
      <c r="CS56" s="703"/>
      <c r="CT56" s="703"/>
      <c r="CU56" s="703"/>
      <c r="CV56" s="709"/>
      <c r="CW56" s="708"/>
      <c r="CX56" s="703"/>
      <c r="CY56" s="703"/>
      <c r="CZ56" s="703"/>
      <c r="DA56" s="709"/>
      <c r="DB56" s="708"/>
      <c r="DC56" s="703"/>
      <c r="DD56" s="703"/>
      <c r="DE56" s="703"/>
      <c r="DF56" s="709"/>
      <c r="DG56" s="708"/>
      <c r="DH56" s="703"/>
      <c r="DI56" s="703"/>
      <c r="DJ56" s="703"/>
      <c r="DK56" s="709"/>
      <c r="DL56" s="708"/>
      <c r="DM56" s="703"/>
      <c r="DN56" s="703"/>
      <c r="DO56" s="703"/>
      <c r="DP56" s="709"/>
      <c r="DQ56" s="708"/>
      <c r="DR56" s="703"/>
      <c r="DS56" s="703"/>
      <c r="DT56" s="703"/>
      <c r="DU56" s="709"/>
      <c r="DV56" s="696"/>
      <c r="DW56" s="697"/>
      <c r="DX56" s="697"/>
      <c r="DY56" s="697"/>
      <c r="DZ56" s="710"/>
      <c r="EA56" s="48"/>
    </row>
    <row r="57" spans="1:131" ht="26.25" customHeight="1" x14ac:dyDescent="0.2">
      <c r="A57" s="52">
        <v>30</v>
      </c>
      <c r="B57" s="696"/>
      <c r="C57" s="697"/>
      <c r="D57" s="697"/>
      <c r="E57" s="697"/>
      <c r="F57" s="697"/>
      <c r="G57" s="697"/>
      <c r="H57" s="697"/>
      <c r="I57" s="697"/>
      <c r="J57" s="697"/>
      <c r="K57" s="697"/>
      <c r="L57" s="697"/>
      <c r="M57" s="697"/>
      <c r="N57" s="697"/>
      <c r="O57" s="697"/>
      <c r="P57" s="698"/>
      <c r="Q57" s="745"/>
      <c r="R57" s="746"/>
      <c r="S57" s="746"/>
      <c r="T57" s="746"/>
      <c r="U57" s="746"/>
      <c r="V57" s="746"/>
      <c r="W57" s="746"/>
      <c r="X57" s="746"/>
      <c r="Y57" s="746"/>
      <c r="Z57" s="746"/>
      <c r="AA57" s="746"/>
      <c r="AB57" s="746"/>
      <c r="AC57" s="746"/>
      <c r="AD57" s="746"/>
      <c r="AE57" s="747"/>
      <c r="AF57" s="702"/>
      <c r="AG57" s="703"/>
      <c r="AH57" s="703"/>
      <c r="AI57" s="703"/>
      <c r="AJ57" s="704"/>
      <c r="AK57" s="748"/>
      <c r="AL57" s="746"/>
      <c r="AM57" s="746"/>
      <c r="AN57" s="746"/>
      <c r="AO57" s="746"/>
      <c r="AP57" s="746"/>
      <c r="AQ57" s="746"/>
      <c r="AR57" s="746"/>
      <c r="AS57" s="746"/>
      <c r="AT57" s="746"/>
      <c r="AU57" s="746"/>
      <c r="AV57" s="746"/>
      <c r="AW57" s="746"/>
      <c r="AX57" s="746"/>
      <c r="AY57" s="746"/>
      <c r="AZ57" s="749"/>
      <c r="BA57" s="749"/>
      <c r="BB57" s="749"/>
      <c r="BC57" s="749"/>
      <c r="BD57" s="749"/>
      <c r="BE57" s="706"/>
      <c r="BF57" s="706"/>
      <c r="BG57" s="706"/>
      <c r="BH57" s="706"/>
      <c r="BI57" s="707"/>
      <c r="BJ57" s="56"/>
      <c r="BK57" s="56"/>
      <c r="BL57" s="56"/>
      <c r="BM57" s="56"/>
      <c r="BN57" s="56"/>
      <c r="BO57" s="55"/>
      <c r="BP57" s="55"/>
      <c r="BQ57" s="52">
        <v>51</v>
      </c>
      <c r="BR57" s="72"/>
      <c r="BS57" s="696"/>
      <c r="BT57" s="697"/>
      <c r="BU57" s="697"/>
      <c r="BV57" s="697"/>
      <c r="BW57" s="697"/>
      <c r="BX57" s="697"/>
      <c r="BY57" s="697"/>
      <c r="BZ57" s="697"/>
      <c r="CA57" s="697"/>
      <c r="CB57" s="697"/>
      <c r="CC57" s="697"/>
      <c r="CD57" s="697"/>
      <c r="CE57" s="697"/>
      <c r="CF57" s="697"/>
      <c r="CG57" s="698"/>
      <c r="CH57" s="708"/>
      <c r="CI57" s="703"/>
      <c r="CJ57" s="703"/>
      <c r="CK57" s="703"/>
      <c r="CL57" s="709"/>
      <c r="CM57" s="708"/>
      <c r="CN57" s="703"/>
      <c r="CO57" s="703"/>
      <c r="CP57" s="703"/>
      <c r="CQ57" s="709"/>
      <c r="CR57" s="708"/>
      <c r="CS57" s="703"/>
      <c r="CT57" s="703"/>
      <c r="CU57" s="703"/>
      <c r="CV57" s="709"/>
      <c r="CW57" s="708"/>
      <c r="CX57" s="703"/>
      <c r="CY57" s="703"/>
      <c r="CZ57" s="703"/>
      <c r="DA57" s="709"/>
      <c r="DB57" s="708"/>
      <c r="DC57" s="703"/>
      <c r="DD57" s="703"/>
      <c r="DE57" s="703"/>
      <c r="DF57" s="709"/>
      <c r="DG57" s="708"/>
      <c r="DH57" s="703"/>
      <c r="DI57" s="703"/>
      <c r="DJ57" s="703"/>
      <c r="DK57" s="709"/>
      <c r="DL57" s="708"/>
      <c r="DM57" s="703"/>
      <c r="DN57" s="703"/>
      <c r="DO57" s="703"/>
      <c r="DP57" s="709"/>
      <c r="DQ57" s="708"/>
      <c r="DR57" s="703"/>
      <c r="DS57" s="703"/>
      <c r="DT57" s="703"/>
      <c r="DU57" s="709"/>
      <c r="DV57" s="696"/>
      <c r="DW57" s="697"/>
      <c r="DX57" s="697"/>
      <c r="DY57" s="697"/>
      <c r="DZ57" s="710"/>
      <c r="EA57" s="48"/>
    </row>
    <row r="58" spans="1:131" ht="26.25" customHeight="1" x14ac:dyDescent="0.2">
      <c r="A58" s="52">
        <v>31</v>
      </c>
      <c r="B58" s="696"/>
      <c r="C58" s="697"/>
      <c r="D58" s="697"/>
      <c r="E58" s="697"/>
      <c r="F58" s="697"/>
      <c r="G58" s="697"/>
      <c r="H58" s="697"/>
      <c r="I58" s="697"/>
      <c r="J58" s="697"/>
      <c r="K58" s="697"/>
      <c r="L58" s="697"/>
      <c r="M58" s="697"/>
      <c r="N58" s="697"/>
      <c r="O58" s="697"/>
      <c r="P58" s="698"/>
      <c r="Q58" s="745"/>
      <c r="R58" s="746"/>
      <c r="S58" s="746"/>
      <c r="T58" s="746"/>
      <c r="U58" s="746"/>
      <c r="V58" s="746"/>
      <c r="W58" s="746"/>
      <c r="X58" s="746"/>
      <c r="Y58" s="746"/>
      <c r="Z58" s="746"/>
      <c r="AA58" s="746"/>
      <c r="AB58" s="746"/>
      <c r="AC58" s="746"/>
      <c r="AD58" s="746"/>
      <c r="AE58" s="747"/>
      <c r="AF58" s="702"/>
      <c r="AG58" s="703"/>
      <c r="AH58" s="703"/>
      <c r="AI58" s="703"/>
      <c r="AJ58" s="704"/>
      <c r="AK58" s="748"/>
      <c r="AL58" s="746"/>
      <c r="AM58" s="746"/>
      <c r="AN58" s="746"/>
      <c r="AO58" s="746"/>
      <c r="AP58" s="746"/>
      <c r="AQ58" s="746"/>
      <c r="AR58" s="746"/>
      <c r="AS58" s="746"/>
      <c r="AT58" s="746"/>
      <c r="AU58" s="746"/>
      <c r="AV58" s="746"/>
      <c r="AW58" s="746"/>
      <c r="AX58" s="746"/>
      <c r="AY58" s="746"/>
      <c r="AZ58" s="749"/>
      <c r="BA58" s="749"/>
      <c r="BB58" s="749"/>
      <c r="BC58" s="749"/>
      <c r="BD58" s="749"/>
      <c r="BE58" s="706"/>
      <c r="BF58" s="706"/>
      <c r="BG58" s="706"/>
      <c r="BH58" s="706"/>
      <c r="BI58" s="707"/>
      <c r="BJ58" s="56"/>
      <c r="BK58" s="56"/>
      <c r="BL58" s="56"/>
      <c r="BM58" s="56"/>
      <c r="BN58" s="56"/>
      <c r="BO58" s="55"/>
      <c r="BP58" s="55"/>
      <c r="BQ58" s="52">
        <v>52</v>
      </c>
      <c r="BR58" s="72"/>
      <c r="BS58" s="696"/>
      <c r="BT58" s="697"/>
      <c r="BU58" s="697"/>
      <c r="BV58" s="697"/>
      <c r="BW58" s="697"/>
      <c r="BX58" s="697"/>
      <c r="BY58" s="697"/>
      <c r="BZ58" s="697"/>
      <c r="CA58" s="697"/>
      <c r="CB58" s="697"/>
      <c r="CC58" s="697"/>
      <c r="CD58" s="697"/>
      <c r="CE58" s="697"/>
      <c r="CF58" s="697"/>
      <c r="CG58" s="698"/>
      <c r="CH58" s="708"/>
      <c r="CI58" s="703"/>
      <c r="CJ58" s="703"/>
      <c r="CK58" s="703"/>
      <c r="CL58" s="709"/>
      <c r="CM58" s="708"/>
      <c r="CN58" s="703"/>
      <c r="CO58" s="703"/>
      <c r="CP58" s="703"/>
      <c r="CQ58" s="709"/>
      <c r="CR58" s="708"/>
      <c r="CS58" s="703"/>
      <c r="CT58" s="703"/>
      <c r="CU58" s="703"/>
      <c r="CV58" s="709"/>
      <c r="CW58" s="708"/>
      <c r="CX58" s="703"/>
      <c r="CY58" s="703"/>
      <c r="CZ58" s="703"/>
      <c r="DA58" s="709"/>
      <c r="DB58" s="708"/>
      <c r="DC58" s="703"/>
      <c r="DD58" s="703"/>
      <c r="DE58" s="703"/>
      <c r="DF58" s="709"/>
      <c r="DG58" s="708"/>
      <c r="DH58" s="703"/>
      <c r="DI58" s="703"/>
      <c r="DJ58" s="703"/>
      <c r="DK58" s="709"/>
      <c r="DL58" s="708"/>
      <c r="DM58" s="703"/>
      <c r="DN58" s="703"/>
      <c r="DO58" s="703"/>
      <c r="DP58" s="709"/>
      <c r="DQ58" s="708"/>
      <c r="DR58" s="703"/>
      <c r="DS58" s="703"/>
      <c r="DT58" s="703"/>
      <c r="DU58" s="709"/>
      <c r="DV58" s="696"/>
      <c r="DW58" s="697"/>
      <c r="DX58" s="697"/>
      <c r="DY58" s="697"/>
      <c r="DZ58" s="710"/>
      <c r="EA58" s="48"/>
    </row>
    <row r="59" spans="1:131" ht="26.25" customHeight="1" x14ac:dyDescent="0.2">
      <c r="A59" s="52">
        <v>32</v>
      </c>
      <c r="B59" s="696"/>
      <c r="C59" s="697"/>
      <c r="D59" s="697"/>
      <c r="E59" s="697"/>
      <c r="F59" s="697"/>
      <c r="G59" s="697"/>
      <c r="H59" s="697"/>
      <c r="I59" s="697"/>
      <c r="J59" s="697"/>
      <c r="K59" s="697"/>
      <c r="L59" s="697"/>
      <c r="M59" s="697"/>
      <c r="N59" s="697"/>
      <c r="O59" s="697"/>
      <c r="P59" s="698"/>
      <c r="Q59" s="745"/>
      <c r="R59" s="746"/>
      <c r="S59" s="746"/>
      <c r="T59" s="746"/>
      <c r="U59" s="746"/>
      <c r="V59" s="746"/>
      <c r="W59" s="746"/>
      <c r="X59" s="746"/>
      <c r="Y59" s="746"/>
      <c r="Z59" s="746"/>
      <c r="AA59" s="746"/>
      <c r="AB59" s="746"/>
      <c r="AC59" s="746"/>
      <c r="AD59" s="746"/>
      <c r="AE59" s="747"/>
      <c r="AF59" s="702"/>
      <c r="AG59" s="703"/>
      <c r="AH59" s="703"/>
      <c r="AI59" s="703"/>
      <c r="AJ59" s="704"/>
      <c r="AK59" s="748"/>
      <c r="AL59" s="746"/>
      <c r="AM59" s="746"/>
      <c r="AN59" s="746"/>
      <c r="AO59" s="746"/>
      <c r="AP59" s="746"/>
      <c r="AQ59" s="746"/>
      <c r="AR59" s="746"/>
      <c r="AS59" s="746"/>
      <c r="AT59" s="746"/>
      <c r="AU59" s="746"/>
      <c r="AV59" s="746"/>
      <c r="AW59" s="746"/>
      <c r="AX59" s="746"/>
      <c r="AY59" s="746"/>
      <c r="AZ59" s="749"/>
      <c r="BA59" s="749"/>
      <c r="BB59" s="749"/>
      <c r="BC59" s="749"/>
      <c r="BD59" s="749"/>
      <c r="BE59" s="706"/>
      <c r="BF59" s="706"/>
      <c r="BG59" s="706"/>
      <c r="BH59" s="706"/>
      <c r="BI59" s="707"/>
      <c r="BJ59" s="56"/>
      <c r="BK59" s="56"/>
      <c r="BL59" s="56"/>
      <c r="BM59" s="56"/>
      <c r="BN59" s="56"/>
      <c r="BO59" s="55"/>
      <c r="BP59" s="55"/>
      <c r="BQ59" s="52">
        <v>53</v>
      </c>
      <c r="BR59" s="72"/>
      <c r="BS59" s="696"/>
      <c r="BT59" s="697"/>
      <c r="BU59" s="697"/>
      <c r="BV59" s="697"/>
      <c r="BW59" s="697"/>
      <c r="BX59" s="697"/>
      <c r="BY59" s="697"/>
      <c r="BZ59" s="697"/>
      <c r="CA59" s="697"/>
      <c r="CB59" s="697"/>
      <c r="CC59" s="697"/>
      <c r="CD59" s="697"/>
      <c r="CE59" s="697"/>
      <c r="CF59" s="697"/>
      <c r="CG59" s="698"/>
      <c r="CH59" s="708"/>
      <c r="CI59" s="703"/>
      <c r="CJ59" s="703"/>
      <c r="CK59" s="703"/>
      <c r="CL59" s="709"/>
      <c r="CM59" s="708"/>
      <c r="CN59" s="703"/>
      <c r="CO59" s="703"/>
      <c r="CP59" s="703"/>
      <c r="CQ59" s="709"/>
      <c r="CR59" s="708"/>
      <c r="CS59" s="703"/>
      <c r="CT59" s="703"/>
      <c r="CU59" s="703"/>
      <c r="CV59" s="709"/>
      <c r="CW59" s="708"/>
      <c r="CX59" s="703"/>
      <c r="CY59" s="703"/>
      <c r="CZ59" s="703"/>
      <c r="DA59" s="709"/>
      <c r="DB59" s="708"/>
      <c r="DC59" s="703"/>
      <c r="DD59" s="703"/>
      <c r="DE59" s="703"/>
      <c r="DF59" s="709"/>
      <c r="DG59" s="708"/>
      <c r="DH59" s="703"/>
      <c r="DI59" s="703"/>
      <c r="DJ59" s="703"/>
      <c r="DK59" s="709"/>
      <c r="DL59" s="708"/>
      <c r="DM59" s="703"/>
      <c r="DN59" s="703"/>
      <c r="DO59" s="703"/>
      <c r="DP59" s="709"/>
      <c r="DQ59" s="708"/>
      <c r="DR59" s="703"/>
      <c r="DS59" s="703"/>
      <c r="DT59" s="703"/>
      <c r="DU59" s="709"/>
      <c r="DV59" s="696"/>
      <c r="DW59" s="697"/>
      <c r="DX59" s="697"/>
      <c r="DY59" s="697"/>
      <c r="DZ59" s="710"/>
      <c r="EA59" s="48"/>
    </row>
    <row r="60" spans="1:131" ht="26.25" customHeight="1" x14ac:dyDescent="0.2">
      <c r="A60" s="52">
        <v>33</v>
      </c>
      <c r="B60" s="696"/>
      <c r="C60" s="697"/>
      <c r="D60" s="697"/>
      <c r="E60" s="697"/>
      <c r="F60" s="697"/>
      <c r="G60" s="697"/>
      <c r="H60" s="697"/>
      <c r="I60" s="697"/>
      <c r="J60" s="697"/>
      <c r="K60" s="697"/>
      <c r="L60" s="697"/>
      <c r="M60" s="697"/>
      <c r="N60" s="697"/>
      <c r="O60" s="697"/>
      <c r="P60" s="698"/>
      <c r="Q60" s="745"/>
      <c r="R60" s="746"/>
      <c r="S60" s="746"/>
      <c r="T60" s="746"/>
      <c r="U60" s="746"/>
      <c r="V60" s="746"/>
      <c r="W60" s="746"/>
      <c r="X60" s="746"/>
      <c r="Y60" s="746"/>
      <c r="Z60" s="746"/>
      <c r="AA60" s="746"/>
      <c r="AB60" s="746"/>
      <c r="AC60" s="746"/>
      <c r="AD60" s="746"/>
      <c r="AE60" s="747"/>
      <c r="AF60" s="702"/>
      <c r="AG60" s="703"/>
      <c r="AH60" s="703"/>
      <c r="AI60" s="703"/>
      <c r="AJ60" s="704"/>
      <c r="AK60" s="748"/>
      <c r="AL60" s="746"/>
      <c r="AM60" s="746"/>
      <c r="AN60" s="746"/>
      <c r="AO60" s="746"/>
      <c r="AP60" s="746"/>
      <c r="AQ60" s="746"/>
      <c r="AR60" s="746"/>
      <c r="AS60" s="746"/>
      <c r="AT60" s="746"/>
      <c r="AU60" s="746"/>
      <c r="AV60" s="746"/>
      <c r="AW60" s="746"/>
      <c r="AX60" s="746"/>
      <c r="AY60" s="746"/>
      <c r="AZ60" s="749"/>
      <c r="BA60" s="749"/>
      <c r="BB60" s="749"/>
      <c r="BC60" s="749"/>
      <c r="BD60" s="749"/>
      <c r="BE60" s="706"/>
      <c r="BF60" s="706"/>
      <c r="BG60" s="706"/>
      <c r="BH60" s="706"/>
      <c r="BI60" s="707"/>
      <c r="BJ60" s="56"/>
      <c r="BK60" s="56"/>
      <c r="BL60" s="56"/>
      <c r="BM60" s="56"/>
      <c r="BN60" s="56"/>
      <c r="BO60" s="55"/>
      <c r="BP60" s="55"/>
      <c r="BQ60" s="52">
        <v>54</v>
      </c>
      <c r="BR60" s="72"/>
      <c r="BS60" s="696"/>
      <c r="BT60" s="697"/>
      <c r="BU60" s="697"/>
      <c r="BV60" s="697"/>
      <c r="BW60" s="697"/>
      <c r="BX60" s="697"/>
      <c r="BY60" s="697"/>
      <c r="BZ60" s="697"/>
      <c r="CA60" s="697"/>
      <c r="CB60" s="697"/>
      <c r="CC60" s="697"/>
      <c r="CD60" s="697"/>
      <c r="CE60" s="697"/>
      <c r="CF60" s="697"/>
      <c r="CG60" s="698"/>
      <c r="CH60" s="708"/>
      <c r="CI60" s="703"/>
      <c r="CJ60" s="703"/>
      <c r="CK60" s="703"/>
      <c r="CL60" s="709"/>
      <c r="CM60" s="708"/>
      <c r="CN60" s="703"/>
      <c r="CO60" s="703"/>
      <c r="CP60" s="703"/>
      <c r="CQ60" s="709"/>
      <c r="CR60" s="708"/>
      <c r="CS60" s="703"/>
      <c r="CT60" s="703"/>
      <c r="CU60" s="703"/>
      <c r="CV60" s="709"/>
      <c r="CW60" s="708"/>
      <c r="CX60" s="703"/>
      <c r="CY60" s="703"/>
      <c r="CZ60" s="703"/>
      <c r="DA60" s="709"/>
      <c r="DB60" s="708"/>
      <c r="DC60" s="703"/>
      <c r="DD60" s="703"/>
      <c r="DE60" s="703"/>
      <c r="DF60" s="709"/>
      <c r="DG60" s="708"/>
      <c r="DH60" s="703"/>
      <c r="DI60" s="703"/>
      <c r="DJ60" s="703"/>
      <c r="DK60" s="709"/>
      <c r="DL60" s="708"/>
      <c r="DM60" s="703"/>
      <c r="DN60" s="703"/>
      <c r="DO60" s="703"/>
      <c r="DP60" s="709"/>
      <c r="DQ60" s="708"/>
      <c r="DR60" s="703"/>
      <c r="DS60" s="703"/>
      <c r="DT60" s="703"/>
      <c r="DU60" s="709"/>
      <c r="DV60" s="696"/>
      <c r="DW60" s="697"/>
      <c r="DX60" s="697"/>
      <c r="DY60" s="697"/>
      <c r="DZ60" s="710"/>
      <c r="EA60" s="48"/>
    </row>
    <row r="61" spans="1:131" ht="26.25" customHeight="1" x14ac:dyDescent="0.2">
      <c r="A61" s="52">
        <v>34</v>
      </c>
      <c r="B61" s="696"/>
      <c r="C61" s="697"/>
      <c r="D61" s="697"/>
      <c r="E61" s="697"/>
      <c r="F61" s="697"/>
      <c r="G61" s="697"/>
      <c r="H61" s="697"/>
      <c r="I61" s="697"/>
      <c r="J61" s="697"/>
      <c r="K61" s="697"/>
      <c r="L61" s="697"/>
      <c r="M61" s="697"/>
      <c r="N61" s="697"/>
      <c r="O61" s="697"/>
      <c r="P61" s="698"/>
      <c r="Q61" s="745"/>
      <c r="R61" s="746"/>
      <c r="S61" s="746"/>
      <c r="T61" s="746"/>
      <c r="U61" s="746"/>
      <c r="V61" s="746"/>
      <c r="W61" s="746"/>
      <c r="X61" s="746"/>
      <c r="Y61" s="746"/>
      <c r="Z61" s="746"/>
      <c r="AA61" s="746"/>
      <c r="AB61" s="746"/>
      <c r="AC61" s="746"/>
      <c r="AD61" s="746"/>
      <c r="AE61" s="747"/>
      <c r="AF61" s="702"/>
      <c r="AG61" s="703"/>
      <c r="AH61" s="703"/>
      <c r="AI61" s="703"/>
      <c r="AJ61" s="704"/>
      <c r="AK61" s="748"/>
      <c r="AL61" s="746"/>
      <c r="AM61" s="746"/>
      <c r="AN61" s="746"/>
      <c r="AO61" s="746"/>
      <c r="AP61" s="746"/>
      <c r="AQ61" s="746"/>
      <c r="AR61" s="746"/>
      <c r="AS61" s="746"/>
      <c r="AT61" s="746"/>
      <c r="AU61" s="746"/>
      <c r="AV61" s="746"/>
      <c r="AW61" s="746"/>
      <c r="AX61" s="746"/>
      <c r="AY61" s="746"/>
      <c r="AZ61" s="749"/>
      <c r="BA61" s="749"/>
      <c r="BB61" s="749"/>
      <c r="BC61" s="749"/>
      <c r="BD61" s="749"/>
      <c r="BE61" s="706"/>
      <c r="BF61" s="706"/>
      <c r="BG61" s="706"/>
      <c r="BH61" s="706"/>
      <c r="BI61" s="707"/>
      <c r="BJ61" s="56"/>
      <c r="BK61" s="56"/>
      <c r="BL61" s="56"/>
      <c r="BM61" s="56"/>
      <c r="BN61" s="56"/>
      <c r="BO61" s="55"/>
      <c r="BP61" s="55"/>
      <c r="BQ61" s="52">
        <v>55</v>
      </c>
      <c r="BR61" s="72"/>
      <c r="BS61" s="696"/>
      <c r="BT61" s="697"/>
      <c r="BU61" s="697"/>
      <c r="BV61" s="697"/>
      <c r="BW61" s="697"/>
      <c r="BX61" s="697"/>
      <c r="BY61" s="697"/>
      <c r="BZ61" s="697"/>
      <c r="CA61" s="697"/>
      <c r="CB61" s="697"/>
      <c r="CC61" s="697"/>
      <c r="CD61" s="697"/>
      <c r="CE61" s="697"/>
      <c r="CF61" s="697"/>
      <c r="CG61" s="698"/>
      <c r="CH61" s="708"/>
      <c r="CI61" s="703"/>
      <c r="CJ61" s="703"/>
      <c r="CK61" s="703"/>
      <c r="CL61" s="709"/>
      <c r="CM61" s="708"/>
      <c r="CN61" s="703"/>
      <c r="CO61" s="703"/>
      <c r="CP61" s="703"/>
      <c r="CQ61" s="709"/>
      <c r="CR61" s="708"/>
      <c r="CS61" s="703"/>
      <c r="CT61" s="703"/>
      <c r="CU61" s="703"/>
      <c r="CV61" s="709"/>
      <c r="CW61" s="708"/>
      <c r="CX61" s="703"/>
      <c r="CY61" s="703"/>
      <c r="CZ61" s="703"/>
      <c r="DA61" s="709"/>
      <c r="DB61" s="708"/>
      <c r="DC61" s="703"/>
      <c r="DD61" s="703"/>
      <c r="DE61" s="703"/>
      <c r="DF61" s="709"/>
      <c r="DG61" s="708"/>
      <c r="DH61" s="703"/>
      <c r="DI61" s="703"/>
      <c r="DJ61" s="703"/>
      <c r="DK61" s="709"/>
      <c r="DL61" s="708"/>
      <c r="DM61" s="703"/>
      <c r="DN61" s="703"/>
      <c r="DO61" s="703"/>
      <c r="DP61" s="709"/>
      <c r="DQ61" s="708"/>
      <c r="DR61" s="703"/>
      <c r="DS61" s="703"/>
      <c r="DT61" s="703"/>
      <c r="DU61" s="709"/>
      <c r="DV61" s="696"/>
      <c r="DW61" s="697"/>
      <c r="DX61" s="697"/>
      <c r="DY61" s="697"/>
      <c r="DZ61" s="710"/>
      <c r="EA61" s="48"/>
    </row>
    <row r="62" spans="1:131" ht="26.25" customHeight="1" x14ac:dyDescent="0.2">
      <c r="A62" s="52">
        <v>35</v>
      </c>
      <c r="B62" s="696"/>
      <c r="C62" s="697"/>
      <c r="D62" s="697"/>
      <c r="E62" s="697"/>
      <c r="F62" s="697"/>
      <c r="G62" s="697"/>
      <c r="H62" s="697"/>
      <c r="I62" s="697"/>
      <c r="J62" s="697"/>
      <c r="K62" s="697"/>
      <c r="L62" s="697"/>
      <c r="M62" s="697"/>
      <c r="N62" s="697"/>
      <c r="O62" s="697"/>
      <c r="P62" s="698"/>
      <c r="Q62" s="745"/>
      <c r="R62" s="746"/>
      <c r="S62" s="746"/>
      <c r="T62" s="746"/>
      <c r="U62" s="746"/>
      <c r="V62" s="746"/>
      <c r="W62" s="746"/>
      <c r="X62" s="746"/>
      <c r="Y62" s="746"/>
      <c r="Z62" s="746"/>
      <c r="AA62" s="746"/>
      <c r="AB62" s="746"/>
      <c r="AC62" s="746"/>
      <c r="AD62" s="746"/>
      <c r="AE62" s="747"/>
      <c r="AF62" s="702"/>
      <c r="AG62" s="703"/>
      <c r="AH62" s="703"/>
      <c r="AI62" s="703"/>
      <c r="AJ62" s="704"/>
      <c r="AK62" s="748"/>
      <c r="AL62" s="746"/>
      <c r="AM62" s="746"/>
      <c r="AN62" s="746"/>
      <c r="AO62" s="746"/>
      <c r="AP62" s="746"/>
      <c r="AQ62" s="746"/>
      <c r="AR62" s="746"/>
      <c r="AS62" s="746"/>
      <c r="AT62" s="746"/>
      <c r="AU62" s="746"/>
      <c r="AV62" s="746"/>
      <c r="AW62" s="746"/>
      <c r="AX62" s="746"/>
      <c r="AY62" s="746"/>
      <c r="AZ62" s="749"/>
      <c r="BA62" s="749"/>
      <c r="BB62" s="749"/>
      <c r="BC62" s="749"/>
      <c r="BD62" s="749"/>
      <c r="BE62" s="706"/>
      <c r="BF62" s="706"/>
      <c r="BG62" s="706"/>
      <c r="BH62" s="706"/>
      <c r="BI62" s="707"/>
      <c r="BJ62" s="750" t="s">
        <v>448</v>
      </c>
      <c r="BK62" s="717"/>
      <c r="BL62" s="717"/>
      <c r="BM62" s="717"/>
      <c r="BN62" s="718"/>
      <c r="BO62" s="55"/>
      <c r="BP62" s="55"/>
      <c r="BQ62" s="52">
        <v>56</v>
      </c>
      <c r="BR62" s="72"/>
      <c r="BS62" s="696"/>
      <c r="BT62" s="697"/>
      <c r="BU62" s="697"/>
      <c r="BV62" s="697"/>
      <c r="BW62" s="697"/>
      <c r="BX62" s="697"/>
      <c r="BY62" s="697"/>
      <c r="BZ62" s="697"/>
      <c r="CA62" s="697"/>
      <c r="CB62" s="697"/>
      <c r="CC62" s="697"/>
      <c r="CD62" s="697"/>
      <c r="CE62" s="697"/>
      <c r="CF62" s="697"/>
      <c r="CG62" s="698"/>
      <c r="CH62" s="708"/>
      <c r="CI62" s="703"/>
      <c r="CJ62" s="703"/>
      <c r="CK62" s="703"/>
      <c r="CL62" s="709"/>
      <c r="CM62" s="708"/>
      <c r="CN62" s="703"/>
      <c r="CO62" s="703"/>
      <c r="CP62" s="703"/>
      <c r="CQ62" s="709"/>
      <c r="CR62" s="708"/>
      <c r="CS62" s="703"/>
      <c r="CT62" s="703"/>
      <c r="CU62" s="703"/>
      <c r="CV62" s="709"/>
      <c r="CW62" s="708"/>
      <c r="CX62" s="703"/>
      <c r="CY62" s="703"/>
      <c r="CZ62" s="703"/>
      <c r="DA62" s="709"/>
      <c r="DB62" s="708"/>
      <c r="DC62" s="703"/>
      <c r="DD62" s="703"/>
      <c r="DE62" s="703"/>
      <c r="DF62" s="709"/>
      <c r="DG62" s="708"/>
      <c r="DH62" s="703"/>
      <c r="DI62" s="703"/>
      <c r="DJ62" s="703"/>
      <c r="DK62" s="709"/>
      <c r="DL62" s="708"/>
      <c r="DM62" s="703"/>
      <c r="DN62" s="703"/>
      <c r="DO62" s="703"/>
      <c r="DP62" s="709"/>
      <c r="DQ62" s="708"/>
      <c r="DR62" s="703"/>
      <c r="DS62" s="703"/>
      <c r="DT62" s="703"/>
      <c r="DU62" s="709"/>
      <c r="DV62" s="696"/>
      <c r="DW62" s="697"/>
      <c r="DX62" s="697"/>
      <c r="DY62" s="697"/>
      <c r="DZ62" s="710"/>
      <c r="EA62" s="48"/>
    </row>
    <row r="63" spans="1:131" ht="26.25" customHeight="1" x14ac:dyDescent="0.2">
      <c r="A63" s="53" t="s">
        <v>217</v>
      </c>
      <c r="B63" s="719" t="s">
        <v>349</v>
      </c>
      <c r="C63" s="720"/>
      <c r="D63" s="720"/>
      <c r="E63" s="720"/>
      <c r="F63" s="720"/>
      <c r="G63" s="720"/>
      <c r="H63" s="720"/>
      <c r="I63" s="720"/>
      <c r="J63" s="720"/>
      <c r="K63" s="720"/>
      <c r="L63" s="720"/>
      <c r="M63" s="720"/>
      <c r="N63" s="720"/>
      <c r="O63" s="720"/>
      <c r="P63" s="721"/>
      <c r="Q63" s="751"/>
      <c r="R63" s="728"/>
      <c r="S63" s="728"/>
      <c r="T63" s="728"/>
      <c r="U63" s="728"/>
      <c r="V63" s="728"/>
      <c r="W63" s="728"/>
      <c r="X63" s="728"/>
      <c r="Y63" s="728"/>
      <c r="Z63" s="728"/>
      <c r="AA63" s="728"/>
      <c r="AB63" s="728"/>
      <c r="AC63" s="728"/>
      <c r="AD63" s="728"/>
      <c r="AE63" s="752"/>
      <c r="AF63" s="725">
        <v>518</v>
      </c>
      <c r="AG63" s="723"/>
      <c r="AH63" s="723"/>
      <c r="AI63" s="723"/>
      <c r="AJ63" s="726"/>
      <c r="AK63" s="727"/>
      <c r="AL63" s="728"/>
      <c r="AM63" s="728"/>
      <c r="AN63" s="728"/>
      <c r="AO63" s="728"/>
      <c r="AP63" s="723">
        <v>3690</v>
      </c>
      <c r="AQ63" s="723"/>
      <c r="AR63" s="723"/>
      <c r="AS63" s="723"/>
      <c r="AT63" s="723"/>
      <c r="AU63" s="723">
        <v>1166</v>
      </c>
      <c r="AV63" s="723"/>
      <c r="AW63" s="723"/>
      <c r="AX63" s="723"/>
      <c r="AY63" s="723"/>
      <c r="AZ63" s="753"/>
      <c r="BA63" s="753"/>
      <c r="BB63" s="753"/>
      <c r="BC63" s="753"/>
      <c r="BD63" s="753"/>
      <c r="BE63" s="729"/>
      <c r="BF63" s="729"/>
      <c r="BG63" s="729"/>
      <c r="BH63" s="729"/>
      <c r="BI63" s="730"/>
      <c r="BJ63" s="731" t="s">
        <v>157</v>
      </c>
      <c r="BK63" s="732"/>
      <c r="BL63" s="732"/>
      <c r="BM63" s="732"/>
      <c r="BN63" s="733"/>
      <c r="BO63" s="55"/>
      <c r="BP63" s="55"/>
      <c r="BQ63" s="52">
        <v>57</v>
      </c>
      <c r="BR63" s="72"/>
      <c r="BS63" s="696"/>
      <c r="BT63" s="697"/>
      <c r="BU63" s="697"/>
      <c r="BV63" s="697"/>
      <c r="BW63" s="697"/>
      <c r="BX63" s="697"/>
      <c r="BY63" s="697"/>
      <c r="BZ63" s="697"/>
      <c r="CA63" s="697"/>
      <c r="CB63" s="697"/>
      <c r="CC63" s="697"/>
      <c r="CD63" s="697"/>
      <c r="CE63" s="697"/>
      <c r="CF63" s="697"/>
      <c r="CG63" s="698"/>
      <c r="CH63" s="708"/>
      <c r="CI63" s="703"/>
      <c r="CJ63" s="703"/>
      <c r="CK63" s="703"/>
      <c r="CL63" s="709"/>
      <c r="CM63" s="708"/>
      <c r="CN63" s="703"/>
      <c r="CO63" s="703"/>
      <c r="CP63" s="703"/>
      <c r="CQ63" s="709"/>
      <c r="CR63" s="708"/>
      <c r="CS63" s="703"/>
      <c r="CT63" s="703"/>
      <c r="CU63" s="703"/>
      <c r="CV63" s="709"/>
      <c r="CW63" s="708"/>
      <c r="CX63" s="703"/>
      <c r="CY63" s="703"/>
      <c r="CZ63" s="703"/>
      <c r="DA63" s="709"/>
      <c r="DB63" s="708"/>
      <c r="DC63" s="703"/>
      <c r="DD63" s="703"/>
      <c r="DE63" s="703"/>
      <c r="DF63" s="709"/>
      <c r="DG63" s="708"/>
      <c r="DH63" s="703"/>
      <c r="DI63" s="703"/>
      <c r="DJ63" s="703"/>
      <c r="DK63" s="709"/>
      <c r="DL63" s="708"/>
      <c r="DM63" s="703"/>
      <c r="DN63" s="703"/>
      <c r="DO63" s="703"/>
      <c r="DP63" s="709"/>
      <c r="DQ63" s="708"/>
      <c r="DR63" s="703"/>
      <c r="DS63" s="703"/>
      <c r="DT63" s="703"/>
      <c r="DU63" s="709"/>
      <c r="DV63" s="696"/>
      <c r="DW63" s="697"/>
      <c r="DX63" s="697"/>
      <c r="DY63" s="697"/>
      <c r="DZ63" s="710"/>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96"/>
      <c r="BT64" s="697"/>
      <c r="BU64" s="697"/>
      <c r="BV64" s="697"/>
      <c r="BW64" s="697"/>
      <c r="BX64" s="697"/>
      <c r="BY64" s="697"/>
      <c r="BZ64" s="697"/>
      <c r="CA64" s="697"/>
      <c r="CB64" s="697"/>
      <c r="CC64" s="697"/>
      <c r="CD64" s="697"/>
      <c r="CE64" s="697"/>
      <c r="CF64" s="697"/>
      <c r="CG64" s="698"/>
      <c r="CH64" s="708"/>
      <c r="CI64" s="703"/>
      <c r="CJ64" s="703"/>
      <c r="CK64" s="703"/>
      <c r="CL64" s="709"/>
      <c r="CM64" s="708"/>
      <c r="CN64" s="703"/>
      <c r="CO64" s="703"/>
      <c r="CP64" s="703"/>
      <c r="CQ64" s="709"/>
      <c r="CR64" s="708"/>
      <c r="CS64" s="703"/>
      <c r="CT64" s="703"/>
      <c r="CU64" s="703"/>
      <c r="CV64" s="709"/>
      <c r="CW64" s="708"/>
      <c r="CX64" s="703"/>
      <c r="CY64" s="703"/>
      <c r="CZ64" s="703"/>
      <c r="DA64" s="709"/>
      <c r="DB64" s="708"/>
      <c r="DC64" s="703"/>
      <c r="DD64" s="703"/>
      <c r="DE64" s="703"/>
      <c r="DF64" s="709"/>
      <c r="DG64" s="708"/>
      <c r="DH64" s="703"/>
      <c r="DI64" s="703"/>
      <c r="DJ64" s="703"/>
      <c r="DK64" s="709"/>
      <c r="DL64" s="708"/>
      <c r="DM64" s="703"/>
      <c r="DN64" s="703"/>
      <c r="DO64" s="703"/>
      <c r="DP64" s="709"/>
      <c r="DQ64" s="708"/>
      <c r="DR64" s="703"/>
      <c r="DS64" s="703"/>
      <c r="DT64" s="703"/>
      <c r="DU64" s="709"/>
      <c r="DV64" s="696"/>
      <c r="DW64" s="697"/>
      <c r="DX64" s="697"/>
      <c r="DY64" s="697"/>
      <c r="DZ64" s="710"/>
      <c r="EA64" s="48"/>
    </row>
    <row r="65" spans="1:131" ht="26.25" customHeight="1" x14ac:dyDescent="0.2">
      <c r="A65" s="56" t="s">
        <v>235</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96"/>
      <c r="BT65" s="697"/>
      <c r="BU65" s="697"/>
      <c r="BV65" s="697"/>
      <c r="BW65" s="697"/>
      <c r="BX65" s="697"/>
      <c r="BY65" s="697"/>
      <c r="BZ65" s="697"/>
      <c r="CA65" s="697"/>
      <c r="CB65" s="697"/>
      <c r="CC65" s="697"/>
      <c r="CD65" s="697"/>
      <c r="CE65" s="697"/>
      <c r="CF65" s="697"/>
      <c r="CG65" s="698"/>
      <c r="CH65" s="708"/>
      <c r="CI65" s="703"/>
      <c r="CJ65" s="703"/>
      <c r="CK65" s="703"/>
      <c r="CL65" s="709"/>
      <c r="CM65" s="708"/>
      <c r="CN65" s="703"/>
      <c r="CO65" s="703"/>
      <c r="CP65" s="703"/>
      <c r="CQ65" s="709"/>
      <c r="CR65" s="708"/>
      <c r="CS65" s="703"/>
      <c r="CT65" s="703"/>
      <c r="CU65" s="703"/>
      <c r="CV65" s="709"/>
      <c r="CW65" s="708"/>
      <c r="CX65" s="703"/>
      <c r="CY65" s="703"/>
      <c r="CZ65" s="703"/>
      <c r="DA65" s="709"/>
      <c r="DB65" s="708"/>
      <c r="DC65" s="703"/>
      <c r="DD65" s="703"/>
      <c r="DE65" s="703"/>
      <c r="DF65" s="709"/>
      <c r="DG65" s="708"/>
      <c r="DH65" s="703"/>
      <c r="DI65" s="703"/>
      <c r="DJ65" s="703"/>
      <c r="DK65" s="709"/>
      <c r="DL65" s="708"/>
      <c r="DM65" s="703"/>
      <c r="DN65" s="703"/>
      <c r="DO65" s="703"/>
      <c r="DP65" s="709"/>
      <c r="DQ65" s="708"/>
      <c r="DR65" s="703"/>
      <c r="DS65" s="703"/>
      <c r="DT65" s="703"/>
      <c r="DU65" s="709"/>
      <c r="DV65" s="696"/>
      <c r="DW65" s="697"/>
      <c r="DX65" s="697"/>
      <c r="DY65" s="697"/>
      <c r="DZ65" s="710"/>
      <c r="EA65" s="48"/>
    </row>
    <row r="66" spans="1:131" ht="26.25" customHeight="1" x14ac:dyDescent="0.2">
      <c r="A66" s="933" t="s">
        <v>429</v>
      </c>
      <c r="B66" s="934"/>
      <c r="C66" s="934"/>
      <c r="D66" s="934"/>
      <c r="E66" s="934"/>
      <c r="F66" s="934"/>
      <c r="G66" s="934"/>
      <c r="H66" s="934"/>
      <c r="I66" s="934"/>
      <c r="J66" s="934"/>
      <c r="K66" s="934"/>
      <c r="L66" s="934"/>
      <c r="M66" s="934"/>
      <c r="N66" s="934"/>
      <c r="O66" s="934"/>
      <c r="P66" s="935"/>
      <c r="Q66" s="939" t="s">
        <v>436</v>
      </c>
      <c r="R66" s="940"/>
      <c r="S66" s="940"/>
      <c r="T66" s="940"/>
      <c r="U66" s="941"/>
      <c r="V66" s="939" t="s">
        <v>437</v>
      </c>
      <c r="W66" s="940"/>
      <c r="X66" s="940"/>
      <c r="Y66" s="940"/>
      <c r="Z66" s="941"/>
      <c r="AA66" s="939" t="s">
        <v>438</v>
      </c>
      <c r="AB66" s="940"/>
      <c r="AC66" s="940"/>
      <c r="AD66" s="940"/>
      <c r="AE66" s="941"/>
      <c r="AF66" s="961" t="s">
        <v>214</v>
      </c>
      <c r="AG66" s="956"/>
      <c r="AH66" s="956"/>
      <c r="AI66" s="956"/>
      <c r="AJ66" s="962"/>
      <c r="AK66" s="939" t="s">
        <v>364</v>
      </c>
      <c r="AL66" s="934"/>
      <c r="AM66" s="934"/>
      <c r="AN66" s="934"/>
      <c r="AO66" s="935"/>
      <c r="AP66" s="939" t="s">
        <v>334</v>
      </c>
      <c r="AQ66" s="940"/>
      <c r="AR66" s="940"/>
      <c r="AS66" s="940"/>
      <c r="AT66" s="941"/>
      <c r="AU66" s="939" t="s">
        <v>449</v>
      </c>
      <c r="AV66" s="940"/>
      <c r="AW66" s="940"/>
      <c r="AX66" s="940"/>
      <c r="AY66" s="941"/>
      <c r="AZ66" s="939" t="s">
        <v>426</v>
      </c>
      <c r="BA66" s="940"/>
      <c r="BB66" s="940"/>
      <c r="BC66" s="940"/>
      <c r="BD66" s="946"/>
      <c r="BE66" s="55"/>
      <c r="BF66" s="55"/>
      <c r="BG66" s="55"/>
      <c r="BH66" s="55"/>
      <c r="BI66" s="55"/>
      <c r="BJ66" s="55"/>
      <c r="BK66" s="55"/>
      <c r="BL66" s="55"/>
      <c r="BM66" s="55"/>
      <c r="BN66" s="55"/>
      <c r="BO66" s="55"/>
      <c r="BP66" s="55"/>
      <c r="BQ66" s="52">
        <v>60</v>
      </c>
      <c r="BR66" s="73"/>
      <c r="BS66" s="754"/>
      <c r="BT66" s="755"/>
      <c r="BU66" s="755"/>
      <c r="BV66" s="755"/>
      <c r="BW66" s="755"/>
      <c r="BX66" s="755"/>
      <c r="BY66" s="755"/>
      <c r="BZ66" s="755"/>
      <c r="CA66" s="755"/>
      <c r="CB66" s="755"/>
      <c r="CC66" s="755"/>
      <c r="CD66" s="755"/>
      <c r="CE66" s="755"/>
      <c r="CF66" s="755"/>
      <c r="CG66" s="756"/>
      <c r="CH66" s="757"/>
      <c r="CI66" s="758"/>
      <c r="CJ66" s="758"/>
      <c r="CK66" s="758"/>
      <c r="CL66" s="759"/>
      <c r="CM66" s="757"/>
      <c r="CN66" s="758"/>
      <c r="CO66" s="758"/>
      <c r="CP66" s="758"/>
      <c r="CQ66" s="759"/>
      <c r="CR66" s="757"/>
      <c r="CS66" s="758"/>
      <c r="CT66" s="758"/>
      <c r="CU66" s="758"/>
      <c r="CV66" s="759"/>
      <c r="CW66" s="757"/>
      <c r="CX66" s="758"/>
      <c r="CY66" s="758"/>
      <c r="CZ66" s="758"/>
      <c r="DA66" s="759"/>
      <c r="DB66" s="757"/>
      <c r="DC66" s="758"/>
      <c r="DD66" s="758"/>
      <c r="DE66" s="758"/>
      <c r="DF66" s="759"/>
      <c r="DG66" s="757"/>
      <c r="DH66" s="758"/>
      <c r="DI66" s="758"/>
      <c r="DJ66" s="758"/>
      <c r="DK66" s="759"/>
      <c r="DL66" s="757"/>
      <c r="DM66" s="758"/>
      <c r="DN66" s="758"/>
      <c r="DO66" s="758"/>
      <c r="DP66" s="759"/>
      <c r="DQ66" s="757"/>
      <c r="DR66" s="758"/>
      <c r="DS66" s="758"/>
      <c r="DT66" s="758"/>
      <c r="DU66" s="759"/>
      <c r="DV66" s="754"/>
      <c r="DW66" s="755"/>
      <c r="DX66" s="755"/>
      <c r="DY66" s="755"/>
      <c r="DZ66" s="760"/>
      <c r="EA66" s="48"/>
    </row>
    <row r="67" spans="1:131" ht="26.25" customHeight="1" x14ac:dyDescent="0.2">
      <c r="A67" s="936"/>
      <c r="B67" s="937"/>
      <c r="C67" s="937"/>
      <c r="D67" s="937"/>
      <c r="E67" s="937"/>
      <c r="F67" s="937"/>
      <c r="G67" s="937"/>
      <c r="H67" s="937"/>
      <c r="I67" s="937"/>
      <c r="J67" s="937"/>
      <c r="K67" s="937"/>
      <c r="L67" s="937"/>
      <c r="M67" s="937"/>
      <c r="N67" s="937"/>
      <c r="O67" s="937"/>
      <c r="P67" s="938"/>
      <c r="Q67" s="942"/>
      <c r="R67" s="943"/>
      <c r="S67" s="943"/>
      <c r="T67" s="943"/>
      <c r="U67" s="944"/>
      <c r="V67" s="942"/>
      <c r="W67" s="943"/>
      <c r="X67" s="943"/>
      <c r="Y67" s="943"/>
      <c r="Z67" s="944"/>
      <c r="AA67" s="942"/>
      <c r="AB67" s="943"/>
      <c r="AC67" s="943"/>
      <c r="AD67" s="943"/>
      <c r="AE67" s="944"/>
      <c r="AF67" s="963"/>
      <c r="AG67" s="959"/>
      <c r="AH67" s="959"/>
      <c r="AI67" s="959"/>
      <c r="AJ67" s="964"/>
      <c r="AK67" s="965"/>
      <c r="AL67" s="937"/>
      <c r="AM67" s="937"/>
      <c r="AN67" s="937"/>
      <c r="AO67" s="938"/>
      <c r="AP67" s="942"/>
      <c r="AQ67" s="943"/>
      <c r="AR67" s="943"/>
      <c r="AS67" s="943"/>
      <c r="AT67" s="944"/>
      <c r="AU67" s="942"/>
      <c r="AV67" s="943"/>
      <c r="AW67" s="943"/>
      <c r="AX67" s="943"/>
      <c r="AY67" s="944"/>
      <c r="AZ67" s="942"/>
      <c r="BA67" s="943"/>
      <c r="BB67" s="943"/>
      <c r="BC67" s="943"/>
      <c r="BD67" s="948"/>
      <c r="BE67" s="55"/>
      <c r="BF67" s="55"/>
      <c r="BG67" s="55"/>
      <c r="BH67" s="55"/>
      <c r="BI67" s="55"/>
      <c r="BJ67" s="55"/>
      <c r="BK67" s="55"/>
      <c r="BL67" s="55"/>
      <c r="BM67" s="55"/>
      <c r="BN67" s="55"/>
      <c r="BO67" s="55"/>
      <c r="BP67" s="55"/>
      <c r="BQ67" s="52">
        <v>61</v>
      </c>
      <c r="BR67" s="73"/>
      <c r="BS67" s="754"/>
      <c r="BT67" s="755"/>
      <c r="BU67" s="755"/>
      <c r="BV67" s="755"/>
      <c r="BW67" s="755"/>
      <c r="BX67" s="755"/>
      <c r="BY67" s="755"/>
      <c r="BZ67" s="755"/>
      <c r="CA67" s="755"/>
      <c r="CB67" s="755"/>
      <c r="CC67" s="755"/>
      <c r="CD67" s="755"/>
      <c r="CE67" s="755"/>
      <c r="CF67" s="755"/>
      <c r="CG67" s="756"/>
      <c r="CH67" s="757"/>
      <c r="CI67" s="758"/>
      <c r="CJ67" s="758"/>
      <c r="CK67" s="758"/>
      <c r="CL67" s="759"/>
      <c r="CM67" s="757"/>
      <c r="CN67" s="758"/>
      <c r="CO67" s="758"/>
      <c r="CP67" s="758"/>
      <c r="CQ67" s="759"/>
      <c r="CR67" s="757"/>
      <c r="CS67" s="758"/>
      <c r="CT67" s="758"/>
      <c r="CU67" s="758"/>
      <c r="CV67" s="759"/>
      <c r="CW67" s="757"/>
      <c r="CX67" s="758"/>
      <c r="CY67" s="758"/>
      <c r="CZ67" s="758"/>
      <c r="DA67" s="759"/>
      <c r="DB67" s="757"/>
      <c r="DC67" s="758"/>
      <c r="DD67" s="758"/>
      <c r="DE67" s="758"/>
      <c r="DF67" s="759"/>
      <c r="DG67" s="757"/>
      <c r="DH67" s="758"/>
      <c r="DI67" s="758"/>
      <c r="DJ67" s="758"/>
      <c r="DK67" s="759"/>
      <c r="DL67" s="757"/>
      <c r="DM67" s="758"/>
      <c r="DN67" s="758"/>
      <c r="DO67" s="758"/>
      <c r="DP67" s="759"/>
      <c r="DQ67" s="757"/>
      <c r="DR67" s="758"/>
      <c r="DS67" s="758"/>
      <c r="DT67" s="758"/>
      <c r="DU67" s="759"/>
      <c r="DV67" s="754"/>
      <c r="DW67" s="755"/>
      <c r="DX67" s="755"/>
      <c r="DY67" s="755"/>
      <c r="DZ67" s="760"/>
      <c r="EA67" s="48"/>
    </row>
    <row r="68" spans="1:131" ht="26.25" customHeight="1" x14ac:dyDescent="0.2">
      <c r="A68" s="51">
        <v>1</v>
      </c>
      <c r="B68" s="680" t="s">
        <v>502</v>
      </c>
      <c r="C68" s="681"/>
      <c r="D68" s="681"/>
      <c r="E68" s="681"/>
      <c r="F68" s="681"/>
      <c r="G68" s="681"/>
      <c r="H68" s="681"/>
      <c r="I68" s="681"/>
      <c r="J68" s="681"/>
      <c r="K68" s="681"/>
      <c r="L68" s="681"/>
      <c r="M68" s="681"/>
      <c r="N68" s="681"/>
      <c r="O68" s="681"/>
      <c r="P68" s="682"/>
      <c r="Q68" s="683">
        <v>9647</v>
      </c>
      <c r="R68" s="684"/>
      <c r="S68" s="684"/>
      <c r="T68" s="684"/>
      <c r="U68" s="684"/>
      <c r="V68" s="684">
        <v>9534</v>
      </c>
      <c r="W68" s="684"/>
      <c r="X68" s="684"/>
      <c r="Y68" s="684"/>
      <c r="Z68" s="684"/>
      <c r="AA68" s="684">
        <v>113</v>
      </c>
      <c r="AB68" s="684"/>
      <c r="AC68" s="684"/>
      <c r="AD68" s="684"/>
      <c r="AE68" s="684"/>
      <c r="AF68" s="684">
        <v>113</v>
      </c>
      <c r="AG68" s="684"/>
      <c r="AH68" s="684"/>
      <c r="AI68" s="684"/>
      <c r="AJ68" s="684"/>
      <c r="AK68" s="684">
        <v>100</v>
      </c>
      <c r="AL68" s="684"/>
      <c r="AM68" s="684"/>
      <c r="AN68" s="684"/>
      <c r="AO68" s="684"/>
      <c r="AP68" s="684">
        <v>190</v>
      </c>
      <c r="AQ68" s="684"/>
      <c r="AR68" s="684"/>
      <c r="AS68" s="684"/>
      <c r="AT68" s="684"/>
      <c r="AU68" s="684">
        <v>3</v>
      </c>
      <c r="AV68" s="684"/>
      <c r="AW68" s="684"/>
      <c r="AX68" s="684"/>
      <c r="AY68" s="684"/>
      <c r="AZ68" s="690"/>
      <c r="BA68" s="690"/>
      <c r="BB68" s="690"/>
      <c r="BC68" s="690"/>
      <c r="BD68" s="691"/>
      <c r="BE68" s="55"/>
      <c r="BF68" s="55"/>
      <c r="BG68" s="55"/>
      <c r="BH68" s="55"/>
      <c r="BI68" s="55"/>
      <c r="BJ68" s="55"/>
      <c r="BK68" s="55"/>
      <c r="BL68" s="55"/>
      <c r="BM68" s="55"/>
      <c r="BN68" s="55"/>
      <c r="BO68" s="55"/>
      <c r="BP68" s="55"/>
      <c r="BQ68" s="52">
        <v>62</v>
      </c>
      <c r="BR68" s="73"/>
      <c r="BS68" s="754"/>
      <c r="BT68" s="755"/>
      <c r="BU68" s="755"/>
      <c r="BV68" s="755"/>
      <c r="BW68" s="755"/>
      <c r="BX68" s="755"/>
      <c r="BY68" s="755"/>
      <c r="BZ68" s="755"/>
      <c r="CA68" s="755"/>
      <c r="CB68" s="755"/>
      <c r="CC68" s="755"/>
      <c r="CD68" s="755"/>
      <c r="CE68" s="755"/>
      <c r="CF68" s="755"/>
      <c r="CG68" s="756"/>
      <c r="CH68" s="757"/>
      <c r="CI68" s="758"/>
      <c r="CJ68" s="758"/>
      <c r="CK68" s="758"/>
      <c r="CL68" s="759"/>
      <c r="CM68" s="757"/>
      <c r="CN68" s="758"/>
      <c r="CO68" s="758"/>
      <c r="CP68" s="758"/>
      <c r="CQ68" s="759"/>
      <c r="CR68" s="757"/>
      <c r="CS68" s="758"/>
      <c r="CT68" s="758"/>
      <c r="CU68" s="758"/>
      <c r="CV68" s="759"/>
      <c r="CW68" s="757"/>
      <c r="CX68" s="758"/>
      <c r="CY68" s="758"/>
      <c r="CZ68" s="758"/>
      <c r="DA68" s="759"/>
      <c r="DB68" s="757"/>
      <c r="DC68" s="758"/>
      <c r="DD68" s="758"/>
      <c r="DE68" s="758"/>
      <c r="DF68" s="759"/>
      <c r="DG68" s="757"/>
      <c r="DH68" s="758"/>
      <c r="DI68" s="758"/>
      <c r="DJ68" s="758"/>
      <c r="DK68" s="759"/>
      <c r="DL68" s="757"/>
      <c r="DM68" s="758"/>
      <c r="DN68" s="758"/>
      <c r="DO68" s="758"/>
      <c r="DP68" s="759"/>
      <c r="DQ68" s="757"/>
      <c r="DR68" s="758"/>
      <c r="DS68" s="758"/>
      <c r="DT68" s="758"/>
      <c r="DU68" s="759"/>
      <c r="DV68" s="754"/>
      <c r="DW68" s="755"/>
      <c r="DX68" s="755"/>
      <c r="DY68" s="755"/>
      <c r="DZ68" s="760"/>
      <c r="EA68" s="48"/>
    </row>
    <row r="69" spans="1:131" ht="26.25" customHeight="1" x14ac:dyDescent="0.2">
      <c r="A69" s="52">
        <v>2</v>
      </c>
      <c r="B69" s="696" t="s">
        <v>22</v>
      </c>
      <c r="C69" s="697"/>
      <c r="D69" s="697"/>
      <c r="E69" s="697"/>
      <c r="F69" s="697"/>
      <c r="G69" s="697"/>
      <c r="H69" s="697"/>
      <c r="I69" s="697"/>
      <c r="J69" s="697"/>
      <c r="K69" s="697"/>
      <c r="L69" s="697"/>
      <c r="M69" s="697"/>
      <c r="N69" s="697"/>
      <c r="O69" s="697"/>
      <c r="P69" s="698"/>
      <c r="Q69" s="699">
        <v>4</v>
      </c>
      <c r="R69" s="700"/>
      <c r="S69" s="700"/>
      <c r="T69" s="700"/>
      <c r="U69" s="700"/>
      <c r="V69" s="700">
        <v>3</v>
      </c>
      <c r="W69" s="700"/>
      <c r="X69" s="700"/>
      <c r="Y69" s="700"/>
      <c r="Z69" s="700"/>
      <c r="AA69" s="700">
        <v>1</v>
      </c>
      <c r="AB69" s="700"/>
      <c r="AC69" s="700"/>
      <c r="AD69" s="700"/>
      <c r="AE69" s="700"/>
      <c r="AF69" s="700">
        <v>1</v>
      </c>
      <c r="AG69" s="700"/>
      <c r="AH69" s="700"/>
      <c r="AI69" s="700"/>
      <c r="AJ69" s="700"/>
      <c r="AK69" s="700" t="s">
        <v>157</v>
      </c>
      <c r="AL69" s="700"/>
      <c r="AM69" s="700"/>
      <c r="AN69" s="700"/>
      <c r="AO69" s="700"/>
      <c r="AP69" s="700" t="s">
        <v>157</v>
      </c>
      <c r="AQ69" s="700"/>
      <c r="AR69" s="700"/>
      <c r="AS69" s="700"/>
      <c r="AT69" s="700"/>
      <c r="AU69" s="700" t="s">
        <v>157</v>
      </c>
      <c r="AV69" s="700"/>
      <c r="AW69" s="700"/>
      <c r="AX69" s="700"/>
      <c r="AY69" s="700"/>
      <c r="AZ69" s="706"/>
      <c r="BA69" s="706"/>
      <c r="BB69" s="706"/>
      <c r="BC69" s="706"/>
      <c r="BD69" s="707"/>
      <c r="BE69" s="55"/>
      <c r="BF69" s="55"/>
      <c r="BG69" s="55"/>
      <c r="BH69" s="55"/>
      <c r="BI69" s="55"/>
      <c r="BJ69" s="55"/>
      <c r="BK69" s="55"/>
      <c r="BL69" s="55"/>
      <c r="BM69" s="55"/>
      <c r="BN69" s="55"/>
      <c r="BO69" s="55"/>
      <c r="BP69" s="55"/>
      <c r="BQ69" s="52">
        <v>63</v>
      </c>
      <c r="BR69" s="73"/>
      <c r="BS69" s="754"/>
      <c r="BT69" s="755"/>
      <c r="BU69" s="755"/>
      <c r="BV69" s="755"/>
      <c r="BW69" s="755"/>
      <c r="BX69" s="755"/>
      <c r="BY69" s="755"/>
      <c r="BZ69" s="755"/>
      <c r="CA69" s="755"/>
      <c r="CB69" s="755"/>
      <c r="CC69" s="755"/>
      <c r="CD69" s="755"/>
      <c r="CE69" s="755"/>
      <c r="CF69" s="755"/>
      <c r="CG69" s="756"/>
      <c r="CH69" s="757"/>
      <c r="CI69" s="758"/>
      <c r="CJ69" s="758"/>
      <c r="CK69" s="758"/>
      <c r="CL69" s="759"/>
      <c r="CM69" s="757"/>
      <c r="CN69" s="758"/>
      <c r="CO69" s="758"/>
      <c r="CP69" s="758"/>
      <c r="CQ69" s="759"/>
      <c r="CR69" s="757"/>
      <c r="CS69" s="758"/>
      <c r="CT69" s="758"/>
      <c r="CU69" s="758"/>
      <c r="CV69" s="759"/>
      <c r="CW69" s="757"/>
      <c r="CX69" s="758"/>
      <c r="CY69" s="758"/>
      <c r="CZ69" s="758"/>
      <c r="DA69" s="759"/>
      <c r="DB69" s="757"/>
      <c r="DC69" s="758"/>
      <c r="DD69" s="758"/>
      <c r="DE69" s="758"/>
      <c r="DF69" s="759"/>
      <c r="DG69" s="757"/>
      <c r="DH69" s="758"/>
      <c r="DI69" s="758"/>
      <c r="DJ69" s="758"/>
      <c r="DK69" s="759"/>
      <c r="DL69" s="757"/>
      <c r="DM69" s="758"/>
      <c r="DN69" s="758"/>
      <c r="DO69" s="758"/>
      <c r="DP69" s="759"/>
      <c r="DQ69" s="757"/>
      <c r="DR69" s="758"/>
      <c r="DS69" s="758"/>
      <c r="DT69" s="758"/>
      <c r="DU69" s="759"/>
      <c r="DV69" s="754"/>
      <c r="DW69" s="755"/>
      <c r="DX69" s="755"/>
      <c r="DY69" s="755"/>
      <c r="DZ69" s="760"/>
      <c r="EA69" s="48"/>
    </row>
    <row r="70" spans="1:131" ht="26.25" customHeight="1" x14ac:dyDescent="0.2">
      <c r="A70" s="52">
        <v>3</v>
      </c>
      <c r="B70" s="696" t="s">
        <v>379</v>
      </c>
      <c r="C70" s="697"/>
      <c r="D70" s="697"/>
      <c r="E70" s="697"/>
      <c r="F70" s="697"/>
      <c r="G70" s="697"/>
      <c r="H70" s="697"/>
      <c r="I70" s="697"/>
      <c r="J70" s="697"/>
      <c r="K70" s="697"/>
      <c r="L70" s="697"/>
      <c r="M70" s="697"/>
      <c r="N70" s="697"/>
      <c r="O70" s="697"/>
      <c r="P70" s="698"/>
      <c r="Q70" s="699">
        <v>925</v>
      </c>
      <c r="R70" s="700"/>
      <c r="S70" s="700"/>
      <c r="T70" s="700"/>
      <c r="U70" s="700"/>
      <c r="V70" s="700">
        <v>905</v>
      </c>
      <c r="W70" s="700"/>
      <c r="X70" s="700"/>
      <c r="Y70" s="700"/>
      <c r="Z70" s="700"/>
      <c r="AA70" s="700">
        <v>20</v>
      </c>
      <c r="AB70" s="700"/>
      <c r="AC70" s="700"/>
      <c r="AD70" s="700"/>
      <c r="AE70" s="700"/>
      <c r="AF70" s="700">
        <v>20</v>
      </c>
      <c r="AG70" s="700"/>
      <c r="AH70" s="700"/>
      <c r="AI70" s="700"/>
      <c r="AJ70" s="700"/>
      <c r="AK70" s="700">
        <v>45</v>
      </c>
      <c r="AL70" s="700"/>
      <c r="AM70" s="700"/>
      <c r="AN70" s="700"/>
      <c r="AO70" s="700"/>
      <c r="AP70" s="700" t="s">
        <v>157</v>
      </c>
      <c r="AQ70" s="700"/>
      <c r="AR70" s="700"/>
      <c r="AS70" s="700"/>
      <c r="AT70" s="700"/>
      <c r="AU70" s="700" t="s">
        <v>157</v>
      </c>
      <c r="AV70" s="700"/>
      <c r="AW70" s="700"/>
      <c r="AX70" s="700"/>
      <c r="AY70" s="700"/>
      <c r="AZ70" s="706"/>
      <c r="BA70" s="706"/>
      <c r="BB70" s="706"/>
      <c r="BC70" s="706"/>
      <c r="BD70" s="707"/>
      <c r="BE70" s="55"/>
      <c r="BF70" s="55"/>
      <c r="BG70" s="55"/>
      <c r="BH70" s="55"/>
      <c r="BI70" s="55"/>
      <c r="BJ70" s="55"/>
      <c r="BK70" s="55"/>
      <c r="BL70" s="55"/>
      <c r="BM70" s="55"/>
      <c r="BN70" s="55"/>
      <c r="BO70" s="55"/>
      <c r="BP70" s="55"/>
      <c r="BQ70" s="52">
        <v>64</v>
      </c>
      <c r="BR70" s="73"/>
      <c r="BS70" s="754"/>
      <c r="BT70" s="755"/>
      <c r="BU70" s="755"/>
      <c r="BV70" s="755"/>
      <c r="BW70" s="755"/>
      <c r="BX70" s="755"/>
      <c r="BY70" s="755"/>
      <c r="BZ70" s="755"/>
      <c r="CA70" s="755"/>
      <c r="CB70" s="755"/>
      <c r="CC70" s="755"/>
      <c r="CD70" s="755"/>
      <c r="CE70" s="755"/>
      <c r="CF70" s="755"/>
      <c r="CG70" s="756"/>
      <c r="CH70" s="757"/>
      <c r="CI70" s="758"/>
      <c r="CJ70" s="758"/>
      <c r="CK70" s="758"/>
      <c r="CL70" s="759"/>
      <c r="CM70" s="757"/>
      <c r="CN70" s="758"/>
      <c r="CO70" s="758"/>
      <c r="CP70" s="758"/>
      <c r="CQ70" s="759"/>
      <c r="CR70" s="757"/>
      <c r="CS70" s="758"/>
      <c r="CT70" s="758"/>
      <c r="CU70" s="758"/>
      <c r="CV70" s="759"/>
      <c r="CW70" s="757"/>
      <c r="CX70" s="758"/>
      <c r="CY70" s="758"/>
      <c r="CZ70" s="758"/>
      <c r="DA70" s="759"/>
      <c r="DB70" s="757"/>
      <c r="DC70" s="758"/>
      <c r="DD70" s="758"/>
      <c r="DE70" s="758"/>
      <c r="DF70" s="759"/>
      <c r="DG70" s="757"/>
      <c r="DH70" s="758"/>
      <c r="DI70" s="758"/>
      <c r="DJ70" s="758"/>
      <c r="DK70" s="759"/>
      <c r="DL70" s="757"/>
      <c r="DM70" s="758"/>
      <c r="DN70" s="758"/>
      <c r="DO70" s="758"/>
      <c r="DP70" s="759"/>
      <c r="DQ70" s="757"/>
      <c r="DR70" s="758"/>
      <c r="DS70" s="758"/>
      <c r="DT70" s="758"/>
      <c r="DU70" s="759"/>
      <c r="DV70" s="754"/>
      <c r="DW70" s="755"/>
      <c r="DX70" s="755"/>
      <c r="DY70" s="755"/>
      <c r="DZ70" s="760"/>
      <c r="EA70" s="48"/>
    </row>
    <row r="71" spans="1:131" ht="26.25" customHeight="1" x14ac:dyDescent="0.2">
      <c r="A71" s="52">
        <v>4</v>
      </c>
      <c r="B71" s="696" t="s">
        <v>443</v>
      </c>
      <c r="C71" s="697"/>
      <c r="D71" s="697"/>
      <c r="E71" s="697"/>
      <c r="F71" s="697"/>
      <c r="G71" s="697"/>
      <c r="H71" s="697"/>
      <c r="I71" s="697"/>
      <c r="J71" s="697"/>
      <c r="K71" s="697"/>
      <c r="L71" s="697"/>
      <c r="M71" s="697"/>
      <c r="N71" s="697"/>
      <c r="O71" s="697"/>
      <c r="P71" s="698"/>
      <c r="Q71" s="699">
        <v>267</v>
      </c>
      <c r="R71" s="700"/>
      <c r="S71" s="700"/>
      <c r="T71" s="700"/>
      <c r="U71" s="700"/>
      <c r="V71" s="700">
        <v>178</v>
      </c>
      <c r="W71" s="700"/>
      <c r="X71" s="700"/>
      <c r="Y71" s="700"/>
      <c r="Z71" s="700"/>
      <c r="AA71" s="700">
        <v>89</v>
      </c>
      <c r="AB71" s="700"/>
      <c r="AC71" s="700"/>
      <c r="AD71" s="700"/>
      <c r="AE71" s="700"/>
      <c r="AF71" s="700">
        <v>89</v>
      </c>
      <c r="AG71" s="700"/>
      <c r="AH71" s="700"/>
      <c r="AI71" s="700"/>
      <c r="AJ71" s="700"/>
      <c r="AK71" s="700">
        <v>13</v>
      </c>
      <c r="AL71" s="700"/>
      <c r="AM71" s="700"/>
      <c r="AN71" s="700"/>
      <c r="AO71" s="700"/>
      <c r="AP71" s="700" t="s">
        <v>157</v>
      </c>
      <c r="AQ71" s="700"/>
      <c r="AR71" s="700"/>
      <c r="AS71" s="700"/>
      <c r="AT71" s="700"/>
      <c r="AU71" s="700" t="s">
        <v>157</v>
      </c>
      <c r="AV71" s="700"/>
      <c r="AW71" s="700"/>
      <c r="AX71" s="700"/>
      <c r="AY71" s="700"/>
      <c r="AZ71" s="706"/>
      <c r="BA71" s="706"/>
      <c r="BB71" s="706"/>
      <c r="BC71" s="706"/>
      <c r="BD71" s="707"/>
      <c r="BE71" s="55"/>
      <c r="BF71" s="55"/>
      <c r="BG71" s="55"/>
      <c r="BH71" s="55"/>
      <c r="BI71" s="55"/>
      <c r="BJ71" s="55"/>
      <c r="BK71" s="55"/>
      <c r="BL71" s="55"/>
      <c r="BM71" s="55"/>
      <c r="BN71" s="55"/>
      <c r="BO71" s="55"/>
      <c r="BP71" s="55"/>
      <c r="BQ71" s="52">
        <v>65</v>
      </c>
      <c r="BR71" s="73"/>
      <c r="BS71" s="754"/>
      <c r="BT71" s="755"/>
      <c r="BU71" s="755"/>
      <c r="BV71" s="755"/>
      <c r="BW71" s="755"/>
      <c r="BX71" s="755"/>
      <c r="BY71" s="755"/>
      <c r="BZ71" s="755"/>
      <c r="CA71" s="755"/>
      <c r="CB71" s="755"/>
      <c r="CC71" s="755"/>
      <c r="CD71" s="755"/>
      <c r="CE71" s="755"/>
      <c r="CF71" s="755"/>
      <c r="CG71" s="756"/>
      <c r="CH71" s="757"/>
      <c r="CI71" s="758"/>
      <c r="CJ71" s="758"/>
      <c r="CK71" s="758"/>
      <c r="CL71" s="759"/>
      <c r="CM71" s="757"/>
      <c r="CN71" s="758"/>
      <c r="CO71" s="758"/>
      <c r="CP71" s="758"/>
      <c r="CQ71" s="759"/>
      <c r="CR71" s="757"/>
      <c r="CS71" s="758"/>
      <c r="CT71" s="758"/>
      <c r="CU71" s="758"/>
      <c r="CV71" s="759"/>
      <c r="CW71" s="757"/>
      <c r="CX71" s="758"/>
      <c r="CY71" s="758"/>
      <c r="CZ71" s="758"/>
      <c r="DA71" s="759"/>
      <c r="DB71" s="757"/>
      <c r="DC71" s="758"/>
      <c r="DD71" s="758"/>
      <c r="DE71" s="758"/>
      <c r="DF71" s="759"/>
      <c r="DG71" s="757"/>
      <c r="DH71" s="758"/>
      <c r="DI71" s="758"/>
      <c r="DJ71" s="758"/>
      <c r="DK71" s="759"/>
      <c r="DL71" s="757"/>
      <c r="DM71" s="758"/>
      <c r="DN71" s="758"/>
      <c r="DO71" s="758"/>
      <c r="DP71" s="759"/>
      <c r="DQ71" s="757"/>
      <c r="DR71" s="758"/>
      <c r="DS71" s="758"/>
      <c r="DT71" s="758"/>
      <c r="DU71" s="759"/>
      <c r="DV71" s="754"/>
      <c r="DW71" s="755"/>
      <c r="DX71" s="755"/>
      <c r="DY71" s="755"/>
      <c r="DZ71" s="760"/>
      <c r="EA71" s="48"/>
    </row>
    <row r="72" spans="1:131" ht="26.25" customHeight="1" x14ac:dyDescent="0.2">
      <c r="A72" s="52">
        <v>5</v>
      </c>
      <c r="B72" s="696" t="s">
        <v>274</v>
      </c>
      <c r="C72" s="697"/>
      <c r="D72" s="697"/>
      <c r="E72" s="697"/>
      <c r="F72" s="697"/>
      <c r="G72" s="697"/>
      <c r="H72" s="697"/>
      <c r="I72" s="697"/>
      <c r="J72" s="697"/>
      <c r="K72" s="697"/>
      <c r="L72" s="697"/>
      <c r="M72" s="697"/>
      <c r="N72" s="697"/>
      <c r="O72" s="697"/>
      <c r="P72" s="698"/>
      <c r="Q72" s="699">
        <v>4818</v>
      </c>
      <c r="R72" s="700"/>
      <c r="S72" s="700"/>
      <c r="T72" s="700"/>
      <c r="U72" s="700"/>
      <c r="V72" s="700">
        <v>4560</v>
      </c>
      <c r="W72" s="700"/>
      <c r="X72" s="700"/>
      <c r="Y72" s="700"/>
      <c r="Z72" s="700"/>
      <c r="AA72" s="700">
        <v>258</v>
      </c>
      <c r="AB72" s="700"/>
      <c r="AC72" s="700"/>
      <c r="AD72" s="700"/>
      <c r="AE72" s="700"/>
      <c r="AF72" s="700">
        <v>258</v>
      </c>
      <c r="AG72" s="700"/>
      <c r="AH72" s="700"/>
      <c r="AI72" s="700"/>
      <c r="AJ72" s="700"/>
      <c r="AK72" s="700">
        <v>179</v>
      </c>
      <c r="AL72" s="700"/>
      <c r="AM72" s="700"/>
      <c r="AN72" s="700"/>
      <c r="AO72" s="700"/>
      <c r="AP72" s="700" t="s">
        <v>157</v>
      </c>
      <c r="AQ72" s="700"/>
      <c r="AR72" s="700"/>
      <c r="AS72" s="700"/>
      <c r="AT72" s="700"/>
      <c r="AU72" s="700" t="s">
        <v>157</v>
      </c>
      <c r="AV72" s="700"/>
      <c r="AW72" s="700"/>
      <c r="AX72" s="700"/>
      <c r="AY72" s="700"/>
      <c r="AZ72" s="706"/>
      <c r="BA72" s="706"/>
      <c r="BB72" s="706"/>
      <c r="BC72" s="706"/>
      <c r="BD72" s="707"/>
      <c r="BE72" s="55"/>
      <c r="BF72" s="55"/>
      <c r="BG72" s="55"/>
      <c r="BH72" s="55"/>
      <c r="BI72" s="55"/>
      <c r="BJ72" s="55"/>
      <c r="BK72" s="55"/>
      <c r="BL72" s="55"/>
      <c r="BM72" s="55"/>
      <c r="BN72" s="55"/>
      <c r="BO72" s="55"/>
      <c r="BP72" s="55"/>
      <c r="BQ72" s="52">
        <v>66</v>
      </c>
      <c r="BR72" s="73"/>
      <c r="BS72" s="754"/>
      <c r="BT72" s="755"/>
      <c r="BU72" s="755"/>
      <c r="BV72" s="755"/>
      <c r="BW72" s="755"/>
      <c r="BX72" s="755"/>
      <c r="BY72" s="755"/>
      <c r="BZ72" s="755"/>
      <c r="CA72" s="755"/>
      <c r="CB72" s="755"/>
      <c r="CC72" s="755"/>
      <c r="CD72" s="755"/>
      <c r="CE72" s="755"/>
      <c r="CF72" s="755"/>
      <c r="CG72" s="756"/>
      <c r="CH72" s="757"/>
      <c r="CI72" s="758"/>
      <c r="CJ72" s="758"/>
      <c r="CK72" s="758"/>
      <c r="CL72" s="759"/>
      <c r="CM72" s="757"/>
      <c r="CN72" s="758"/>
      <c r="CO72" s="758"/>
      <c r="CP72" s="758"/>
      <c r="CQ72" s="759"/>
      <c r="CR72" s="757"/>
      <c r="CS72" s="758"/>
      <c r="CT72" s="758"/>
      <c r="CU72" s="758"/>
      <c r="CV72" s="759"/>
      <c r="CW72" s="757"/>
      <c r="CX72" s="758"/>
      <c r="CY72" s="758"/>
      <c r="CZ72" s="758"/>
      <c r="DA72" s="759"/>
      <c r="DB72" s="757"/>
      <c r="DC72" s="758"/>
      <c r="DD72" s="758"/>
      <c r="DE72" s="758"/>
      <c r="DF72" s="759"/>
      <c r="DG72" s="757"/>
      <c r="DH72" s="758"/>
      <c r="DI72" s="758"/>
      <c r="DJ72" s="758"/>
      <c r="DK72" s="759"/>
      <c r="DL72" s="757"/>
      <c r="DM72" s="758"/>
      <c r="DN72" s="758"/>
      <c r="DO72" s="758"/>
      <c r="DP72" s="759"/>
      <c r="DQ72" s="757"/>
      <c r="DR72" s="758"/>
      <c r="DS72" s="758"/>
      <c r="DT72" s="758"/>
      <c r="DU72" s="759"/>
      <c r="DV72" s="754"/>
      <c r="DW72" s="755"/>
      <c r="DX72" s="755"/>
      <c r="DY72" s="755"/>
      <c r="DZ72" s="760"/>
      <c r="EA72" s="48"/>
    </row>
    <row r="73" spans="1:131" ht="26.25" customHeight="1" x14ac:dyDescent="0.2">
      <c r="A73" s="52">
        <v>6</v>
      </c>
      <c r="B73" s="696" t="s">
        <v>504</v>
      </c>
      <c r="C73" s="697"/>
      <c r="D73" s="697"/>
      <c r="E73" s="697"/>
      <c r="F73" s="697"/>
      <c r="G73" s="697"/>
      <c r="H73" s="697"/>
      <c r="I73" s="697"/>
      <c r="J73" s="697"/>
      <c r="K73" s="697"/>
      <c r="L73" s="697"/>
      <c r="M73" s="697"/>
      <c r="N73" s="697"/>
      <c r="O73" s="697"/>
      <c r="P73" s="698"/>
      <c r="Q73" s="699">
        <v>7352</v>
      </c>
      <c r="R73" s="700"/>
      <c r="S73" s="700"/>
      <c r="T73" s="700"/>
      <c r="U73" s="700"/>
      <c r="V73" s="700">
        <v>7276</v>
      </c>
      <c r="W73" s="700"/>
      <c r="X73" s="700"/>
      <c r="Y73" s="700"/>
      <c r="Z73" s="700"/>
      <c r="AA73" s="700">
        <v>76</v>
      </c>
      <c r="AB73" s="700"/>
      <c r="AC73" s="700"/>
      <c r="AD73" s="700"/>
      <c r="AE73" s="700"/>
      <c r="AF73" s="700">
        <v>76</v>
      </c>
      <c r="AG73" s="700"/>
      <c r="AH73" s="700"/>
      <c r="AI73" s="700"/>
      <c r="AJ73" s="700"/>
      <c r="AK73" s="700">
        <v>3086</v>
      </c>
      <c r="AL73" s="700"/>
      <c r="AM73" s="700"/>
      <c r="AN73" s="700"/>
      <c r="AO73" s="700"/>
      <c r="AP73" s="700" t="s">
        <v>157</v>
      </c>
      <c r="AQ73" s="700"/>
      <c r="AR73" s="700"/>
      <c r="AS73" s="700"/>
      <c r="AT73" s="700"/>
      <c r="AU73" s="700" t="s">
        <v>157</v>
      </c>
      <c r="AV73" s="700"/>
      <c r="AW73" s="700"/>
      <c r="AX73" s="700"/>
      <c r="AY73" s="700"/>
      <c r="AZ73" s="706"/>
      <c r="BA73" s="706"/>
      <c r="BB73" s="706"/>
      <c r="BC73" s="706"/>
      <c r="BD73" s="707"/>
      <c r="BE73" s="55"/>
      <c r="BF73" s="55"/>
      <c r="BG73" s="55"/>
      <c r="BH73" s="55"/>
      <c r="BI73" s="55"/>
      <c r="BJ73" s="55"/>
      <c r="BK73" s="55"/>
      <c r="BL73" s="55"/>
      <c r="BM73" s="55"/>
      <c r="BN73" s="55"/>
      <c r="BO73" s="55"/>
      <c r="BP73" s="55"/>
      <c r="BQ73" s="52">
        <v>67</v>
      </c>
      <c r="BR73" s="73"/>
      <c r="BS73" s="754"/>
      <c r="BT73" s="755"/>
      <c r="BU73" s="755"/>
      <c r="BV73" s="755"/>
      <c r="BW73" s="755"/>
      <c r="BX73" s="755"/>
      <c r="BY73" s="755"/>
      <c r="BZ73" s="755"/>
      <c r="CA73" s="755"/>
      <c r="CB73" s="755"/>
      <c r="CC73" s="755"/>
      <c r="CD73" s="755"/>
      <c r="CE73" s="755"/>
      <c r="CF73" s="755"/>
      <c r="CG73" s="756"/>
      <c r="CH73" s="757"/>
      <c r="CI73" s="758"/>
      <c r="CJ73" s="758"/>
      <c r="CK73" s="758"/>
      <c r="CL73" s="759"/>
      <c r="CM73" s="757"/>
      <c r="CN73" s="758"/>
      <c r="CO73" s="758"/>
      <c r="CP73" s="758"/>
      <c r="CQ73" s="759"/>
      <c r="CR73" s="757"/>
      <c r="CS73" s="758"/>
      <c r="CT73" s="758"/>
      <c r="CU73" s="758"/>
      <c r="CV73" s="759"/>
      <c r="CW73" s="757"/>
      <c r="CX73" s="758"/>
      <c r="CY73" s="758"/>
      <c r="CZ73" s="758"/>
      <c r="DA73" s="759"/>
      <c r="DB73" s="757"/>
      <c r="DC73" s="758"/>
      <c r="DD73" s="758"/>
      <c r="DE73" s="758"/>
      <c r="DF73" s="759"/>
      <c r="DG73" s="757"/>
      <c r="DH73" s="758"/>
      <c r="DI73" s="758"/>
      <c r="DJ73" s="758"/>
      <c r="DK73" s="759"/>
      <c r="DL73" s="757"/>
      <c r="DM73" s="758"/>
      <c r="DN73" s="758"/>
      <c r="DO73" s="758"/>
      <c r="DP73" s="759"/>
      <c r="DQ73" s="757"/>
      <c r="DR73" s="758"/>
      <c r="DS73" s="758"/>
      <c r="DT73" s="758"/>
      <c r="DU73" s="759"/>
      <c r="DV73" s="754"/>
      <c r="DW73" s="755"/>
      <c r="DX73" s="755"/>
      <c r="DY73" s="755"/>
      <c r="DZ73" s="760"/>
      <c r="EA73" s="48"/>
    </row>
    <row r="74" spans="1:131" ht="26.25" customHeight="1" x14ac:dyDescent="0.2">
      <c r="A74" s="52">
        <v>7</v>
      </c>
      <c r="B74" s="696" t="s">
        <v>32</v>
      </c>
      <c r="C74" s="697"/>
      <c r="D74" s="697"/>
      <c r="E74" s="697"/>
      <c r="F74" s="697"/>
      <c r="G74" s="697"/>
      <c r="H74" s="697"/>
      <c r="I74" s="697"/>
      <c r="J74" s="697"/>
      <c r="K74" s="697"/>
      <c r="L74" s="697"/>
      <c r="M74" s="697"/>
      <c r="N74" s="697"/>
      <c r="O74" s="697"/>
      <c r="P74" s="698"/>
      <c r="Q74" s="699">
        <v>1524702</v>
      </c>
      <c r="R74" s="700"/>
      <c r="S74" s="700"/>
      <c r="T74" s="700"/>
      <c r="U74" s="700"/>
      <c r="V74" s="700">
        <v>1496148</v>
      </c>
      <c r="W74" s="700"/>
      <c r="X74" s="700"/>
      <c r="Y74" s="700"/>
      <c r="Z74" s="700"/>
      <c r="AA74" s="700">
        <v>28554</v>
      </c>
      <c r="AB74" s="700"/>
      <c r="AC74" s="700"/>
      <c r="AD74" s="700"/>
      <c r="AE74" s="700"/>
      <c r="AF74" s="700">
        <v>28554</v>
      </c>
      <c r="AG74" s="700"/>
      <c r="AH74" s="700"/>
      <c r="AI74" s="700"/>
      <c r="AJ74" s="700"/>
      <c r="AK74" s="700">
        <v>15234</v>
      </c>
      <c r="AL74" s="700"/>
      <c r="AM74" s="700"/>
      <c r="AN74" s="700"/>
      <c r="AO74" s="700"/>
      <c r="AP74" s="700" t="s">
        <v>157</v>
      </c>
      <c r="AQ74" s="700"/>
      <c r="AR74" s="700"/>
      <c r="AS74" s="700"/>
      <c r="AT74" s="700"/>
      <c r="AU74" s="700" t="s">
        <v>157</v>
      </c>
      <c r="AV74" s="700"/>
      <c r="AW74" s="700"/>
      <c r="AX74" s="700"/>
      <c r="AY74" s="700"/>
      <c r="AZ74" s="706"/>
      <c r="BA74" s="706"/>
      <c r="BB74" s="706"/>
      <c r="BC74" s="706"/>
      <c r="BD74" s="707"/>
      <c r="BE74" s="55"/>
      <c r="BF74" s="55"/>
      <c r="BG74" s="55"/>
      <c r="BH74" s="55"/>
      <c r="BI74" s="55"/>
      <c r="BJ74" s="55"/>
      <c r="BK74" s="55"/>
      <c r="BL74" s="55"/>
      <c r="BM74" s="55"/>
      <c r="BN74" s="55"/>
      <c r="BO74" s="55"/>
      <c r="BP74" s="55"/>
      <c r="BQ74" s="52">
        <v>68</v>
      </c>
      <c r="BR74" s="73"/>
      <c r="BS74" s="754"/>
      <c r="BT74" s="755"/>
      <c r="BU74" s="755"/>
      <c r="BV74" s="755"/>
      <c r="BW74" s="755"/>
      <c r="BX74" s="755"/>
      <c r="BY74" s="755"/>
      <c r="BZ74" s="755"/>
      <c r="CA74" s="755"/>
      <c r="CB74" s="755"/>
      <c r="CC74" s="755"/>
      <c r="CD74" s="755"/>
      <c r="CE74" s="755"/>
      <c r="CF74" s="755"/>
      <c r="CG74" s="756"/>
      <c r="CH74" s="757"/>
      <c r="CI74" s="758"/>
      <c r="CJ74" s="758"/>
      <c r="CK74" s="758"/>
      <c r="CL74" s="759"/>
      <c r="CM74" s="757"/>
      <c r="CN74" s="758"/>
      <c r="CO74" s="758"/>
      <c r="CP74" s="758"/>
      <c r="CQ74" s="759"/>
      <c r="CR74" s="757"/>
      <c r="CS74" s="758"/>
      <c r="CT74" s="758"/>
      <c r="CU74" s="758"/>
      <c r="CV74" s="759"/>
      <c r="CW74" s="757"/>
      <c r="CX74" s="758"/>
      <c r="CY74" s="758"/>
      <c r="CZ74" s="758"/>
      <c r="DA74" s="759"/>
      <c r="DB74" s="757"/>
      <c r="DC74" s="758"/>
      <c r="DD74" s="758"/>
      <c r="DE74" s="758"/>
      <c r="DF74" s="759"/>
      <c r="DG74" s="757"/>
      <c r="DH74" s="758"/>
      <c r="DI74" s="758"/>
      <c r="DJ74" s="758"/>
      <c r="DK74" s="759"/>
      <c r="DL74" s="757"/>
      <c r="DM74" s="758"/>
      <c r="DN74" s="758"/>
      <c r="DO74" s="758"/>
      <c r="DP74" s="759"/>
      <c r="DQ74" s="757"/>
      <c r="DR74" s="758"/>
      <c r="DS74" s="758"/>
      <c r="DT74" s="758"/>
      <c r="DU74" s="759"/>
      <c r="DV74" s="754"/>
      <c r="DW74" s="755"/>
      <c r="DX74" s="755"/>
      <c r="DY74" s="755"/>
      <c r="DZ74" s="760"/>
      <c r="EA74" s="48"/>
    </row>
    <row r="75" spans="1:131" ht="26.25" customHeight="1" x14ac:dyDescent="0.2">
      <c r="A75" s="52">
        <v>8</v>
      </c>
      <c r="B75" s="696" t="s">
        <v>505</v>
      </c>
      <c r="C75" s="697"/>
      <c r="D75" s="697"/>
      <c r="E75" s="697"/>
      <c r="F75" s="697"/>
      <c r="G75" s="697"/>
      <c r="H75" s="697"/>
      <c r="I75" s="697"/>
      <c r="J75" s="697"/>
      <c r="K75" s="697"/>
      <c r="L75" s="697"/>
      <c r="M75" s="697"/>
      <c r="N75" s="697"/>
      <c r="O75" s="697"/>
      <c r="P75" s="698"/>
      <c r="Q75" s="708">
        <v>2047</v>
      </c>
      <c r="R75" s="703"/>
      <c r="S75" s="703"/>
      <c r="T75" s="703"/>
      <c r="U75" s="705"/>
      <c r="V75" s="701">
        <v>1885</v>
      </c>
      <c r="W75" s="703"/>
      <c r="X75" s="703"/>
      <c r="Y75" s="703"/>
      <c r="Z75" s="705"/>
      <c r="AA75" s="701">
        <v>162</v>
      </c>
      <c r="AB75" s="703"/>
      <c r="AC75" s="703"/>
      <c r="AD75" s="703"/>
      <c r="AE75" s="705"/>
      <c r="AF75" s="701">
        <v>162</v>
      </c>
      <c r="AG75" s="703"/>
      <c r="AH75" s="703"/>
      <c r="AI75" s="703"/>
      <c r="AJ75" s="705"/>
      <c r="AK75" s="701">
        <v>73</v>
      </c>
      <c r="AL75" s="703"/>
      <c r="AM75" s="703"/>
      <c r="AN75" s="703"/>
      <c r="AO75" s="705"/>
      <c r="AP75" s="701">
        <v>723</v>
      </c>
      <c r="AQ75" s="703"/>
      <c r="AR75" s="703"/>
      <c r="AS75" s="703"/>
      <c r="AT75" s="705"/>
      <c r="AU75" s="701">
        <v>117</v>
      </c>
      <c r="AV75" s="703"/>
      <c r="AW75" s="703"/>
      <c r="AX75" s="703"/>
      <c r="AY75" s="705"/>
      <c r="AZ75" s="706"/>
      <c r="BA75" s="706"/>
      <c r="BB75" s="706"/>
      <c r="BC75" s="706"/>
      <c r="BD75" s="707"/>
      <c r="BE75" s="55"/>
      <c r="BF75" s="55"/>
      <c r="BG75" s="55"/>
      <c r="BH75" s="55"/>
      <c r="BI75" s="55"/>
      <c r="BJ75" s="55"/>
      <c r="BK75" s="55"/>
      <c r="BL75" s="55"/>
      <c r="BM75" s="55"/>
      <c r="BN75" s="55"/>
      <c r="BO75" s="55"/>
      <c r="BP75" s="55"/>
      <c r="BQ75" s="52">
        <v>69</v>
      </c>
      <c r="BR75" s="73"/>
      <c r="BS75" s="754"/>
      <c r="BT75" s="755"/>
      <c r="BU75" s="755"/>
      <c r="BV75" s="755"/>
      <c r="BW75" s="755"/>
      <c r="BX75" s="755"/>
      <c r="BY75" s="755"/>
      <c r="BZ75" s="755"/>
      <c r="CA75" s="755"/>
      <c r="CB75" s="755"/>
      <c r="CC75" s="755"/>
      <c r="CD75" s="755"/>
      <c r="CE75" s="755"/>
      <c r="CF75" s="755"/>
      <c r="CG75" s="756"/>
      <c r="CH75" s="757"/>
      <c r="CI75" s="758"/>
      <c r="CJ75" s="758"/>
      <c r="CK75" s="758"/>
      <c r="CL75" s="759"/>
      <c r="CM75" s="757"/>
      <c r="CN75" s="758"/>
      <c r="CO75" s="758"/>
      <c r="CP75" s="758"/>
      <c r="CQ75" s="759"/>
      <c r="CR75" s="757"/>
      <c r="CS75" s="758"/>
      <c r="CT75" s="758"/>
      <c r="CU75" s="758"/>
      <c r="CV75" s="759"/>
      <c r="CW75" s="757"/>
      <c r="CX75" s="758"/>
      <c r="CY75" s="758"/>
      <c r="CZ75" s="758"/>
      <c r="DA75" s="759"/>
      <c r="DB75" s="757"/>
      <c r="DC75" s="758"/>
      <c r="DD75" s="758"/>
      <c r="DE75" s="758"/>
      <c r="DF75" s="759"/>
      <c r="DG75" s="757"/>
      <c r="DH75" s="758"/>
      <c r="DI75" s="758"/>
      <c r="DJ75" s="758"/>
      <c r="DK75" s="759"/>
      <c r="DL75" s="757"/>
      <c r="DM75" s="758"/>
      <c r="DN75" s="758"/>
      <c r="DO75" s="758"/>
      <c r="DP75" s="759"/>
      <c r="DQ75" s="757"/>
      <c r="DR75" s="758"/>
      <c r="DS75" s="758"/>
      <c r="DT75" s="758"/>
      <c r="DU75" s="759"/>
      <c r="DV75" s="754"/>
      <c r="DW75" s="755"/>
      <c r="DX75" s="755"/>
      <c r="DY75" s="755"/>
      <c r="DZ75" s="760"/>
      <c r="EA75" s="48"/>
    </row>
    <row r="76" spans="1:131" ht="26.25" customHeight="1" x14ac:dyDescent="0.2">
      <c r="A76" s="52">
        <v>9</v>
      </c>
      <c r="B76" s="696"/>
      <c r="C76" s="697"/>
      <c r="D76" s="697"/>
      <c r="E76" s="697"/>
      <c r="F76" s="697"/>
      <c r="G76" s="697"/>
      <c r="H76" s="697"/>
      <c r="I76" s="697"/>
      <c r="J76" s="697"/>
      <c r="K76" s="697"/>
      <c r="L76" s="697"/>
      <c r="M76" s="697"/>
      <c r="N76" s="697"/>
      <c r="O76" s="697"/>
      <c r="P76" s="698"/>
      <c r="Q76" s="708"/>
      <c r="R76" s="703"/>
      <c r="S76" s="703"/>
      <c r="T76" s="703"/>
      <c r="U76" s="705"/>
      <c r="V76" s="701"/>
      <c r="W76" s="703"/>
      <c r="X76" s="703"/>
      <c r="Y76" s="703"/>
      <c r="Z76" s="705"/>
      <c r="AA76" s="701"/>
      <c r="AB76" s="703"/>
      <c r="AC76" s="703"/>
      <c r="AD76" s="703"/>
      <c r="AE76" s="705"/>
      <c r="AF76" s="701"/>
      <c r="AG76" s="703"/>
      <c r="AH76" s="703"/>
      <c r="AI76" s="703"/>
      <c r="AJ76" s="705"/>
      <c r="AK76" s="701"/>
      <c r="AL76" s="703"/>
      <c r="AM76" s="703"/>
      <c r="AN76" s="703"/>
      <c r="AO76" s="705"/>
      <c r="AP76" s="701"/>
      <c r="AQ76" s="703"/>
      <c r="AR76" s="703"/>
      <c r="AS76" s="703"/>
      <c r="AT76" s="705"/>
      <c r="AU76" s="701"/>
      <c r="AV76" s="703"/>
      <c r="AW76" s="703"/>
      <c r="AX76" s="703"/>
      <c r="AY76" s="705"/>
      <c r="AZ76" s="706"/>
      <c r="BA76" s="706"/>
      <c r="BB76" s="706"/>
      <c r="BC76" s="706"/>
      <c r="BD76" s="707"/>
      <c r="BE76" s="55"/>
      <c r="BF76" s="55"/>
      <c r="BG76" s="55"/>
      <c r="BH76" s="55"/>
      <c r="BI76" s="55"/>
      <c r="BJ76" s="55"/>
      <c r="BK76" s="55"/>
      <c r="BL76" s="55"/>
      <c r="BM76" s="55"/>
      <c r="BN76" s="55"/>
      <c r="BO76" s="55"/>
      <c r="BP76" s="55"/>
      <c r="BQ76" s="52">
        <v>70</v>
      </c>
      <c r="BR76" s="73"/>
      <c r="BS76" s="754"/>
      <c r="BT76" s="755"/>
      <c r="BU76" s="755"/>
      <c r="BV76" s="755"/>
      <c r="BW76" s="755"/>
      <c r="BX76" s="755"/>
      <c r="BY76" s="755"/>
      <c r="BZ76" s="755"/>
      <c r="CA76" s="755"/>
      <c r="CB76" s="755"/>
      <c r="CC76" s="755"/>
      <c r="CD76" s="755"/>
      <c r="CE76" s="755"/>
      <c r="CF76" s="755"/>
      <c r="CG76" s="756"/>
      <c r="CH76" s="757"/>
      <c r="CI76" s="758"/>
      <c r="CJ76" s="758"/>
      <c r="CK76" s="758"/>
      <c r="CL76" s="759"/>
      <c r="CM76" s="757"/>
      <c r="CN76" s="758"/>
      <c r="CO76" s="758"/>
      <c r="CP76" s="758"/>
      <c r="CQ76" s="759"/>
      <c r="CR76" s="757"/>
      <c r="CS76" s="758"/>
      <c r="CT76" s="758"/>
      <c r="CU76" s="758"/>
      <c r="CV76" s="759"/>
      <c r="CW76" s="757"/>
      <c r="CX76" s="758"/>
      <c r="CY76" s="758"/>
      <c r="CZ76" s="758"/>
      <c r="DA76" s="759"/>
      <c r="DB76" s="757"/>
      <c r="DC76" s="758"/>
      <c r="DD76" s="758"/>
      <c r="DE76" s="758"/>
      <c r="DF76" s="759"/>
      <c r="DG76" s="757"/>
      <c r="DH76" s="758"/>
      <c r="DI76" s="758"/>
      <c r="DJ76" s="758"/>
      <c r="DK76" s="759"/>
      <c r="DL76" s="757"/>
      <c r="DM76" s="758"/>
      <c r="DN76" s="758"/>
      <c r="DO76" s="758"/>
      <c r="DP76" s="759"/>
      <c r="DQ76" s="757"/>
      <c r="DR76" s="758"/>
      <c r="DS76" s="758"/>
      <c r="DT76" s="758"/>
      <c r="DU76" s="759"/>
      <c r="DV76" s="754"/>
      <c r="DW76" s="755"/>
      <c r="DX76" s="755"/>
      <c r="DY76" s="755"/>
      <c r="DZ76" s="760"/>
      <c r="EA76" s="48"/>
    </row>
    <row r="77" spans="1:131" ht="26.25" customHeight="1" x14ac:dyDescent="0.2">
      <c r="A77" s="52">
        <v>10</v>
      </c>
      <c r="B77" s="696"/>
      <c r="C77" s="697"/>
      <c r="D77" s="697"/>
      <c r="E77" s="697"/>
      <c r="F77" s="697"/>
      <c r="G77" s="697"/>
      <c r="H77" s="697"/>
      <c r="I77" s="697"/>
      <c r="J77" s="697"/>
      <c r="K77" s="697"/>
      <c r="L77" s="697"/>
      <c r="M77" s="697"/>
      <c r="N77" s="697"/>
      <c r="O77" s="697"/>
      <c r="P77" s="698"/>
      <c r="Q77" s="708"/>
      <c r="R77" s="703"/>
      <c r="S77" s="703"/>
      <c r="T77" s="703"/>
      <c r="U77" s="705"/>
      <c r="V77" s="701"/>
      <c r="W77" s="703"/>
      <c r="X77" s="703"/>
      <c r="Y77" s="703"/>
      <c r="Z77" s="705"/>
      <c r="AA77" s="701"/>
      <c r="AB77" s="703"/>
      <c r="AC77" s="703"/>
      <c r="AD77" s="703"/>
      <c r="AE77" s="705"/>
      <c r="AF77" s="701"/>
      <c r="AG77" s="703"/>
      <c r="AH77" s="703"/>
      <c r="AI77" s="703"/>
      <c r="AJ77" s="705"/>
      <c r="AK77" s="701"/>
      <c r="AL77" s="703"/>
      <c r="AM77" s="703"/>
      <c r="AN77" s="703"/>
      <c r="AO77" s="705"/>
      <c r="AP77" s="701"/>
      <c r="AQ77" s="703"/>
      <c r="AR77" s="703"/>
      <c r="AS77" s="703"/>
      <c r="AT77" s="705"/>
      <c r="AU77" s="701"/>
      <c r="AV77" s="703"/>
      <c r="AW77" s="703"/>
      <c r="AX77" s="703"/>
      <c r="AY77" s="705"/>
      <c r="AZ77" s="706"/>
      <c r="BA77" s="706"/>
      <c r="BB77" s="706"/>
      <c r="BC77" s="706"/>
      <c r="BD77" s="707"/>
      <c r="BE77" s="55"/>
      <c r="BF77" s="55"/>
      <c r="BG77" s="55"/>
      <c r="BH77" s="55"/>
      <c r="BI77" s="55"/>
      <c r="BJ77" s="55"/>
      <c r="BK77" s="55"/>
      <c r="BL77" s="55"/>
      <c r="BM77" s="55"/>
      <c r="BN77" s="55"/>
      <c r="BO77" s="55"/>
      <c r="BP77" s="55"/>
      <c r="BQ77" s="52">
        <v>71</v>
      </c>
      <c r="BR77" s="73"/>
      <c r="BS77" s="754"/>
      <c r="BT77" s="755"/>
      <c r="BU77" s="755"/>
      <c r="BV77" s="755"/>
      <c r="BW77" s="755"/>
      <c r="BX77" s="755"/>
      <c r="BY77" s="755"/>
      <c r="BZ77" s="755"/>
      <c r="CA77" s="755"/>
      <c r="CB77" s="755"/>
      <c r="CC77" s="755"/>
      <c r="CD77" s="755"/>
      <c r="CE77" s="755"/>
      <c r="CF77" s="755"/>
      <c r="CG77" s="756"/>
      <c r="CH77" s="757"/>
      <c r="CI77" s="758"/>
      <c r="CJ77" s="758"/>
      <c r="CK77" s="758"/>
      <c r="CL77" s="759"/>
      <c r="CM77" s="757"/>
      <c r="CN77" s="758"/>
      <c r="CO77" s="758"/>
      <c r="CP77" s="758"/>
      <c r="CQ77" s="759"/>
      <c r="CR77" s="757"/>
      <c r="CS77" s="758"/>
      <c r="CT77" s="758"/>
      <c r="CU77" s="758"/>
      <c r="CV77" s="759"/>
      <c r="CW77" s="757"/>
      <c r="CX77" s="758"/>
      <c r="CY77" s="758"/>
      <c r="CZ77" s="758"/>
      <c r="DA77" s="759"/>
      <c r="DB77" s="757"/>
      <c r="DC77" s="758"/>
      <c r="DD77" s="758"/>
      <c r="DE77" s="758"/>
      <c r="DF77" s="759"/>
      <c r="DG77" s="757"/>
      <c r="DH77" s="758"/>
      <c r="DI77" s="758"/>
      <c r="DJ77" s="758"/>
      <c r="DK77" s="759"/>
      <c r="DL77" s="757"/>
      <c r="DM77" s="758"/>
      <c r="DN77" s="758"/>
      <c r="DO77" s="758"/>
      <c r="DP77" s="759"/>
      <c r="DQ77" s="757"/>
      <c r="DR77" s="758"/>
      <c r="DS77" s="758"/>
      <c r="DT77" s="758"/>
      <c r="DU77" s="759"/>
      <c r="DV77" s="754"/>
      <c r="DW77" s="755"/>
      <c r="DX77" s="755"/>
      <c r="DY77" s="755"/>
      <c r="DZ77" s="760"/>
      <c r="EA77" s="48"/>
    </row>
    <row r="78" spans="1:131" ht="26.25" customHeight="1" x14ac:dyDescent="0.2">
      <c r="A78" s="52">
        <v>11</v>
      </c>
      <c r="B78" s="696"/>
      <c r="C78" s="697"/>
      <c r="D78" s="697"/>
      <c r="E78" s="697"/>
      <c r="F78" s="697"/>
      <c r="G78" s="697"/>
      <c r="H78" s="697"/>
      <c r="I78" s="697"/>
      <c r="J78" s="697"/>
      <c r="K78" s="697"/>
      <c r="L78" s="697"/>
      <c r="M78" s="697"/>
      <c r="N78" s="697"/>
      <c r="O78" s="697"/>
      <c r="P78" s="698"/>
      <c r="Q78" s="699"/>
      <c r="R78" s="700"/>
      <c r="S78" s="700"/>
      <c r="T78" s="700"/>
      <c r="U78" s="700"/>
      <c r="V78" s="700"/>
      <c r="W78" s="700"/>
      <c r="X78" s="700"/>
      <c r="Y78" s="700"/>
      <c r="Z78" s="700"/>
      <c r="AA78" s="700"/>
      <c r="AB78" s="700"/>
      <c r="AC78" s="700"/>
      <c r="AD78" s="700"/>
      <c r="AE78" s="700"/>
      <c r="AF78" s="700"/>
      <c r="AG78" s="700"/>
      <c r="AH78" s="700"/>
      <c r="AI78" s="700"/>
      <c r="AJ78" s="700"/>
      <c r="AK78" s="700"/>
      <c r="AL78" s="700"/>
      <c r="AM78" s="700"/>
      <c r="AN78" s="700"/>
      <c r="AO78" s="700"/>
      <c r="AP78" s="700"/>
      <c r="AQ78" s="700"/>
      <c r="AR78" s="700"/>
      <c r="AS78" s="700"/>
      <c r="AT78" s="700"/>
      <c r="AU78" s="700"/>
      <c r="AV78" s="700"/>
      <c r="AW78" s="700"/>
      <c r="AX78" s="700"/>
      <c r="AY78" s="700"/>
      <c r="AZ78" s="706"/>
      <c r="BA78" s="706"/>
      <c r="BB78" s="706"/>
      <c r="BC78" s="706"/>
      <c r="BD78" s="707"/>
      <c r="BE78" s="55"/>
      <c r="BF78" s="55"/>
      <c r="BG78" s="55"/>
      <c r="BH78" s="55"/>
      <c r="BI78" s="55"/>
      <c r="BJ78" s="48"/>
      <c r="BK78" s="48"/>
      <c r="BL78" s="48"/>
      <c r="BM78" s="48"/>
      <c r="BN78" s="48"/>
      <c r="BO78" s="55"/>
      <c r="BP78" s="55"/>
      <c r="BQ78" s="52">
        <v>72</v>
      </c>
      <c r="BR78" s="73"/>
      <c r="BS78" s="754"/>
      <c r="BT78" s="755"/>
      <c r="BU78" s="755"/>
      <c r="BV78" s="755"/>
      <c r="BW78" s="755"/>
      <c r="BX78" s="755"/>
      <c r="BY78" s="755"/>
      <c r="BZ78" s="755"/>
      <c r="CA78" s="755"/>
      <c r="CB78" s="755"/>
      <c r="CC78" s="755"/>
      <c r="CD78" s="755"/>
      <c r="CE78" s="755"/>
      <c r="CF78" s="755"/>
      <c r="CG78" s="756"/>
      <c r="CH78" s="757"/>
      <c r="CI78" s="758"/>
      <c r="CJ78" s="758"/>
      <c r="CK78" s="758"/>
      <c r="CL78" s="759"/>
      <c r="CM78" s="757"/>
      <c r="CN78" s="758"/>
      <c r="CO78" s="758"/>
      <c r="CP78" s="758"/>
      <c r="CQ78" s="759"/>
      <c r="CR78" s="757"/>
      <c r="CS78" s="758"/>
      <c r="CT78" s="758"/>
      <c r="CU78" s="758"/>
      <c r="CV78" s="759"/>
      <c r="CW78" s="757"/>
      <c r="CX78" s="758"/>
      <c r="CY78" s="758"/>
      <c r="CZ78" s="758"/>
      <c r="DA78" s="759"/>
      <c r="DB78" s="757"/>
      <c r="DC78" s="758"/>
      <c r="DD78" s="758"/>
      <c r="DE78" s="758"/>
      <c r="DF78" s="759"/>
      <c r="DG78" s="757"/>
      <c r="DH78" s="758"/>
      <c r="DI78" s="758"/>
      <c r="DJ78" s="758"/>
      <c r="DK78" s="759"/>
      <c r="DL78" s="757"/>
      <c r="DM78" s="758"/>
      <c r="DN78" s="758"/>
      <c r="DO78" s="758"/>
      <c r="DP78" s="759"/>
      <c r="DQ78" s="757"/>
      <c r="DR78" s="758"/>
      <c r="DS78" s="758"/>
      <c r="DT78" s="758"/>
      <c r="DU78" s="759"/>
      <c r="DV78" s="754"/>
      <c r="DW78" s="755"/>
      <c r="DX78" s="755"/>
      <c r="DY78" s="755"/>
      <c r="DZ78" s="760"/>
      <c r="EA78" s="48"/>
    </row>
    <row r="79" spans="1:131" ht="26.25" customHeight="1" x14ac:dyDescent="0.2">
      <c r="A79" s="52">
        <v>12</v>
      </c>
      <c r="B79" s="696"/>
      <c r="C79" s="697"/>
      <c r="D79" s="697"/>
      <c r="E79" s="697"/>
      <c r="F79" s="697"/>
      <c r="G79" s="697"/>
      <c r="H79" s="697"/>
      <c r="I79" s="697"/>
      <c r="J79" s="697"/>
      <c r="K79" s="697"/>
      <c r="L79" s="697"/>
      <c r="M79" s="697"/>
      <c r="N79" s="697"/>
      <c r="O79" s="697"/>
      <c r="P79" s="698"/>
      <c r="Q79" s="699"/>
      <c r="R79" s="700"/>
      <c r="S79" s="700"/>
      <c r="T79" s="700"/>
      <c r="U79" s="700"/>
      <c r="V79" s="700"/>
      <c r="W79" s="700"/>
      <c r="X79" s="700"/>
      <c r="Y79" s="700"/>
      <c r="Z79" s="700"/>
      <c r="AA79" s="700"/>
      <c r="AB79" s="700"/>
      <c r="AC79" s="700"/>
      <c r="AD79" s="700"/>
      <c r="AE79" s="700"/>
      <c r="AF79" s="700"/>
      <c r="AG79" s="700"/>
      <c r="AH79" s="700"/>
      <c r="AI79" s="700"/>
      <c r="AJ79" s="700"/>
      <c r="AK79" s="700"/>
      <c r="AL79" s="700"/>
      <c r="AM79" s="700"/>
      <c r="AN79" s="700"/>
      <c r="AO79" s="700"/>
      <c r="AP79" s="700"/>
      <c r="AQ79" s="700"/>
      <c r="AR79" s="700"/>
      <c r="AS79" s="700"/>
      <c r="AT79" s="700"/>
      <c r="AU79" s="700"/>
      <c r="AV79" s="700"/>
      <c r="AW79" s="700"/>
      <c r="AX79" s="700"/>
      <c r="AY79" s="700"/>
      <c r="AZ79" s="706"/>
      <c r="BA79" s="706"/>
      <c r="BB79" s="706"/>
      <c r="BC79" s="706"/>
      <c r="BD79" s="707"/>
      <c r="BE79" s="55"/>
      <c r="BF79" s="55"/>
      <c r="BG79" s="55"/>
      <c r="BH79" s="55"/>
      <c r="BI79" s="55"/>
      <c r="BJ79" s="48"/>
      <c r="BK79" s="48"/>
      <c r="BL79" s="48"/>
      <c r="BM79" s="48"/>
      <c r="BN79" s="48"/>
      <c r="BO79" s="55"/>
      <c r="BP79" s="55"/>
      <c r="BQ79" s="52">
        <v>73</v>
      </c>
      <c r="BR79" s="73"/>
      <c r="BS79" s="754"/>
      <c r="BT79" s="755"/>
      <c r="BU79" s="755"/>
      <c r="BV79" s="755"/>
      <c r="BW79" s="755"/>
      <c r="BX79" s="755"/>
      <c r="BY79" s="755"/>
      <c r="BZ79" s="755"/>
      <c r="CA79" s="755"/>
      <c r="CB79" s="755"/>
      <c r="CC79" s="755"/>
      <c r="CD79" s="755"/>
      <c r="CE79" s="755"/>
      <c r="CF79" s="755"/>
      <c r="CG79" s="756"/>
      <c r="CH79" s="757"/>
      <c r="CI79" s="758"/>
      <c r="CJ79" s="758"/>
      <c r="CK79" s="758"/>
      <c r="CL79" s="759"/>
      <c r="CM79" s="757"/>
      <c r="CN79" s="758"/>
      <c r="CO79" s="758"/>
      <c r="CP79" s="758"/>
      <c r="CQ79" s="759"/>
      <c r="CR79" s="757"/>
      <c r="CS79" s="758"/>
      <c r="CT79" s="758"/>
      <c r="CU79" s="758"/>
      <c r="CV79" s="759"/>
      <c r="CW79" s="757"/>
      <c r="CX79" s="758"/>
      <c r="CY79" s="758"/>
      <c r="CZ79" s="758"/>
      <c r="DA79" s="759"/>
      <c r="DB79" s="757"/>
      <c r="DC79" s="758"/>
      <c r="DD79" s="758"/>
      <c r="DE79" s="758"/>
      <c r="DF79" s="759"/>
      <c r="DG79" s="757"/>
      <c r="DH79" s="758"/>
      <c r="DI79" s="758"/>
      <c r="DJ79" s="758"/>
      <c r="DK79" s="759"/>
      <c r="DL79" s="757"/>
      <c r="DM79" s="758"/>
      <c r="DN79" s="758"/>
      <c r="DO79" s="758"/>
      <c r="DP79" s="759"/>
      <c r="DQ79" s="757"/>
      <c r="DR79" s="758"/>
      <c r="DS79" s="758"/>
      <c r="DT79" s="758"/>
      <c r="DU79" s="759"/>
      <c r="DV79" s="754"/>
      <c r="DW79" s="755"/>
      <c r="DX79" s="755"/>
      <c r="DY79" s="755"/>
      <c r="DZ79" s="760"/>
      <c r="EA79" s="48"/>
    </row>
    <row r="80" spans="1:131" ht="26.25" customHeight="1" x14ac:dyDescent="0.2">
      <c r="A80" s="52">
        <v>13</v>
      </c>
      <c r="B80" s="696"/>
      <c r="C80" s="697"/>
      <c r="D80" s="697"/>
      <c r="E80" s="697"/>
      <c r="F80" s="697"/>
      <c r="G80" s="697"/>
      <c r="H80" s="697"/>
      <c r="I80" s="697"/>
      <c r="J80" s="697"/>
      <c r="K80" s="697"/>
      <c r="L80" s="697"/>
      <c r="M80" s="697"/>
      <c r="N80" s="697"/>
      <c r="O80" s="697"/>
      <c r="P80" s="698"/>
      <c r="Q80" s="699"/>
      <c r="R80" s="700"/>
      <c r="S80" s="700"/>
      <c r="T80" s="700"/>
      <c r="U80" s="700"/>
      <c r="V80" s="700"/>
      <c r="W80" s="700"/>
      <c r="X80" s="700"/>
      <c r="Y80" s="700"/>
      <c r="Z80" s="700"/>
      <c r="AA80" s="700"/>
      <c r="AB80" s="700"/>
      <c r="AC80" s="700"/>
      <c r="AD80" s="700"/>
      <c r="AE80" s="700"/>
      <c r="AF80" s="700"/>
      <c r="AG80" s="700"/>
      <c r="AH80" s="700"/>
      <c r="AI80" s="700"/>
      <c r="AJ80" s="700"/>
      <c r="AK80" s="700"/>
      <c r="AL80" s="700"/>
      <c r="AM80" s="700"/>
      <c r="AN80" s="700"/>
      <c r="AO80" s="700"/>
      <c r="AP80" s="700"/>
      <c r="AQ80" s="700"/>
      <c r="AR80" s="700"/>
      <c r="AS80" s="700"/>
      <c r="AT80" s="700"/>
      <c r="AU80" s="700"/>
      <c r="AV80" s="700"/>
      <c r="AW80" s="700"/>
      <c r="AX80" s="700"/>
      <c r="AY80" s="700"/>
      <c r="AZ80" s="706"/>
      <c r="BA80" s="706"/>
      <c r="BB80" s="706"/>
      <c r="BC80" s="706"/>
      <c r="BD80" s="707"/>
      <c r="BE80" s="55"/>
      <c r="BF80" s="55"/>
      <c r="BG80" s="55"/>
      <c r="BH80" s="55"/>
      <c r="BI80" s="55"/>
      <c r="BJ80" s="55"/>
      <c r="BK80" s="55"/>
      <c r="BL80" s="55"/>
      <c r="BM80" s="55"/>
      <c r="BN80" s="55"/>
      <c r="BO80" s="55"/>
      <c r="BP80" s="55"/>
      <c r="BQ80" s="52">
        <v>74</v>
      </c>
      <c r="BR80" s="73"/>
      <c r="BS80" s="754"/>
      <c r="BT80" s="755"/>
      <c r="BU80" s="755"/>
      <c r="BV80" s="755"/>
      <c r="BW80" s="755"/>
      <c r="BX80" s="755"/>
      <c r="BY80" s="755"/>
      <c r="BZ80" s="755"/>
      <c r="CA80" s="755"/>
      <c r="CB80" s="755"/>
      <c r="CC80" s="755"/>
      <c r="CD80" s="755"/>
      <c r="CE80" s="755"/>
      <c r="CF80" s="755"/>
      <c r="CG80" s="756"/>
      <c r="CH80" s="757"/>
      <c r="CI80" s="758"/>
      <c r="CJ80" s="758"/>
      <c r="CK80" s="758"/>
      <c r="CL80" s="759"/>
      <c r="CM80" s="757"/>
      <c r="CN80" s="758"/>
      <c r="CO80" s="758"/>
      <c r="CP80" s="758"/>
      <c r="CQ80" s="759"/>
      <c r="CR80" s="757"/>
      <c r="CS80" s="758"/>
      <c r="CT80" s="758"/>
      <c r="CU80" s="758"/>
      <c r="CV80" s="759"/>
      <c r="CW80" s="757"/>
      <c r="CX80" s="758"/>
      <c r="CY80" s="758"/>
      <c r="CZ80" s="758"/>
      <c r="DA80" s="759"/>
      <c r="DB80" s="757"/>
      <c r="DC80" s="758"/>
      <c r="DD80" s="758"/>
      <c r="DE80" s="758"/>
      <c r="DF80" s="759"/>
      <c r="DG80" s="757"/>
      <c r="DH80" s="758"/>
      <c r="DI80" s="758"/>
      <c r="DJ80" s="758"/>
      <c r="DK80" s="759"/>
      <c r="DL80" s="757"/>
      <c r="DM80" s="758"/>
      <c r="DN80" s="758"/>
      <c r="DO80" s="758"/>
      <c r="DP80" s="759"/>
      <c r="DQ80" s="757"/>
      <c r="DR80" s="758"/>
      <c r="DS80" s="758"/>
      <c r="DT80" s="758"/>
      <c r="DU80" s="759"/>
      <c r="DV80" s="754"/>
      <c r="DW80" s="755"/>
      <c r="DX80" s="755"/>
      <c r="DY80" s="755"/>
      <c r="DZ80" s="760"/>
      <c r="EA80" s="48"/>
    </row>
    <row r="81" spans="1:131" ht="26.25" customHeight="1" x14ac:dyDescent="0.2">
      <c r="A81" s="52">
        <v>14</v>
      </c>
      <c r="B81" s="696"/>
      <c r="C81" s="697"/>
      <c r="D81" s="697"/>
      <c r="E81" s="697"/>
      <c r="F81" s="697"/>
      <c r="G81" s="697"/>
      <c r="H81" s="697"/>
      <c r="I81" s="697"/>
      <c r="J81" s="697"/>
      <c r="K81" s="697"/>
      <c r="L81" s="697"/>
      <c r="M81" s="697"/>
      <c r="N81" s="697"/>
      <c r="O81" s="697"/>
      <c r="P81" s="698"/>
      <c r="Q81" s="699"/>
      <c r="R81" s="700"/>
      <c r="S81" s="700"/>
      <c r="T81" s="700"/>
      <c r="U81" s="700"/>
      <c r="V81" s="700"/>
      <c r="W81" s="700"/>
      <c r="X81" s="700"/>
      <c r="Y81" s="700"/>
      <c r="Z81" s="700"/>
      <c r="AA81" s="700"/>
      <c r="AB81" s="700"/>
      <c r="AC81" s="700"/>
      <c r="AD81" s="700"/>
      <c r="AE81" s="700"/>
      <c r="AF81" s="700"/>
      <c r="AG81" s="700"/>
      <c r="AH81" s="700"/>
      <c r="AI81" s="700"/>
      <c r="AJ81" s="700"/>
      <c r="AK81" s="700"/>
      <c r="AL81" s="700"/>
      <c r="AM81" s="700"/>
      <c r="AN81" s="700"/>
      <c r="AO81" s="700"/>
      <c r="AP81" s="700"/>
      <c r="AQ81" s="700"/>
      <c r="AR81" s="700"/>
      <c r="AS81" s="700"/>
      <c r="AT81" s="700"/>
      <c r="AU81" s="700"/>
      <c r="AV81" s="700"/>
      <c r="AW81" s="700"/>
      <c r="AX81" s="700"/>
      <c r="AY81" s="700"/>
      <c r="AZ81" s="706"/>
      <c r="BA81" s="706"/>
      <c r="BB81" s="706"/>
      <c r="BC81" s="706"/>
      <c r="BD81" s="707"/>
      <c r="BE81" s="55"/>
      <c r="BF81" s="55"/>
      <c r="BG81" s="55"/>
      <c r="BH81" s="55"/>
      <c r="BI81" s="55"/>
      <c r="BJ81" s="55"/>
      <c r="BK81" s="55"/>
      <c r="BL81" s="55"/>
      <c r="BM81" s="55"/>
      <c r="BN81" s="55"/>
      <c r="BO81" s="55"/>
      <c r="BP81" s="55"/>
      <c r="BQ81" s="52">
        <v>75</v>
      </c>
      <c r="BR81" s="73"/>
      <c r="BS81" s="754"/>
      <c r="BT81" s="755"/>
      <c r="BU81" s="755"/>
      <c r="BV81" s="755"/>
      <c r="BW81" s="755"/>
      <c r="BX81" s="755"/>
      <c r="BY81" s="755"/>
      <c r="BZ81" s="755"/>
      <c r="CA81" s="755"/>
      <c r="CB81" s="755"/>
      <c r="CC81" s="755"/>
      <c r="CD81" s="755"/>
      <c r="CE81" s="755"/>
      <c r="CF81" s="755"/>
      <c r="CG81" s="756"/>
      <c r="CH81" s="757"/>
      <c r="CI81" s="758"/>
      <c r="CJ81" s="758"/>
      <c r="CK81" s="758"/>
      <c r="CL81" s="759"/>
      <c r="CM81" s="757"/>
      <c r="CN81" s="758"/>
      <c r="CO81" s="758"/>
      <c r="CP81" s="758"/>
      <c r="CQ81" s="759"/>
      <c r="CR81" s="757"/>
      <c r="CS81" s="758"/>
      <c r="CT81" s="758"/>
      <c r="CU81" s="758"/>
      <c r="CV81" s="759"/>
      <c r="CW81" s="757"/>
      <c r="CX81" s="758"/>
      <c r="CY81" s="758"/>
      <c r="CZ81" s="758"/>
      <c r="DA81" s="759"/>
      <c r="DB81" s="757"/>
      <c r="DC81" s="758"/>
      <c r="DD81" s="758"/>
      <c r="DE81" s="758"/>
      <c r="DF81" s="759"/>
      <c r="DG81" s="757"/>
      <c r="DH81" s="758"/>
      <c r="DI81" s="758"/>
      <c r="DJ81" s="758"/>
      <c r="DK81" s="759"/>
      <c r="DL81" s="757"/>
      <c r="DM81" s="758"/>
      <c r="DN81" s="758"/>
      <c r="DO81" s="758"/>
      <c r="DP81" s="759"/>
      <c r="DQ81" s="757"/>
      <c r="DR81" s="758"/>
      <c r="DS81" s="758"/>
      <c r="DT81" s="758"/>
      <c r="DU81" s="759"/>
      <c r="DV81" s="754"/>
      <c r="DW81" s="755"/>
      <c r="DX81" s="755"/>
      <c r="DY81" s="755"/>
      <c r="DZ81" s="760"/>
      <c r="EA81" s="48"/>
    </row>
    <row r="82" spans="1:131" ht="26.25" customHeight="1" x14ac:dyDescent="0.2">
      <c r="A82" s="52">
        <v>15</v>
      </c>
      <c r="B82" s="696"/>
      <c r="C82" s="697"/>
      <c r="D82" s="697"/>
      <c r="E82" s="697"/>
      <c r="F82" s="697"/>
      <c r="G82" s="697"/>
      <c r="H82" s="697"/>
      <c r="I82" s="697"/>
      <c r="J82" s="697"/>
      <c r="K82" s="697"/>
      <c r="L82" s="697"/>
      <c r="M82" s="697"/>
      <c r="N82" s="697"/>
      <c r="O82" s="697"/>
      <c r="P82" s="698"/>
      <c r="Q82" s="699"/>
      <c r="R82" s="700"/>
      <c r="S82" s="700"/>
      <c r="T82" s="700"/>
      <c r="U82" s="700"/>
      <c r="V82" s="700"/>
      <c r="W82" s="700"/>
      <c r="X82" s="700"/>
      <c r="Y82" s="700"/>
      <c r="Z82" s="700"/>
      <c r="AA82" s="700"/>
      <c r="AB82" s="700"/>
      <c r="AC82" s="700"/>
      <c r="AD82" s="700"/>
      <c r="AE82" s="700"/>
      <c r="AF82" s="700"/>
      <c r="AG82" s="700"/>
      <c r="AH82" s="700"/>
      <c r="AI82" s="700"/>
      <c r="AJ82" s="700"/>
      <c r="AK82" s="700"/>
      <c r="AL82" s="700"/>
      <c r="AM82" s="700"/>
      <c r="AN82" s="700"/>
      <c r="AO82" s="700"/>
      <c r="AP82" s="700"/>
      <c r="AQ82" s="700"/>
      <c r="AR82" s="700"/>
      <c r="AS82" s="700"/>
      <c r="AT82" s="700"/>
      <c r="AU82" s="700"/>
      <c r="AV82" s="700"/>
      <c r="AW82" s="700"/>
      <c r="AX82" s="700"/>
      <c r="AY82" s="700"/>
      <c r="AZ82" s="706"/>
      <c r="BA82" s="706"/>
      <c r="BB82" s="706"/>
      <c r="BC82" s="706"/>
      <c r="BD82" s="707"/>
      <c r="BE82" s="55"/>
      <c r="BF82" s="55"/>
      <c r="BG82" s="55"/>
      <c r="BH82" s="55"/>
      <c r="BI82" s="55"/>
      <c r="BJ82" s="55"/>
      <c r="BK82" s="55"/>
      <c r="BL82" s="55"/>
      <c r="BM82" s="55"/>
      <c r="BN82" s="55"/>
      <c r="BO82" s="55"/>
      <c r="BP82" s="55"/>
      <c r="BQ82" s="52">
        <v>76</v>
      </c>
      <c r="BR82" s="73"/>
      <c r="BS82" s="754"/>
      <c r="BT82" s="755"/>
      <c r="BU82" s="755"/>
      <c r="BV82" s="755"/>
      <c r="BW82" s="755"/>
      <c r="BX82" s="755"/>
      <c r="BY82" s="755"/>
      <c r="BZ82" s="755"/>
      <c r="CA82" s="755"/>
      <c r="CB82" s="755"/>
      <c r="CC82" s="755"/>
      <c r="CD82" s="755"/>
      <c r="CE82" s="755"/>
      <c r="CF82" s="755"/>
      <c r="CG82" s="756"/>
      <c r="CH82" s="757"/>
      <c r="CI82" s="758"/>
      <c r="CJ82" s="758"/>
      <c r="CK82" s="758"/>
      <c r="CL82" s="759"/>
      <c r="CM82" s="757"/>
      <c r="CN82" s="758"/>
      <c r="CO82" s="758"/>
      <c r="CP82" s="758"/>
      <c r="CQ82" s="759"/>
      <c r="CR82" s="757"/>
      <c r="CS82" s="758"/>
      <c r="CT82" s="758"/>
      <c r="CU82" s="758"/>
      <c r="CV82" s="759"/>
      <c r="CW82" s="757"/>
      <c r="CX82" s="758"/>
      <c r="CY82" s="758"/>
      <c r="CZ82" s="758"/>
      <c r="DA82" s="759"/>
      <c r="DB82" s="757"/>
      <c r="DC82" s="758"/>
      <c r="DD82" s="758"/>
      <c r="DE82" s="758"/>
      <c r="DF82" s="759"/>
      <c r="DG82" s="757"/>
      <c r="DH82" s="758"/>
      <c r="DI82" s="758"/>
      <c r="DJ82" s="758"/>
      <c r="DK82" s="759"/>
      <c r="DL82" s="757"/>
      <c r="DM82" s="758"/>
      <c r="DN82" s="758"/>
      <c r="DO82" s="758"/>
      <c r="DP82" s="759"/>
      <c r="DQ82" s="757"/>
      <c r="DR82" s="758"/>
      <c r="DS82" s="758"/>
      <c r="DT82" s="758"/>
      <c r="DU82" s="759"/>
      <c r="DV82" s="754"/>
      <c r="DW82" s="755"/>
      <c r="DX82" s="755"/>
      <c r="DY82" s="755"/>
      <c r="DZ82" s="760"/>
      <c r="EA82" s="48"/>
    </row>
    <row r="83" spans="1:131" ht="26.25" customHeight="1" x14ac:dyDescent="0.2">
      <c r="A83" s="52">
        <v>16</v>
      </c>
      <c r="B83" s="696"/>
      <c r="C83" s="697"/>
      <c r="D83" s="697"/>
      <c r="E83" s="697"/>
      <c r="F83" s="697"/>
      <c r="G83" s="697"/>
      <c r="H83" s="697"/>
      <c r="I83" s="697"/>
      <c r="J83" s="697"/>
      <c r="K83" s="697"/>
      <c r="L83" s="697"/>
      <c r="M83" s="697"/>
      <c r="N83" s="697"/>
      <c r="O83" s="697"/>
      <c r="P83" s="698"/>
      <c r="Q83" s="699"/>
      <c r="R83" s="700"/>
      <c r="S83" s="700"/>
      <c r="T83" s="700"/>
      <c r="U83" s="700"/>
      <c r="V83" s="700"/>
      <c r="W83" s="700"/>
      <c r="X83" s="700"/>
      <c r="Y83" s="700"/>
      <c r="Z83" s="700"/>
      <c r="AA83" s="700"/>
      <c r="AB83" s="700"/>
      <c r="AC83" s="700"/>
      <c r="AD83" s="700"/>
      <c r="AE83" s="700"/>
      <c r="AF83" s="700"/>
      <c r="AG83" s="700"/>
      <c r="AH83" s="700"/>
      <c r="AI83" s="700"/>
      <c r="AJ83" s="700"/>
      <c r="AK83" s="700"/>
      <c r="AL83" s="700"/>
      <c r="AM83" s="700"/>
      <c r="AN83" s="700"/>
      <c r="AO83" s="700"/>
      <c r="AP83" s="700"/>
      <c r="AQ83" s="700"/>
      <c r="AR83" s="700"/>
      <c r="AS83" s="700"/>
      <c r="AT83" s="700"/>
      <c r="AU83" s="700"/>
      <c r="AV83" s="700"/>
      <c r="AW83" s="700"/>
      <c r="AX83" s="700"/>
      <c r="AY83" s="700"/>
      <c r="AZ83" s="706"/>
      <c r="BA83" s="706"/>
      <c r="BB83" s="706"/>
      <c r="BC83" s="706"/>
      <c r="BD83" s="707"/>
      <c r="BE83" s="55"/>
      <c r="BF83" s="55"/>
      <c r="BG83" s="55"/>
      <c r="BH83" s="55"/>
      <c r="BI83" s="55"/>
      <c r="BJ83" s="55"/>
      <c r="BK83" s="55"/>
      <c r="BL83" s="55"/>
      <c r="BM83" s="55"/>
      <c r="BN83" s="55"/>
      <c r="BO83" s="55"/>
      <c r="BP83" s="55"/>
      <c r="BQ83" s="52">
        <v>77</v>
      </c>
      <c r="BR83" s="73"/>
      <c r="BS83" s="754"/>
      <c r="BT83" s="755"/>
      <c r="BU83" s="755"/>
      <c r="BV83" s="755"/>
      <c r="BW83" s="755"/>
      <c r="BX83" s="755"/>
      <c r="BY83" s="755"/>
      <c r="BZ83" s="755"/>
      <c r="CA83" s="755"/>
      <c r="CB83" s="755"/>
      <c r="CC83" s="755"/>
      <c r="CD83" s="755"/>
      <c r="CE83" s="755"/>
      <c r="CF83" s="755"/>
      <c r="CG83" s="756"/>
      <c r="CH83" s="757"/>
      <c r="CI83" s="758"/>
      <c r="CJ83" s="758"/>
      <c r="CK83" s="758"/>
      <c r="CL83" s="759"/>
      <c r="CM83" s="757"/>
      <c r="CN83" s="758"/>
      <c r="CO83" s="758"/>
      <c r="CP83" s="758"/>
      <c r="CQ83" s="759"/>
      <c r="CR83" s="757"/>
      <c r="CS83" s="758"/>
      <c r="CT83" s="758"/>
      <c r="CU83" s="758"/>
      <c r="CV83" s="759"/>
      <c r="CW83" s="757"/>
      <c r="CX83" s="758"/>
      <c r="CY83" s="758"/>
      <c r="CZ83" s="758"/>
      <c r="DA83" s="759"/>
      <c r="DB83" s="757"/>
      <c r="DC83" s="758"/>
      <c r="DD83" s="758"/>
      <c r="DE83" s="758"/>
      <c r="DF83" s="759"/>
      <c r="DG83" s="757"/>
      <c r="DH83" s="758"/>
      <c r="DI83" s="758"/>
      <c r="DJ83" s="758"/>
      <c r="DK83" s="759"/>
      <c r="DL83" s="757"/>
      <c r="DM83" s="758"/>
      <c r="DN83" s="758"/>
      <c r="DO83" s="758"/>
      <c r="DP83" s="759"/>
      <c r="DQ83" s="757"/>
      <c r="DR83" s="758"/>
      <c r="DS83" s="758"/>
      <c r="DT83" s="758"/>
      <c r="DU83" s="759"/>
      <c r="DV83" s="754"/>
      <c r="DW83" s="755"/>
      <c r="DX83" s="755"/>
      <c r="DY83" s="755"/>
      <c r="DZ83" s="760"/>
      <c r="EA83" s="48"/>
    </row>
    <row r="84" spans="1:131" ht="26.25" customHeight="1" x14ac:dyDescent="0.2">
      <c r="A84" s="52">
        <v>17</v>
      </c>
      <c r="B84" s="696"/>
      <c r="C84" s="697"/>
      <c r="D84" s="697"/>
      <c r="E84" s="697"/>
      <c r="F84" s="697"/>
      <c r="G84" s="697"/>
      <c r="H84" s="697"/>
      <c r="I84" s="697"/>
      <c r="J84" s="697"/>
      <c r="K84" s="697"/>
      <c r="L84" s="697"/>
      <c r="M84" s="697"/>
      <c r="N84" s="697"/>
      <c r="O84" s="697"/>
      <c r="P84" s="698"/>
      <c r="Q84" s="699"/>
      <c r="R84" s="700"/>
      <c r="S84" s="700"/>
      <c r="T84" s="700"/>
      <c r="U84" s="700"/>
      <c r="V84" s="700"/>
      <c r="W84" s="700"/>
      <c r="X84" s="700"/>
      <c r="Y84" s="700"/>
      <c r="Z84" s="700"/>
      <c r="AA84" s="700"/>
      <c r="AB84" s="700"/>
      <c r="AC84" s="700"/>
      <c r="AD84" s="700"/>
      <c r="AE84" s="700"/>
      <c r="AF84" s="700"/>
      <c r="AG84" s="700"/>
      <c r="AH84" s="700"/>
      <c r="AI84" s="700"/>
      <c r="AJ84" s="700"/>
      <c r="AK84" s="700"/>
      <c r="AL84" s="700"/>
      <c r="AM84" s="700"/>
      <c r="AN84" s="700"/>
      <c r="AO84" s="700"/>
      <c r="AP84" s="700"/>
      <c r="AQ84" s="700"/>
      <c r="AR84" s="700"/>
      <c r="AS84" s="700"/>
      <c r="AT84" s="700"/>
      <c r="AU84" s="700"/>
      <c r="AV84" s="700"/>
      <c r="AW84" s="700"/>
      <c r="AX84" s="700"/>
      <c r="AY84" s="700"/>
      <c r="AZ84" s="706"/>
      <c r="BA84" s="706"/>
      <c r="BB84" s="706"/>
      <c r="BC84" s="706"/>
      <c r="BD84" s="707"/>
      <c r="BE84" s="55"/>
      <c r="BF84" s="55"/>
      <c r="BG84" s="55"/>
      <c r="BH84" s="55"/>
      <c r="BI84" s="55"/>
      <c r="BJ84" s="55"/>
      <c r="BK84" s="55"/>
      <c r="BL84" s="55"/>
      <c r="BM84" s="55"/>
      <c r="BN84" s="55"/>
      <c r="BO84" s="55"/>
      <c r="BP84" s="55"/>
      <c r="BQ84" s="52">
        <v>78</v>
      </c>
      <c r="BR84" s="73"/>
      <c r="BS84" s="754"/>
      <c r="BT84" s="755"/>
      <c r="BU84" s="755"/>
      <c r="BV84" s="755"/>
      <c r="BW84" s="755"/>
      <c r="BX84" s="755"/>
      <c r="BY84" s="755"/>
      <c r="BZ84" s="755"/>
      <c r="CA84" s="755"/>
      <c r="CB84" s="755"/>
      <c r="CC84" s="755"/>
      <c r="CD84" s="755"/>
      <c r="CE84" s="755"/>
      <c r="CF84" s="755"/>
      <c r="CG84" s="756"/>
      <c r="CH84" s="757"/>
      <c r="CI84" s="758"/>
      <c r="CJ84" s="758"/>
      <c r="CK84" s="758"/>
      <c r="CL84" s="759"/>
      <c r="CM84" s="757"/>
      <c r="CN84" s="758"/>
      <c r="CO84" s="758"/>
      <c r="CP84" s="758"/>
      <c r="CQ84" s="759"/>
      <c r="CR84" s="757"/>
      <c r="CS84" s="758"/>
      <c r="CT84" s="758"/>
      <c r="CU84" s="758"/>
      <c r="CV84" s="759"/>
      <c r="CW84" s="757"/>
      <c r="CX84" s="758"/>
      <c r="CY84" s="758"/>
      <c r="CZ84" s="758"/>
      <c r="DA84" s="759"/>
      <c r="DB84" s="757"/>
      <c r="DC84" s="758"/>
      <c r="DD84" s="758"/>
      <c r="DE84" s="758"/>
      <c r="DF84" s="759"/>
      <c r="DG84" s="757"/>
      <c r="DH84" s="758"/>
      <c r="DI84" s="758"/>
      <c r="DJ84" s="758"/>
      <c r="DK84" s="759"/>
      <c r="DL84" s="757"/>
      <c r="DM84" s="758"/>
      <c r="DN84" s="758"/>
      <c r="DO84" s="758"/>
      <c r="DP84" s="759"/>
      <c r="DQ84" s="757"/>
      <c r="DR84" s="758"/>
      <c r="DS84" s="758"/>
      <c r="DT84" s="758"/>
      <c r="DU84" s="759"/>
      <c r="DV84" s="754"/>
      <c r="DW84" s="755"/>
      <c r="DX84" s="755"/>
      <c r="DY84" s="755"/>
      <c r="DZ84" s="760"/>
      <c r="EA84" s="48"/>
    </row>
    <row r="85" spans="1:131" ht="26.25" customHeight="1" x14ac:dyDescent="0.2">
      <c r="A85" s="52">
        <v>18</v>
      </c>
      <c r="B85" s="696"/>
      <c r="C85" s="697"/>
      <c r="D85" s="697"/>
      <c r="E85" s="697"/>
      <c r="F85" s="697"/>
      <c r="G85" s="697"/>
      <c r="H85" s="697"/>
      <c r="I85" s="697"/>
      <c r="J85" s="697"/>
      <c r="K85" s="697"/>
      <c r="L85" s="697"/>
      <c r="M85" s="697"/>
      <c r="N85" s="697"/>
      <c r="O85" s="697"/>
      <c r="P85" s="698"/>
      <c r="Q85" s="699"/>
      <c r="R85" s="700"/>
      <c r="S85" s="700"/>
      <c r="T85" s="700"/>
      <c r="U85" s="700"/>
      <c r="V85" s="700"/>
      <c r="W85" s="700"/>
      <c r="X85" s="700"/>
      <c r="Y85" s="700"/>
      <c r="Z85" s="700"/>
      <c r="AA85" s="700"/>
      <c r="AB85" s="700"/>
      <c r="AC85" s="700"/>
      <c r="AD85" s="700"/>
      <c r="AE85" s="700"/>
      <c r="AF85" s="700"/>
      <c r="AG85" s="700"/>
      <c r="AH85" s="700"/>
      <c r="AI85" s="700"/>
      <c r="AJ85" s="700"/>
      <c r="AK85" s="700"/>
      <c r="AL85" s="700"/>
      <c r="AM85" s="700"/>
      <c r="AN85" s="700"/>
      <c r="AO85" s="700"/>
      <c r="AP85" s="700"/>
      <c r="AQ85" s="700"/>
      <c r="AR85" s="700"/>
      <c r="AS85" s="700"/>
      <c r="AT85" s="700"/>
      <c r="AU85" s="700"/>
      <c r="AV85" s="700"/>
      <c r="AW85" s="700"/>
      <c r="AX85" s="700"/>
      <c r="AY85" s="700"/>
      <c r="AZ85" s="706"/>
      <c r="BA85" s="706"/>
      <c r="BB85" s="706"/>
      <c r="BC85" s="706"/>
      <c r="BD85" s="707"/>
      <c r="BE85" s="55"/>
      <c r="BF85" s="55"/>
      <c r="BG85" s="55"/>
      <c r="BH85" s="55"/>
      <c r="BI85" s="55"/>
      <c r="BJ85" s="55"/>
      <c r="BK85" s="55"/>
      <c r="BL85" s="55"/>
      <c r="BM85" s="55"/>
      <c r="BN85" s="55"/>
      <c r="BO85" s="55"/>
      <c r="BP85" s="55"/>
      <c r="BQ85" s="52">
        <v>79</v>
      </c>
      <c r="BR85" s="73"/>
      <c r="BS85" s="754"/>
      <c r="BT85" s="755"/>
      <c r="BU85" s="755"/>
      <c r="BV85" s="755"/>
      <c r="BW85" s="755"/>
      <c r="BX85" s="755"/>
      <c r="BY85" s="755"/>
      <c r="BZ85" s="755"/>
      <c r="CA85" s="755"/>
      <c r="CB85" s="755"/>
      <c r="CC85" s="755"/>
      <c r="CD85" s="755"/>
      <c r="CE85" s="755"/>
      <c r="CF85" s="755"/>
      <c r="CG85" s="756"/>
      <c r="CH85" s="757"/>
      <c r="CI85" s="758"/>
      <c r="CJ85" s="758"/>
      <c r="CK85" s="758"/>
      <c r="CL85" s="759"/>
      <c r="CM85" s="757"/>
      <c r="CN85" s="758"/>
      <c r="CO85" s="758"/>
      <c r="CP85" s="758"/>
      <c r="CQ85" s="759"/>
      <c r="CR85" s="757"/>
      <c r="CS85" s="758"/>
      <c r="CT85" s="758"/>
      <c r="CU85" s="758"/>
      <c r="CV85" s="759"/>
      <c r="CW85" s="757"/>
      <c r="CX85" s="758"/>
      <c r="CY85" s="758"/>
      <c r="CZ85" s="758"/>
      <c r="DA85" s="759"/>
      <c r="DB85" s="757"/>
      <c r="DC85" s="758"/>
      <c r="DD85" s="758"/>
      <c r="DE85" s="758"/>
      <c r="DF85" s="759"/>
      <c r="DG85" s="757"/>
      <c r="DH85" s="758"/>
      <c r="DI85" s="758"/>
      <c r="DJ85" s="758"/>
      <c r="DK85" s="759"/>
      <c r="DL85" s="757"/>
      <c r="DM85" s="758"/>
      <c r="DN85" s="758"/>
      <c r="DO85" s="758"/>
      <c r="DP85" s="759"/>
      <c r="DQ85" s="757"/>
      <c r="DR85" s="758"/>
      <c r="DS85" s="758"/>
      <c r="DT85" s="758"/>
      <c r="DU85" s="759"/>
      <c r="DV85" s="754"/>
      <c r="DW85" s="755"/>
      <c r="DX85" s="755"/>
      <c r="DY85" s="755"/>
      <c r="DZ85" s="760"/>
      <c r="EA85" s="48"/>
    </row>
    <row r="86" spans="1:131" ht="26.25" customHeight="1" x14ac:dyDescent="0.2">
      <c r="A86" s="52">
        <v>19</v>
      </c>
      <c r="B86" s="696"/>
      <c r="C86" s="697"/>
      <c r="D86" s="697"/>
      <c r="E86" s="697"/>
      <c r="F86" s="697"/>
      <c r="G86" s="697"/>
      <c r="H86" s="697"/>
      <c r="I86" s="697"/>
      <c r="J86" s="697"/>
      <c r="K86" s="697"/>
      <c r="L86" s="697"/>
      <c r="M86" s="697"/>
      <c r="N86" s="697"/>
      <c r="O86" s="697"/>
      <c r="P86" s="698"/>
      <c r="Q86" s="699"/>
      <c r="R86" s="700"/>
      <c r="S86" s="700"/>
      <c r="T86" s="700"/>
      <c r="U86" s="700"/>
      <c r="V86" s="700"/>
      <c r="W86" s="700"/>
      <c r="X86" s="700"/>
      <c r="Y86" s="700"/>
      <c r="Z86" s="700"/>
      <c r="AA86" s="700"/>
      <c r="AB86" s="700"/>
      <c r="AC86" s="700"/>
      <c r="AD86" s="700"/>
      <c r="AE86" s="700"/>
      <c r="AF86" s="700"/>
      <c r="AG86" s="700"/>
      <c r="AH86" s="700"/>
      <c r="AI86" s="700"/>
      <c r="AJ86" s="700"/>
      <c r="AK86" s="700"/>
      <c r="AL86" s="700"/>
      <c r="AM86" s="700"/>
      <c r="AN86" s="700"/>
      <c r="AO86" s="700"/>
      <c r="AP86" s="700"/>
      <c r="AQ86" s="700"/>
      <c r="AR86" s="700"/>
      <c r="AS86" s="700"/>
      <c r="AT86" s="700"/>
      <c r="AU86" s="700"/>
      <c r="AV86" s="700"/>
      <c r="AW86" s="700"/>
      <c r="AX86" s="700"/>
      <c r="AY86" s="700"/>
      <c r="AZ86" s="706"/>
      <c r="BA86" s="706"/>
      <c r="BB86" s="706"/>
      <c r="BC86" s="706"/>
      <c r="BD86" s="707"/>
      <c r="BE86" s="55"/>
      <c r="BF86" s="55"/>
      <c r="BG86" s="55"/>
      <c r="BH86" s="55"/>
      <c r="BI86" s="55"/>
      <c r="BJ86" s="55"/>
      <c r="BK86" s="55"/>
      <c r="BL86" s="55"/>
      <c r="BM86" s="55"/>
      <c r="BN86" s="55"/>
      <c r="BO86" s="55"/>
      <c r="BP86" s="55"/>
      <c r="BQ86" s="52">
        <v>80</v>
      </c>
      <c r="BR86" s="73"/>
      <c r="BS86" s="754"/>
      <c r="BT86" s="755"/>
      <c r="BU86" s="755"/>
      <c r="BV86" s="755"/>
      <c r="BW86" s="755"/>
      <c r="BX86" s="755"/>
      <c r="BY86" s="755"/>
      <c r="BZ86" s="755"/>
      <c r="CA86" s="755"/>
      <c r="CB86" s="755"/>
      <c r="CC86" s="755"/>
      <c r="CD86" s="755"/>
      <c r="CE86" s="755"/>
      <c r="CF86" s="755"/>
      <c r="CG86" s="756"/>
      <c r="CH86" s="757"/>
      <c r="CI86" s="758"/>
      <c r="CJ86" s="758"/>
      <c r="CK86" s="758"/>
      <c r="CL86" s="759"/>
      <c r="CM86" s="757"/>
      <c r="CN86" s="758"/>
      <c r="CO86" s="758"/>
      <c r="CP86" s="758"/>
      <c r="CQ86" s="759"/>
      <c r="CR86" s="757"/>
      <c r="CS86" s="758"/>
      <c r="CT86" s="758"/>
      <c r="CU86" s="758"/>
      <c r="CV86" s="759"/>
      <c r="CW86" s="757"/>
      <c r="CX86" s="758"/>
      <c r="CY86" s="758"/>
      <c r="CZ86" s="758"/>
      <c r="DA86" s="759"/>
      <c r="DB86" s="757"/>
      <c r="DC86" s="758"/>
      <c r="DD86" s="758"/>
      <c r="DE86" s="758"/>
      <c r="DF86" s="759"/>
      <c r="DG86" s="757"/>
      <c r="DH86" s="758"/>
      <c r="DI86" s="758"/>
      <c r="DJ86" s="758"/>
      <c r="DK86" s="759"/>
      <c r="DL86" s="757"/>
      <c r="DM86" s="758"/>
      <c r="DN86" s="758"/>
      <c r="DO86" s="758"/>
      <c r="DP86" s="759"/>
      <c r="DQ86" s="757"/>
      <c r="DR86" s="758"/>
      <c r="DS86" s="758"/>
      <c r="DT86" s="758"/>
      <c r="DU86" s="759"/>
      <c r="DV86" s="754"/>
      <c r="DW86" s="755"/>
      <c r="DX86" s="755"/>
      <c r="DY86" s="755"/>
      <c r="DZ86" s="760"/>
      <c r="EA86" s="48"/>
    </row>
    <row r="87" spans="1:131" ht="26.25" customHeight="1" x14ac:dyDescent="0.2">
      <c r="A87" s="57">
        <v>20</v>
      </c>
      <c r="B87" s="761"/>
      <c r="C87" s="762"/>
      <c r="D87" s="762"/>
      <c r="E87" s="762"/>
      <c r="F87" s="762"/>
      <c r="G87" s="762"/>
      <c r="H87" s="762"/>
      <c r="I87" s="762"/>
      <c r="J87" s="762"/>
      <c r="K87" s="762"/>
      <c r="L87" s="762"/>
      <c r="M87" s="762"/>
      <c r="N87" s="762"/>
      <c r="O87" s="762"/>
      <c r="P87" s="763"/>
      <c r="Q87" s="764"/>
      <c r="R87" s="765"/>
      <c r="S87" s="765"/>
      <c r="T87" s="765"/>
      <c r="U87" s="765"/>
      <c r="V87" s="765"/>
      <c r="W87" s="765"/>
      <c r="X87" s="765"/>
      <c r="Y87" s="765"/>
      <c r="Z87" s="765"/>
      <c r="AA87" s="765"/>
      <c r="AB87" s="765"/>
      <c r="AC87" s="765"/>
      <c r="AD87" s="765"/>
      <c r="AE87" s="765"/>
      <c r="AF87" s="765"/>
      <c r="AG87" s="765"/>
      <c r="AH87" s="765"/>
      <c r="AI87" s="765"/>
      <c r="AJ87" s="765"/>
      <c r="AK87" s="765"/>
      <c r="AL87" s="765"/>
      <c r="AM87" s="765"/>
      <c r="AN87" s="765"/>
      <c r="AO87" s="765"/>
      <c r="AP87" s="765"/>
      <c r="AQ87" s="765"/>
      <c r="AR87" s="765"/>
      <c r="AS87" s="765"/>
      <c r="AT87" s="765"/>
      <c r="AU87" s="765"/>
      <c r="AV87" s="765"/>
      <c r="AW87" s="765"/>
      <c r="AX87" s="765"/>
      <c r="AY87" s="765"/>
      <c r="AZ87" s="766"/>
      <c r="BA87" s="766"/>
      <c r="BB87" s="766"/>
      <c r="BC87" s="766"/>
      <c r="BD87" s="767"/>
      <c r="BE87" s="55"/>
      <c r="BF87" s="55"/>
      <c r="BG87" s="55"/>
      <c r="BH87" s="55"/>
      <c r="BI87" s="55"/>
      <c r="BJ87" s="55"/>
      <c r="BK87" s="55"/>
      <c r="BL87" s="55"/>
      <c r="BM87" s="55"/>
      <c r="BN87" s="55"/>
      <c r="BO87" s="55"/>
      <c r="BP87" s="55"/>
      <c r="BQ87" s="52">
        <v>81</v>
      </c>
      <c r="BR87" s="73"/>
      <c r="BS87" s="754"/>
      <c r="BT87" s="755"/>
      <c r="BU87" s="755"/>
      <c r="BV87" s="755"/>
      <c r="BW87" s="755"/>
      <c r="BX87" s="755"/>
      <c r="BY87" s="755"/>
      <c r="BZ87" s="755"/>
      <c r="CA87" s="755"/>
      <c r="CB87" s="755"/>
      <c r="CC87" s="755"/>
      <c r="CD87" s="755"/>
      <c r="CE87" s="755"/>
      <c r="CF87" s="755"/>
      <c r="CG87" s="756"/>
      <c r="CH87" s="757"/>
      <c r="CI87" s="758"/>
      <c r="CJ87" s="758"/>
      <c r="CK87" s="758"/>
      <c r="CL87" s="759"/>
      <c r="CM87" s="757"/>
      <c r="CN87" s="758"/>
      <c r="CO87" s="758"/>
      <c r="CP87" s="758"/>
      <c r="CQ87" s="759"/>
      <c r="CR87" s="757"/>
      <c r="CS87" s="758"/>
      <c r="CT87" s="758"/>
      <c r="CU87" s="758"/>
      <c r="CV87" s="759"/>
      <c r="CW87" s="757"/>
      <c r="CX87" s="758"/>
      <c r="CY87" s="758"/>
      <c r="CZ87" s="758"/>
      <c r="DA87" s="759"/>
      <c r="DB87" s="757"/>
      <c r="DC87" s="758"/>
      <c r="DD87" s="758"/>
      <c r="DE87" s="758"/>
      <c r="DF87" s="759"/>
      <c r="DG87" s="757"/>
      <c r="DH87" s="758"/>
      <c r="DI87" s="758"/>
      <c r="DJ87" s="758"/>
      <c r="DK87" s="759"/>
      <c r="DL87" s="757"/>
      <c r="DM87" s="758"/>
      <c r="DN87" s="758"/>
      <c r="DO87" s="758"/>
      <c r="DP87" s="759"/>
      <c r="DQ87" s="757"/>
      <c r="DR87" s="758"/>
      <c r="DS87" s="758"/>
      <c r="DT87" s="758"/>
      <c r="DU87" s="759"/>
      <c r="DV87" s="754"/>
      <c r="DW87" s="755"/>
      <c r="DX87" s="755"/>
      <c r="DY87" s="755"/>
      <c r="DZ87" s="760"/>
      <c r="EA87" s="48"/>
    </row>
    <row r="88" spans="1:131" ht="26.25" customHeight="1" x14ac:dyDescent="0.2">
      <c r="A88" s="53" t="s">
        <v>217</v>
      </c>
      <c r="B88" s="719" t="s">
        <v>118</v>
      </c>
      <c r="C88" s="720"/>
      <c r="D88" s="720"/>
      <c r="E88" s="720"/>
      <c r="F88" s="720"/>
      <c r="G88" s="720"/>
      <c r="H88" s="720"/>
      <c r="I88" s="720"/>
      <c r="J88" s="720"/>
      <c r="K88" s="720"/>
      <c r="L88" s="720"/>
      <c r="M88" s="720"/>
      <c r="N88" s="720"/>
      <c r="O88" s="720"/>
      <c r="P88" s="721"/>
      <c r="Q88" s="751"/>
      <c r="R88" s="728"/>
      <c r="S88" s="728"/>
      <c r="T88" s="728"/>
      <c r="U88" s="728"/>
      <c r="V88" s="728"/>
      <c r="W88" s="728"/>
      <c r="X88" s="728"/>
      <c r="Y88" s="728"/>
      <c r="Z88" s="728"/>
      <c r="AA88" s="728"/>
      <c r="AB88" s="728"/>
      <c r="AC88" s="728"/>
      <c r="AD88" s="728"/>
      <c r="AE88" s="728"/>
      <c r="AF88" s="723">
        <v>29272</v>
      </c>
      <c r="AG88" s="723"/>
      <c r="AH88" s="723"/>
      <c r="AI88" s="723"/>
      <c r="AJ88" s="723"/>
      <c r="AK88" s="728"/>
      <c r="AL88" s="728"/>
      <c r="AM88" s="728"/>
      <c r="AN88" s="728"/>
      <c r="AO88" s="728"/>
      <c r="AP88" s="723">
        <v>913</v>
      </c>
      <c r="AQ88" s="723"/>
      <c r="AR88" s="723"/>
      <c r="AS88" s="723"/>
      <c r="AT88" s="723"/>
      <c r="AU88" s="723">
        <v>120</v>
      </c>
      <c r="AV88" s="723"/>
      <c r="AW88" s="723"/>
      <c r="AX88" s="723"/>
      <c r="AY88" s="723"/>
      <c r="AZ88" s="729"/>
      <c r="BA88" s="729"/>
      <c r="BB88" s="729"/>
      <c r="BC88" s="729"/>
      <c r="BD88" s="730"/>
      <c r="BE88" s="55"/>
      <c r="BF88" s="55"/>
      <c r="BG88" s="55"/>
      <c r="BH88" s="55"/>
      <c r="BI88" s="55"/>
      <c r="BJ88" s="55"/>
      <c r="BK88" s="55"/>
      <c r="BL88" s="55"/>
      <c r="BM88" s="55"/>
      <c r="BN88" s="55"/>
      <c r="BO88" s="55"/>
      <c r="BP88" s="55"/>
      <c r="BQ88" s="52">
        <v>82</v>
      </c>
      <c r="BR88" s="73"/>
      <c r="BS88" s="754"/>
      <c r="BT88" s="755"/>
      <c r="BU88" s="755"/>
      <c r="BV88" s="755"/>
      <c r="BW88" s="755"/>
      <c r="BX88" s="755"/>
      <c r="BY88" s="755"/>
      <c r="BZ88" s="755"/>
      <c r="CA88" s="755"/>
      <c r="CB88" s="755"/>
      <c r="CC88" s="755"/>
      <c r="CD88" s="755"/>
      <c r="CE88" s="755"/>
      <c r="CF88" s="755"/>
      <c r="CG88" s="756"/>
      <c r="CH88" s="757"/>
      <c r="CI88" s="758"/>
      <c r="CJ88" s="758"/>
      <c r="CK88" s="758"/>
      <c r="CL88" s="759"/>
      <c r="CM88" s="757"/>
      <c r="CN88" s="758"/>
      <c r="CO88" s="758"/>
      <c r="CP88" s="758"/>
      <c r="CQ88" s="759"/>
      <c r="CR88" s="757"/>
      <c r="CS88" s="758"/>
      <c r="CT88" s="758"/>
      <c r="CU88" s="758"/>
      <c r="CV88" s="759"/>
      <c r="CW88" s="757"/>
      <c r="CX88" s="758"/>
      <c r="CY88" s="758"/>
      <c r="CZ88" s="758"/>
      <c r="DA88" s="759"/>
      <c r="DB88" s="757"/>
      <c r="DC88" s="758"/>
      <c r="DD88" s="758"/>
      <c r="DE88" s="758"/>
      <c r="DF88" s="759"/>
      <c r="DG88" s="757"/>
      <c r="DH88" s="758"/>
      <c r="DI88" s="758"/>
      <c r="DJ88" s="758"/>
      <c r="DK88" s="759"/>
      <c r="DL88" s="757"/>
      <c r="DM88" s="758"/>
      <c r="DN88" s="758"/>
      <c r="DO88" s="758"/>
      <c r="DP88" s="759"/>
      <c r="DQ88" s="757"/>
      <c r="DR88" s="758"/>
      <c r="DS88" s="758"/>
      <c r="DT88" s="758"/>
      <c r="DU88" s="759"/>
      <c r="DV88" s="754"/>
      <c r="DW88" s="755"/>
      <c r="DX88" s="755"/>
      <c r="DY88" s="755"/>
      <c r="DZ88" s="760"/>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54"/>
      <c r="BT89" s="755"/>
      <c r="BU89" s="755"/>
      <c r="BV89" s="755"/>
      <c r="BW89" s="755"/>
      <c r="BX89" s="755"/>
      <c r="BY89" s="755"/>
      <c r="BZ89" s="755"/>
      <c r="CA89" s="755"/>
      <c r="CB89" s="755"/>
      <c r="CC89" s="755"/>
      <c r="CD89" s="755"/>
      <c r="CE89" s="755"/>
      <c r="CF89" s="755"/>
      <c r="CG89" s="756"/>
      <c r="CH89" s="757"/>
      <c r="CI89" s="758"/>
      <c r="CJ89" s="758"/>
      <c r="CK89" s="758"/>
      <c r="CL89" s="759"/>
      <c r="CM89" s="757"/>
      <c r="CN89" s="758"/>
      <c r="CO89" s="758"/>
      <c r="CP89" s="758"/>
      <c r="CQ89" s="759"/>
      <c r="CR89" s="757"/>
      <c r="CS89" s="758"/>
      <c r="CT89" s="758"/>
      <c r="CU89" s="758"/>
      <c r="CV89" s="759"/>
      <c r="CW89" s="757"/>
      <c r="CX89" s="758"/>
      <c r="CY89" s="758"/>
      <c r="CZ89" s="758"/>
      <c r="DA89" s="759"/>
      <c r="DB89" s="757"/>
      <c r="DC89" s="758"/>
      <c r="DD89" s="758"/>
      <c r="DE89" s="758"/>
      <c r="DF89" s="759"/>
      <c r="DG89" s="757"/>
      <c r="DH89" s="758"/>
      <c r="DI89" s="758"/>
      <c r="DJ89" s="758"/>
      <c r="DK89" s="759"/>
      <c r="DL89" s="757"/>
      <c r="DM89" s="758"/>
      <c r="DN89" s="758"/>
      <c r="DO89" s="758"/>
      <c r="DP89" s="759"/>
      <c r="DQ89" s="757"/>
      <c r="DR89" s="758"/>
      <c r="DS89" s="758"/>
      <c r="DT89" s="758"/>
      <c r="DU89" s="759"/>
      <c r="DV89" s="754"/>
      <c r="DW89" s="755"/>
      <c r="DX89" s="755"/>
      <c r="DY89" s="755"/>
      <c r="DZ89" s="760"/>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54"/>
      <c r="BT90" s="755"/>
      <c r="BU90" s="755"/>
      <c r="BV90" s="755"/>
      <c r="BW90" s="755"/>
      <c r="BX90" s="755"/>
      <c r="BY90" s="755"/>
      <c r="BZ90" s="755"/>
      <c r="CA90" s="755"/>
      <c r="CB90" s="755"/>
      <c r="CC90" s="755"/>
      <c r="CD90" s="755"/>
      <c r="CE90" s="755"/>
      <c r="CF90" s="755"/>
      <c r="CG90" s="756"/>
      <c r="CH90" s="757"/>
      <c r="CI90" s="758"/>
      <c r="CJ90" s="758"/>
      <c r="CK90" s="758"/>
      <c r="CL90" s="759"/>
      <c r="CM90" s="757"/>
      <c r="CN90" s="758"/>
      <c r="CO90" s="758"/>
      <c r="CP90" s="758"/>
      <c r="CQ90" s="759"/>
      <c r="CR90" s="757"/>
      <c r="CS90" s="758"/>
      <c r="CT90" s="758"/>
      <c r="CU90" s="758"/>
      <c r="CV90" s="759"/>
      <c r="CW90" s="757"/>
      <c r="CX90" s="758"/>
      <c r="CY90" s="758"/>
      <c r="CZ90" s="758"/>
      <c r="DA90" s="759"/>
      <c r="DB90" s="757"/>
      <c r="DC90" s="758"/>
      <c r="DD90" s="758"/>
      <c r="DE90" s="758"/>
      <c r="DF90" s="759"/>
      <c r="DG90" s="757"/>
      <c r="DH90" s="758"/>
      <c r="DI90" s="758"/>
      <c r="DJ90" s="758"/>
      <c r="DK90" s="759"/>
      <c r="DL90" s="757"/>
      <c r="DM90" s="758"/>
      <c r="DN90" s="758"/>
      <c r="DO90" s="758"/>
      <c r="DP90" s="759"/>
      <c r="DQ90" s="757"/>
      <c r="DR90" s="758"/>
      <c r="DS90" s="758"/>
      <c r="DT90" s="758"/>
      <c r="DU90" s="759"/>
      <c r="DV90" s="754"/>
      <c r="DW90" s="755"/>
      <c r="DX90" s="755"/>
      <c r="DY90" s="755"/>
      <c r="DZ90" s="760"/>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54"/>
      <c r="BT91" s="755"/>
      <c r="BU91" s="755"/>
      <c r="BV91" s="755"/>
      <c r="BW91" s="755"/>
      <c r="BX91" s="755"/>
      <c r="BY91" s="755"/>
      <c r="BZ91" s="755"/>
      <c r="CA91" s="755"/>
      <c r="CB91" s="755"/>
      <c r="CC91" s="755"/>
      <c r="CD91" s="755"/>
      <c r="CE91" s="755"/>
      <c r="CF91" s="755"/>
      <c r="CG91" s="756"/>
      <c r="CH91" s="757"/>
      <c r="CI91" s="758"/>
      <c r="CJ91" s="758"/>
      <c r="CK91" s="758"/>
      <c r="CL91" s="759"/>
      <c r="CM91" s="757"/>
      <c r="CN91" s="758"/>
      <c r="CO91" s="758"/>
      <c r="CP91" s="758"/>
      <c r="CQ91" s="759"/>
      <c r="CR91" s="757"/>
      <c r="CS91" s="758"/>
      <c r="CT91" s="758"/>
      <c r="CU91" s="758"/>
      <c r="CV91" s="759"/>
      <c r="CW91" s="757"/>
      <c r="CX91" s="758"/>
      <c r="CY91" s="758"/>
      <c r="CZ91" s="758"/>
      <c r="DA91" s="759"/>
      <c r="DB91" s="757"/>
      <c r="DC91" s="758"/>
      <c r="DD91" s="758"/>
      <c r="DE91" s="758"/>
      <c r="DF91" s="759"/>
      <c r="DG91" s="757"/>
      <c r="DH91" s="758"/>
      <c r="DI91" s="758"/>
      <c r="DJ91" s="758"/>
      <c r="DK91" s="759"/>
      <c r="DL91" s="757"/>
      <c r="DM91" s="758"/>
      <c r="DN91" s="758"/>
      <c r="DO91" s="758"/>
      <c r="DP91" s="759"/>
      <c r="DQ91" s="757"/>
      <c r="DR91" s="758"/>
      <c r="DS91" s="758"/>
      <c r="DT91" s="758"/>
      <c r="DU91" s="759"/>
      <c r="DV91" s="754"/>
      <c r="DW91" s="755"/>
      <c r="DX91" s="755"/>
      <c r="DY91" s="755"/>
      <c r="DZ91" s="760"/>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54"/>
      <c r="BT92" s="755"/>
      <c r="BU92" s="755"/>
      <c r="BV92" s="755"/>
      <c r="BW92" s="755"/>
      <c r="BX92" s="755"/>
      <c r="BY92" s="755"/>
      <c r="BZ92" s="755"/>
      <c r="CA92" s="755"/>
      <c r="CB92" s="755"/>
      <c r="CC92" s="755"/>
      <c r="CD92" s="755"/>
      <c r="CE92" s="755"/>
      <c r="CF92" s="755"/>
      <c r="CG92" s="756"/>
      <c r="CH92" s="757"/>
      <c r="CI92" s="758"/>
      <c r="CJ92" s="758"/>
      <c r="CK92" s="758"/>
      <c r="CL92" s="759"/>
      <c r="CM92" s="757"/>
      <c r="CN92" s="758"/>
      <c r="CO92" s="758"/>
      <c r="CP92" s="758"/>
      <c r="CQ92" s="759"/>
      <c r="CR92" s="757"/>
      <c r="CS92" s="758"/>
      <c r="CT92" s="758"/>
      <c r="CU92" s="758"/>
      <c r="CV92" s="759"/>
      <c r="CW92" s="757"/>
      <c r="CX92" s="758"/>
      <c r="CY92" s="758"/>
      <c r="CZ92" s="758"/>
      <c r="DA92" s="759"/>
      <c r="DB92" s="757"/>
      <c r="DC92" s="758"/>
      <c r="DD92" s="758"/>
      <c r="DE92" s="758"/>
      <c r="DF92" s="759"/>
      <c r="DG92" s="757"/>
      <c r="DH92" s="758"/>
      <c r="DI92" s="758"/>
      <c r="DJ92" s="758"/>
      <c r="DK92" s="759"/>
      <c r="DL92" s="757"/>
      <c r="DM92" s="758"/>
      <c r="DN92" s="758"/>
      <c r="DO92" s="758"/>
      <c r="DP92" s="759"/>
      <c r="DQ92" s="757"/>
      <c r="DR92" s="758"/>
      <c r="DS92" s="758"/>
      <c r="DT92" s="758"/>
      <c r="DU92" s="759"/>
      <c r="DV92" s="754"/>
      <c r="DW92" s="755"/>
      <c r="DX92" s="755"/>
      <c r="DY92" s="755"/>
      <c r="DZ92" s="760"/>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54"/>
      <c r="BT93" s="755"/>
      <c r="BU93" s="755"/>
      <c r="BV93" s="755"/>
      <c r="BW93" s="755"/>
      <c r="BX93" s="755"/>
      <c r="BY93" s="755"/>
      <c r="BZ93" s="755"/>
      <c r="CA93" s="755"/>
      <c r="CB93" s="755"/>
      <c r="CC93" s="755"/>
      <c r="CD93" s="755"/>
      <c r="CE93" s="755"/>
      <c r="CF93" s="755"/>
      <c r="CG93" s="756"/>
      <c r="CH93" s="757"/>
      <c r="CI93" s="758"/>
      <c r="CJ93" s="758"/>
      <c r="CK93" s="758"/>
      <c r="CL93" s="759"/>
      <c r="CM93" s="757"/>
      <c r="CN93" s="758"/>
      <c r="CO93" s="758"/>
      <c r="CP93" s="758"/>
      <c r="CQ93" s="759"/>
      <c r="CR93" s="757"/>
      <c r="CS93" s="758"/>
      <c r="CT93" s="758"/>
      <c r="CU93" s="758"/>
      <c r="CV93" s="759"/>
      <c r="CW93" s="757"/>
      <c r="CX93" s="758"/>
      <c r="CY93" s="758"/>
      <c r="CZ93" s="758"/>
      <c r="DA93" s="759"/>
      <c r="DB93" s="757"/>
      <c r="DC93" s="758"/>
      <c r="DD93" s="758"/>
      <c r="DE93" s="758"/>
      <c r="DF93" s="759"/>
      <c r="DG93" s="757"/>
      <c r="DH93" s="758"/>
      <c r="DI93" s="758"/>
      <c r="DJ93" s="758"/>
      <c r="DK93" s="759"/>
      <c r="DL93" s="757"/>
      <c r="DM93" s="758"/>
      <c r="DN93" s="758"/>
      <c r="DO93" s="758"/>
      <c r="DP93" s="759"/>
      <c r="DQ93" s="757"/>
      <c r="DR93" s="758"/>
      <c r="DS93" s="758"/>
      <c r="DT93" s="758"/>
      <c r="DU93" s="759"/>
      <c r="DV93" s="754"/>
      <c r="DW93" s="755"/>
      <c r="DX93" s="755"/>
      <c r="DY93" s="755"/>
      <c r="DZ93" s="760"/>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54"/>
      <c r="BT94" s="755"/>
      <c r="BU94" s="755"/>
      <c r="BV94" s="755"/>
      <c r="BW94" s="755"/>
      <c r="BX94" s="755"/>
      <c r="BY94" s="755"/>
      <c r="BZ94" s="755"/>
      <c r="CA94" s="755"/>
      <c r="CB94" s="755"/>
      <c r="CC94" s="755"/>
      <c r="CD94" s="755"/>
      <c r="CE94" s="755"/>
      <c r="CF94" s="755"/>
      <c r="CG94" s="756"/>
      <c r="CH94" s="757"/>
      <c r="CI94" s="758"/>
      <c r="CJ94" s="758"/>
      <c r="CK94" s="758"/>
      <c r="CL94" s="759"/>
      <c r="CM94" s="757"/>
      <c r="CN94" s="758"/>
      <c r="CO94" s="758"/>
      <c r="CP94" s="758"/>
      <c r="CQ94" s="759"/>
      <c r="CR94" s="757"/>
      <c r="CS94" s="758"/>
      <c r="CT94" s="758"/>
      <c r="CU94" s="758"/>
      <c r="CV94" s="759"/>
      <c r="CW94" s="757"/>
      <c r="CX94" s="758"/>
      <c r="CY94" s="758"/>
      <c r="CZ94" s="758"/>
      <c r="DA94" s="759"/>
      <c r="DB94" s="757"/>
      <c r="DC94" s="758"/>
      <c r="DD94" s="758"/>
      <c r="DE94" s="758"/>
      <c r="DF94" s="759"/>
      <c r="DG94" s="757"/>
      <c r="DH94" s="758"/>
      <c r="DI94" s="758"/>
      <c r="DJ94" s="758"/>
      <c r="DK94" s="759"/>
      <c r="DL94" s="757"/>
      <c r="DM94" s="758"/>
      <c r="DN94" s="758"/>
      <c r="DO94" s="758"/>
      <c r="DP94" s="759"/>
      <c r="DQ94" s="757"/>
      <c r="DR94" s="758"/>
      <c r="DS94" s="758"/>
      <c r="DT94" s="758"/>
      <c r="DU94" s="759"/>
      <c r="DV94" s="754"/>
      <c r="DW94" s="755"/>
      <c r="DX94" s="755"/>
      <c r="DY94" s="755"/>
      <c r="DZ94" s="760"/>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54"/>
      <c r="BT95" s="755"/>
      <c r="BU95" s="755"/>
      <c r="BV95" s="755"/>
      <c r="BW95" s="755"/>
      <c r="BX95" s="755"/>
      <c r="BY95" s="755"/>
      <c r="BZ95" s="755"/>
      <c r="CA95" s="755"/>
      <c r="CB95" s="755"/>
      <c r="CC95" s="755"/>
      <c r="CD95" s="755"/>
      <c r="CE95" s="755"/>
      <c r="CF95" s="755"/>
      <c r="CG95" s="756"/>
      <c r="CH95" s="757"/>
      <c r="CI95" s="758"/>
      <c r="CJ95" s="758"/>
      <c r="CK95" s="758"/>
      <c r="CL95" s="759"/>
      <c r="CM95" s="757"/>
      <c r="CN95" s="758"/>
      <c r="CO95" s="758"/>
      <c r="CP95" s="758"/>
      <c r="CQ95" s="759"/>
      <c r="CR95" s="757"/>
      <c r="CS95" s="758"/>
      <c r="CT95" s="758"/>
      <c r="CU95" s="758"/>
      <c r="CV95" s="759"/>
      <c r="CW95" s="757"/>
      <c r="CX95" s="758"/>
      <c r="CY95" s="758"/>
      <c r="CZ95" s="758"/>
      <c r="DA95" s="759"/>
      <c r="DB95" s="757"/>
      <c r="DC95" s="758"/>
      <c r="DD95" s="758"/>
      <c r="DE95" s="758"/>
      <c r="DF95" s="759"/>
      <c r="DG95" s="757"/>
      <c r="DH95" s="758"/>
      <c r="DI95" s="758"/>
      <c r="DJ95" s="758"/>
      <c r="DK95" s="759"/>
      <c r="DL95" s="757"/>
      <c r="DM95" s="758"/>
      <c r="DN95" s="758"/>
      <c r="DO95" s="758"/>
      <c r="DP95" s="759"/>
      <c r="DQ95" s="757"/>
      <c r="DR95" s="758"/>
      <c r="DS95" s="758"/>
      <c r="DT95" s="758"/>
      <c r="DU95" s="759"/>
      <c r="DV95" s="754"/>
      <c r="DW95" s="755"/>
      <c r="DX95" s="755"/>
      <c r="DY95" s="755"/>
      <c r="DZ95" s="760"/>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54"/>
      <c r="BT96" s="755"/>
      <c r="BU96" s="755"/>
      <c r="BV96" s="755"/>
      <c r="BW96" s="755"/>
      <c r="BX96" s="755"/>
      <c r="BY96" s="755"/>
      <c r="BZ96" s="755"/>
      <c r="CA96" s="755"/>
      <c r="CB96" s="755"/>
      <c r="CC96" s="755"/>
      <c r="CD96" s="755"/>
      <c r="CE96" s="755"/>
      <c r="CF96" s="755"/>
      <c r="CG96" s="756"/>
      <c r="CH96" s="757"/>
      <c r="CI96" s="758"/>
      <c r="CJ96" s="758"/>
      <c r="CK96" s="758"/>
      <c r="CL96" s="759"/>
      <c r="CM96" s="757"/>
      <c r="CN96" s="758"/>
      <c r="CO96" s="758"/>
      <c r="CP96" s="758"/>
      <c r="CQ96" s="759"/>
      <c r="CR96" s="757"/>
      <c r="CS96" s="758"/>
      <c r="CT96" s="758"/>
      <c r="CU96" s="758"/>
      <c r="CV96" s="759"/>
      <c r="CW96" s="757"/>
      <c r="CX96" s="758"/>
      <c r="CY96" s="758"/>
      <c r="CZ96" s="758"/>
      <c r="DA96" s="759"/>
      <c r="DB96" s="757"/>
      <c r="DC96" s="758"/>
      <c r="DD96" s="758"/>
      <c r="DE96" s="758"/>
      <c r="DF96" s="759"/>
      <c r="DG96" s="757"/>
      <c r="DH96" s="758"/>
      <c r="DI96" s="758"/>
      <c r="DJ96" s="758"/>
      <c r="DK96" s="759"/>
      <c r="DL96" s="757"/>
      <c r="DM96" s="758"/>
      <c r="DN96" s="758"/>
      <c r="DO96" s="758"/>
      <c r="DP96" s="759"/>
      <c r="DQ96" s="757"/>
      <c r="DR96" s="758"/>
      <c r="DS96" s="758"/>
      <c r="DT96" s="758"/>
      <c r="DU96" s="759"/>
      <c r="DV96" s="754"/>
      <c r="DW96" s="755"/>
      <c r="DX96" s="755"/>
      <c r="DY96" s="755"/>
      <c r="DZ96" s="760"/>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54"/>
      <c r="BT97" s="755"/>
      <c r="BU97" s="755"/>
      <c r="BV97" s="755"/>
      <c r="BW97" s="755"/>
      <c r="BX97" s="755"/>
      <c r="BY97" s="755"/>
      <c r="BZ97" s="755"/>
      <c r="CA97" s="755"/>
      <c r="CB97" s="755"/>
      <c r="CC97" s="755"/>
      <c r="CD97" s="755"/>
      <c r="CE97" s="755"/>
      <c r="CF97" s="755"/>
      <c r="CG97" s="756"/>
      <c r="CH97" s="757"/>
      <c r="CI97" s="758"/>
      <c r="CJ97" s="758"/>
      <c r="CK97" s="758"/>
      <c r="CL97" s="759"/>
      <c r="CM97" s="757"/>
      <c r="CN97" s="758"/>
      <c r="CO97" s="758"/>
      <c r="CP97" s="758"/>
      <c r="CQ97" s="759"/>
      <c r="CR97" s="757"/>
      <c r="CS97" s="758"/>
      <c r="CT97" s="758"/>
      <c r="CU97" s="758"/>
      <c r="CV97" s="759"/>
      <c r="CW97" s="757"/>
      <c r="CX97" s="758"/>
      <c r="CY97" s="758"/>
      <c r="CZ97" s="758"/>
      <c r="DA97" s="759"/>
      <c r="DB97" s="757"/>
      <c r="DC97" s="758"/>
      <c r="DD97" s="758"/>
      <c r="DE97" s="758"/>
      <c r="DF97" s="759"/>
      <c r="DG97" s="757"/>
      <c r="DH97" s="758"/>
      <c r="DI97" s="758"/>
      <c r="DJ97" s="758"/>
      <c r="DK97" s="759"/>
      <c r="DL97" s="757"/>
      <c r="DM97" s="758"/>
      <c r="DN97" s="758"/>
      <c r="DO97" s="758"/>
      <c r="DP97" s="759"/>
      <c r="DQ97" s="757"/>
      <c r="DR97" s="758"/>
      <c r="DS97" s="758"/>
      <c r="DT97" s="758"/>
      <c r="DU97" s="759"/>
      <c r="DV97" s="754"/>
      <c r="DW97" s="755"/>
      <c r="DX97" s="755"/>
      <c r="DY97" s="755"/>
      <c r="DZ97" s="760"/>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54"/>
      <c r="BT98" s="755"/>
      <c r="BU98" s="755"/>
      <c r="BV98" s="755"/>
      <c r="BW98" s="755"/>
      <c r="BX98" s="755"/>
      <c r="BY98" s="755"/>
      <c r="BZ98" s="755"/>
      <c r="CA98" s="755"/>
      <c r="CB98" s="755"/>
      <c r="CC98" s="755"/>
      <c r="CD98" s="755"/>
      <c r="CE98" s="755"/>
      <c r="CF98" s="755"/>
      <c r="CG98" s="756"/>
      <c r="CH98" s="757"/>
      <c r="CI98" s="758"/>
      <c r="CJ98" s="758"/>
      <c r="CK98" s="758"/>
      <c r="CL98" s="759"/>
      <c r="CM98" s="757"/>
      <c r="CN98" s="758"/>
      <c r="CO98" s="758"/>
      <c r="CP98" s="758"/>
      <c r="CQ98" s="759"/>
      <c r="CR98" s="757"/>
      <c r="CS98" s="758"/>
      <c r="CT98" s="758"/>
      <c r="CU98" s="758"/>
      <c r="CV98" s="759"/>
      <c r="CW98" s="757"/>
      <c r="CX98" s="758"/>
      <c r="CY98" s="758"/>
      <c r="CZ98" s="758"/>
      <c r="DA98" s="759"/>
      <c r="DB98" s="757"/>
      <c r="DC98" s="758"/>
      <c r="DD98" s="758"/>
      <c r="DE98" s="758"/>
      <c r="DF98" s="759"/>
      <c r="DG98" s="757"/>
      <c r="DH98" s="758"/>
      <c r="DI98" s="758"/>
      <c r="DJ98" s="758"/>
      <c r="DK98" s="759"/>
      <c r="DL98" s="757"/>
      <c r="DM98" s="758"/>
      <c r="DN98" s="758"/>
      <c r="DO98" s="758"/>
      <c r="DP98" s="759"/>
      <c r="DQ98" s="757"/>
      <c r="DR98" s="758"/>
      <c r="DS98" s="758"/>
      <c r="DT98" s="758"/>
      <c r="DU98" s="759"/>
      <c r="DV98" s="754"/>
      <c r="DW98" s="755"/>
      <c r="DX98" s="755"/>
      <c r="DY98" s="755"/>
      <c r="DZ98" s="760"/>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54"/>
      <c r="BT99" s="755"/>
      <c r="BU99" s="755"/>
      <c r="BV99" s="755"/>
      <c r="BW99" s="755"/>
      <c r="BX99" s="755"/>
      <c r="BY99" s="755"/>
      <c r="BZ99" s="755"/>
      <c r="CA99" s="755"/>
      <c r="CB99" s="755"/>
      <c r="CC99" s="755"/>
      <c r="CD99" s="755"/>
      <c r="CE99" s="755"/>
      <c r="CF99" s="755"/>
      <c r="CG99" s="756"/>
      <c r="CH99" s="757"/>
      <c r="CI99" s="758"/>
      <c r="CJ99" s="758"/>
      <c r="CK99" s="758"/>
      <c r="CL99" s="759"/>
      <c r="CM99" s="757"/>
      <c r="CN99" s="758"/>
      <c r="CO99" s="758"/>
      <c r="CP99" s="758"/>
      <c r="CQ99" s="759"/>
      <c r="CR99" s="757"/>
      <c r="CS99" s="758"/>
      <c r="CT99" s="758"/>
      <c r="CU99" s="758"/>
      <c r="CV99" s="759"/>
      <c r="CW99" s="757"/>
      <c r="CX99" s="758"/>
      <c r="CY99" s="758"/>
      <c r="CZ99" s="758"/>
      <c r="DA99" s="759"/>
      <c r="DB99" s="757"/>
      <c r="DC99" s="758"/>
      <c r="DD99" s="758"/>
      <c r="DE99" s="758"/>
      <c r="DF99" s="759"/>
      <c r="DG99" s="757"/>
      <c r="DH99" s="758"/>
      <c r="DI99" s="758"/>
      <c r="DJ99" s="758"/>
      <c r="DK99" s="759"/>
      <c r="DL99" s="757"/>
      <c r="DM99" s="758"/>
      <c r="DN99" s="758"/>
      <c r="DO99" s="758"/>
      <c r="DP99" s="759"/>
      <c r="DQ99" s="757"/>
      <c r="DR99" s="758"/>
      <c r="DS99" s="758"/>
      <c r="DT99" s="758"/>
      <c r="DU99" s="759"/>
      <c r="DV99" s="754"/>
      <c r="DW99" s="755"/>
      <c r="DX99" s="755"/>
      <c r="DY99" s="755"/>
      <c r="DZ99" s="760"/>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54"/>
      <c r="BT100" s="755"/>
      <c r="BU100" s="755"/>
      <c r="BV100" s="755"/>
      <c r="BW100" s="755"/>
      <c r="BX100" s="755"/>
      <c r="BY100" s="755"/>
      <c r="BZ100" s="755"/>
      <c r="CA100" s="755"/>
      <c r="CB100" s="755"/>
      <c r="CC100" s="755"/>
      <c r="CD100" s="755"/>
      <c r="CE100" s="755"/>
      <c r="CF100" s="755"/>
      <c r="CG100" s="756"/>
      <c r="CH100" s="757"/>
      <c r="CI100" s="758"/>
      <c r="CJ100" s="758"/>
      <c r="CK100" s="758"/>
      <c r="CL100" s="759"/>
      <c r="CM100" s="757"/>
      <c r="CN100" s="758"/>
      <c r="CO100" s="758"/>
      <c r="CP100" s="758"/>
      <c r="CQ100" s="759"/>
      <c r="CR100" s="757"/>
      <c r="CS100" s="758"/>
      <c r="CT100" s="758"/>
      <c r="CU100" s="758"/>
      <c r="CV100" s="759"/>
      <c r="CW100" s="757"/>
      <c r="CX100" s="758"/>
      <c r="CY100" s="758"/>
      <c r="CZ100" s="758"/>
      <c r="DA100" s="759"/>
      <c r="DB100" s="757"/>
      <c r="DC100" s="758"/>
      <c r="DD100" s="758"/>
      <c r="DE100" s="758"/>
      <c r="DF100" s="759"/>
      <c r="DG100" s="757"/>
      <c r="DH100" s="758"/>
      <c r="DI100" s="758"/>
      <c r="DJ100" s="758"/>
      <c r="DK100" s="759"/>
      <c r="DL100" s="757"/>
      <c r="DM100" s="758"/>
      <c r="DN100" s="758"/>
      <c r="DO100" s="758"/>
      <c r="DP100" s="759"/>
      <c r="DQ100" s="757"/>
      <c r="DR100" s="758"/>
      <c r="DS100" s="758"/>
      <c r="DT100" s="758"/>
      <c r="DU100" s="759"/>
      <c r="DV100" s="754"/>
      <c r="DW100" s="755"/>
      <c r="DX100" s="755"/>
      <c r="DY100" s="755"/>
      <c r="DZ100" s="760"/>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54"/>
      <c r="BT101" s="755"/>
      <c r="BU101" s="755"/>
      <c r="BV101" s="755"/>
      <c r="BW101" s="755"/>
      <c r="BX101" s="755"/>
      <c r="BY101" s="755"/>
      <c r="BZ101" s="755"/>
      <c r="CA101" s="755"/>
      <c r="CB101" s="755"/>
      <c r="CC101" s="755"/>
      <c r="CD101" s="755"/>
      <c r="CE101" s="755"/>
      <c r="CF101" s="755"/>
      <c r="CG101" s="756"/>
      <c r="CH101" s="757"/>
      <c r="CI101" s="758"/>
      <c r="CJ101" s="758"/>
      <c r="CK101" s="758"/>
      <c r="CL101" s="759"/>
      <c r="CM101" s="757"/>
      <c r="CN101" s="758"/>
      <c r="CO101" s="758"/>
      <c r="CP101" s="758"/>
      <c r="CQ101" s="759"/>
      <c r="CR101" s="757"/>
      <c r="CS101" s="758"/>
      <c r="CT101" s="758"/>
      <c r="CU101" s="758"/>
      <c r="CV101" s="759"/>
      <c r="CW101" s="757"/>
      <c r="CX101" s="758"/>
      <c r="CY101" s="758"/>
      <c r="CZ101" s="758"/>
      <c r="DA101" s="759"/>
      <c r="DB101" s="757"/>
      <c r="DC101" s="758"/>
      <c r="DD101" s="758"/>
      <c r="DE101" s="758"/>
      <c r="DF101" s="759"/>
      <c r="DG101" s="757"/>
      <c r="DH101" s="758"/>
      <c r="DI101" s="758"/>
      <c r="DJ101" s="758"/>
      <c r="DK101" s="759"/>
      <c r="DL101" s="757"/>
      <c r="DM101" s="758"/>
      <c r="DN101" s="758"/>
      <c r="DO101" s="758"/>
      <c r="DP101" s="759"/>
      <c r="DQ101" s="757"/>
      <c r="DR101" s="758"/>
      <c r="DS101" s="758"/>
      <c r="DT101" s="758"/>
      <c r="DU101" s="759"/>
      <c r="DV101" s="754"/>
      <c r="DW101" s="755"/>
      <c r="DX101" s="755"/>
      <c r="DY101" s="755"/>
      <c r="DZ101" s="760"/>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217</v>
      </c>
      <c r="BR102" s="719" t="s">
        <v>433</v>
      </c>
      <c r="BS102" s="720"/>
      <c r="BT102" s="720"/>
      <c r="BU102" s="720"/>
      <c r="BV102" s="720"/>
      <c r="BW102" s="720"/>
      <c r="BX102" s="720"/>
      <c r="BY102" s="720"/>
      <c r="BZ102" s="720"/>
      <c r="CA102" s="720"/>
      <c r="CB102" s="720"/>
      <c r="CC102" s="720"/>
      <c r="CD102" s="720"/>
      <c r="CE102" s="720"/>
      <c r="CF102" s="720"/>
      <c r="CG102" s="721"/>
      <c r="CH102" s="768"/>
      <c r="CI102" s="769"/>
      <c r="CJ102" s="769"/>
      <c r="CK102" s="769"/>
      <c r="CL102" s="770"/>
      <c r="CM102" s="768"/>
      <c r="CN102" s="769"/>
      <c r="CO102" s="769"/>
      <c r="CP102" s="769"/>
      <c r="CQ102" s="770"/>
      <c r="CR102" s="771">
        <v>8</v>
      </c>
      <c r="CS102" s="732"/>
      <c r="CT102" s="732"/>
      <c r="CU102" s="732"/>
      <c r="CV102" s="772"/>
      <c r="CW102" s="771" t="s">
        <v>157</v>
      </c>
      <c r="CX102" s="732"/>
      <c r="CY102" s="732"/>
      <c r="CZ102" s="732"/>
      <c r="DA102" s="772"/>
      <c r="DB102" s="771" t="s">
        <v>157</v>
      </c>
      <c r="DC102" s="732"/>
      <c r="DD102" s="732"/>
      <c r="DE102" s="732"/>
      <c r="DF102" s="772"/>
      <c r="DG102" s="771" t="s">
        <v>157</v>
      </c>
      <c r="DH102" s="732"/>
      <c r="DI102" s="732"/>
      <c r="DJ102" s="732"/>
      <c r="DK102" s="772"/>
      <c r="DL102" s="771" t="s">
        <v>157</v>
      </c>
      <c r="DM102" s="732"/>
      <c r="DN102" s="732"/>
      <c r="DO102" s="732"/>
      <c r="DP102" s="772"/>
      <c r="DQ102" s="771" t="s">
        <v>157</v>
      </c>
      <c r="DR102" s="732"/>
      <c r="DS102" s="732"/>
      <c r="DT102" s="732"/>
      <c r="DU102" s="772"/>
      <c r="DV102" s="719"/>
      <c r="DW102" s="720"/>
      <c r="DX102" s="720"/>
      <c r="DY102" s="720"/>
      <c r="DZ102" s="773"/>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74" t="s">
        <v>450</v>
      </c>
      <c r="BR103" s="774"/>
      <c r="BS103" s="774"/>
      <c r="BT103" s="774"/>
      <c r="BU103" s="774"/>
      <c r="BV103" s="774"/>
      <c r="BW103" s="774"/>
      <c r="BX103" s="774"/>
      <c r="BY103" s="774"/>
      <c r="BZ103" s="774"/>
      <c r="CA103" s="774"/>
      <c r="CB103" s="774"/>
      <c r="CC103" s="774"/>
      <c r="CD103" s="774"/>
      <c r="CE103" s="774"/>
      <c r="CF103" s="774"/>
      <c r="CG103" s="774"/>
      <c r="CH103" s="774"/>
      <c r="CI103" s="774"/>
      <c r="CJ103" s="774"/>
      <c r="CK103" s="774"/>
      <c r="CL103" s="774"/>
      <c r="CM103" s="774"/>
      <c r="CN103" s="774"/>
      <c r="CO103" s="774"/>
      <c r="CP103" s="774"/>
      <c r="CQ103" s="774"/>
      <c r="CR103" s="774"/>
      <c r="CS103" s="774"/>
      <c r="CT103" s="774"/>
      <c r="CU103" s="774"/>
      <c r="CV103" s="774"/>
      <c r="CW103" s="774"/>
      <c r="CX103" s="774"/>
      <c r="CY103" s="774"/>
      <c r="CZ103" s="774"/>
      <c r="DA103" s="774"/>
      <c r="DB103" s="774"/>
      <c r="DC103" s="774"/>
      <c r="DD103" s="774"/>
      <c r="DE103" s="774"/>
      <c r="DF103" s="774"/>
      <c r="DG103" s="774"/>
      <c r="DH103" s="774"/>
      <c r="DI103" s="774"/>
      <c r="DJ103" s="774"/>
      <c r="DK103" s="774"/>
      <c r="DL103" s="774"/>
      <c r="DM103" s="774"/>
      <c r="DN103" s="774"/>
      <c r="DO103" s="774"/>
      <c r="DP103" s="774"/>
      <c r="DQ103" s="774"/>
      <c r="DR103" s="774"/>
      <c r="DS103" s="774"/>
      <c r="DT103" s="774"/>
      <c r="DU103" s="774"/>
      <c r="DV103" s="774"/>
      <c r="DW103" s="774"/>
      <c r="DX103" s="774"/>
      <c r="DY103" s="774"/>
      <c r="DZ103" s="774"/>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75" t="s">
        <v>451</v>
      </c>
      <c r="BR104" s="775"/>
      <c r="BS104" s="775"/>
      <c r="BT104" s="775"/>
      <c r="BU104" s="775"/>
      <c r="BV104" s="775"/>
      <c r="BW104" s="775"/>
      <c r="BX104" s="775"/>
      <c r="BY104" s="775"/>
      <c r="BZ104" s="775"/>
      <c r="CA104" s="775"/>
      <c r="CB104" s="775"/>
      <c r="CC104" s="775"/>
      <c r="CD104" s="775"/>
      <c r="CE104" s="775"/>
      <c r="CF104" s="775"/>
      <c r="CG104" s="775"/>
      <c r="CH104" s="775"/>
      <c r="CI104" s="775"/>
      <c r="CJ104" s="775"/>
      <c r="CK104" s="775"/>
      <c r="CL104" s="775"/>
      <c r="CM104" s="775"/>
      <c r="CN104" s="775"/>
      <c r="CO104" s="775"/>
      <c r="CP104" s="775"/>
      <c r="CQ104" s="775"/>
      <c r="CR104" s="775"/>
      <c r="CS104" s="775"/>
      <c r="CT104" s="775"/>
      <c r="CU104" s="775"/>
      <c r="CV104" s="775"/>
      <c r="CW104" s="775"/>
      <c r="CX104" s="775"/>
      <c r="CY104" s="775"/>
      <c r="CZ104" s="775"/>
      <c r="DA104" s="775"/>
      <c r="DB104" s="775"/>
      <c r="DC104" s="775"/>
      <c r="DD104" s="775"/>
      <c r="DE104" s="775"/>
      <c r="DF104" s="775"/>
      <c r="DG104" s="775"/>
      <c r="DH104" s="775"/>
      <c r="DI104" s="775"/>
      <c r="DJ104" s="775"/>
      <c r="DK104" s="775"/>
      <c r="DL104" s="775"/>
      <c r="DM104" s="775"/>
      <c r="DN104" s="775"/>
      <c r="DO104" s="775"/>
      <c r="DP104" s="775"/>
      <c r="DQ104" s="775"/>
      <c r="DR104" s="775"/>
      <c r="DS104" s="775"/>
      <c r="DT104" s="775"/>
      <c r="DU104" s="775"/>
      <c r="DV104" s="775"/>
      <c r="DW104" s="775"/>
      <c r="DX104" s="775"/>
      <c r="DY104" s="775"/>
      <c r="DZ104" s="775"/>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452</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252</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76" t="s">
        <v>453</v>
      </c>
      <c r="B108" s="777"/>
      <c r="C108" s="777"/>
      <c r="D108" s="777"/>
      <c r="E108" s="777"/>
      <c r="F108" s="777"/>
      <c r="G108" s="777"/>
      <c r="H108" s="777"/>
      <c r="I108" s="777"/>
      <c r="J108" s="777"/>
      <c r="K108" s="777"/>
      <c r="L108" s="777"/>
      <c r="M108" s="777"/>
      <c r="N108" s="777"/>
      <c r="O108" s="777"/>
      <c r="P108" s="777"/>
      <c r="Q108" s="777"/>
      <c r="R108" s="777"/>
      <c r="S108" s="777"/>
      <c r="T108" s="777"/>
      <c r="U108" s="777"/>
      <c r="V108" s="777"/>
      <c r="W108" s="777"/>
      <c r="X108" s="777"/>
      <c r="Y108" s="777"/>
      <c r="Z108" s="777"/>
      <c r="AA108" s="777"/>
      <c r="AB108" s="777"/>
      <c r="AC108" s="777"/>
      <c r="AD108" s="777"/>
      <c r="AE108" s="777"/>
      <c r="AF108" s="777"/>
      <c r="AG108" s="777"/>
      <c r="AH108" s="777"/>
      <c r="AI108" s="777"/>
      <c r="AJ108" s="777"/>
      <c r="AK108" s="777"/>
      <c r="AL108" s="777"/>
      <c r="AM108" s="777"/>
      <c r="AN108" s="777"/>
      <c r="AO108" s="777"/>
      <c r="AP108" s="777"/>
      <c r="AQ108" s="777"/>
      <c r="AR108" s="777"/>
      <c r="AS108" s="777"/>
      <c r="AT108" s="778"/>
      <c r="AU108" s="776" t="s">
        <v>159</v>
      </c>
      <c r="AV108" s="777"/>
      <c r="AW108" s="777"/>
      <c r="AX108" s="777"/>
      <c r="AY108" s="777"/>
      <c r="AZ108" s="777"/>
      <c r="BA108" s="777"/>
      <c r="BB108" s="777"/>
      <c r="BC108" s="777"/>
      <c r="BD108" s="777"/>
      <c r="BE108" s="777"/>
      <c r="BF108" s="777"/>
      <c r="BG108" s="777"/>
      <c r="BH108" s="777"/>
      <c r="BI108" s="777"/>
      <c r="BJ108" s="777"/>
      <c r="BK108" s="777"/>
      <c r="BL108" s="777"/>
      <c r="BM108" s="777"/>
      <c r="BN108" s="777"/>
      <c r="BO108" s="777"/>
      <c r="BP108" s="777"/>
      <c r="BQ108" s="777"/>
      <c r="BR108" s="777"/>
      <c r="BS108" s="777"/>
      <c r="BT108" s="777"/>
      <c r="BU108" s="777"/>
      <c r="BV108" s="777"/>
      <c r="BW108" s="777"/>
      <c r="BX108" s="777"/>
      <c r="BY108" s="777"/>
      <c r="BZ108" s="777"/>
      <c r="CA108" s="777"/>
      <c r="CB108" s="777"/>
      <c r="CC108" s="777"/>
      <c r="CD108" s="777"/>
      <c r="CE108" s="777"/>
      <c r="CF108" s="777"/>
      <c r="CG108" s="777"/>
      <c r="CH108" s="777"/>
      <c r="CI108" s="777"/>
      <c r="CJ108" s="777"/>
      <c r="CK108" s="777"/>
      <c r="CL108" s="777"/>
      <c r="CM108" s="777"/>
      <c r="CN108" s="777"/>
      <c r="CO108" s="777"/>
      <c r="CP108" s="777"/>
      <c r="CQ108" s="777"/>
      <c r="CR108" s="777"/>
      <c r="CS108" s="777"/>
      <c r="CT108" s="777"/>
      <c r="CU108" s="777"/>
      <c r="CV108" s="777"/>
      <c r="CW108" s="777"/>
      <c r="CX108" s="777"/>
      <c r="CY108" s="777"/>
      <c r="CZ108" s="777"/>
      <c r="DA108" s="777"/>
      <c r="DB108" s="777"/>
      <c r="DC108" s="777"/>
      <c r="DD108" s="777"/>
      <c r="DE108" s="777"/>
      <c r="DF108" s="777"/>
      <c r="DG108" s="777"/>
      <c r="DH108" s="777"/>
      <c r="DI108" s="777"/>
      <c r="DJ108" s="777"/>
      <c r="DK108" s="777"/>
      <c r="DL108" s="777"/>
      <c r="DM108" s="777"/>
      <c r="DN108" s="777"/>
      <c r="DO108" s="777"/>
      <c r="DP108" s="777"/>
      <c r="DQ108" s="777"/>
      <c r="DR108" s="777"/>
      <c r="DS108" s="777"/>
      <c r="DT108" s="777"/>
      <c r="DU108" s="777"/>
      <c r="DV108" s="777"/>
      <c r="DW108" s="777"/>
      <c r="DX108" s="777"/>
      <c r="DY108" s="777"/>
      <c r="DZ108" s="778"/>
    </row>
    <row r="109" spans="1:131" s="48" customFormat="1" ht="26.25" customHeight="1" x14ac:dyDescent="0.2">
      <c r="A109" s="779" t="s">
        <v>454</v>
      </c>
      <c r="B109" s="780"/>
      <c r="C109" s="780"/>
      <c r="D109" s="780"/>
      <c r="E109" s="780"/>
      <c r="F109" s="780"/>
      <c r="G109" s="780"/>
      <c r="H109" s="780"/>
      <c r="I109" s="780"/>
      <c r="J109" s="780"/>
      <c r="K109" s="780"/>
      <c r="L109" s="780"/>
      <c r="M109" s="780"/>
      <c r="N109" s="780"/>
      <c r="O109" s="780"/>
      <c r="P109" s="780"/>
      <c r="Q109" s="780"/>
      <c r="R109" s="780"/>
      <c r="S109" s="780"/>
      <c r="T109" s="780"/>
      <c r="U109" s="780"/>
      <c r="V109" s="780"/>
      <c r="W109" s="780"/>
      <c r="X109" s="780"/>
      <c r="Y109" s="780"/>
      <c r="Z109" s="781"/>
      <c r="AA109" s="782" t="s">
        <v>414</v>
      </c>
      <c r="AB109" s="780"/>
      <c r="AC109" s="780"/>
      <c r="AD109" s="780"/>
      <c r="AE109" s="781"/>
      <c r="AF109" s="782" t="s">
        <v>455</v>
      </c>
      <c r="AG109" s="780"/>
      <c r="AH109" s="780"/>
      <c r="AI109" s="780"/>
      <c r="AJ109" s="781"/>
      <c r="AK109" s="782" t="s">
        <v>365</v>
      </c>
      <c r="AL109" s="780"/>
      <c r="AM109" s="780"/>
      <c r="AN109" s="780"/>
      <c r="AO109" s="781"/>
      <c r="AP109" s="782" t="s">
        <v>456</v>
      </c>
      <c r="AQ109" s="780"/>
      <c r="AR109" s="780"/>
      <c r="AS109" s="780"/>
      <c r="AT109" s="783"/>
      <c r="AU109" s="779" t="s">
        <v>454</v>
      </c>
      <c r="AV109" s="780"/>
      <c r="AW109" s="780"/>
      <c r="AX109" s="780"/>
      <c r="AY109" s="780"/>
      <c r="AZ109" s="780"/>
      <c r="BA109" s="780"/>
      <c r="BB109" s="780"/>
      <c r="BC109" s="780"/>
      <c r="BD109" s="780"/>
      <c r="BE109" s="780"/>
      <c r="BF109" s="780"/>
      <c r="BG109" s="780"/>
      <c r="BH109" s="780"/>
      <c r="BI109" s="780"/>
      <c r="BJ109" s="780"/>
      <c r="BK109" s="780"/>
      <c r="BL109" s="780"/>
      <c r="BM109" s="780"/>
      <c r="BN109" s="780"/>
      <c r="BO109" s="780"/>
      <c r="BP109" s="781"/>
      <c r="BQ109" s="782" t="s">
        <v>414</v>
      </c>
      <c r="BR109" s="780"/>
      <c r="BS109" s="780"/>
      <c r="BT109" s="780"/>
      <c r="BU109" s="781"/>
      <c r="BV109" s="782" t="s">
        <v>455</v>
      </c>
      <c r="BW109" s="780"/>
      <c r="BX109" s="780"/>
      <c r="BY109" s="780"/>
      <c r="BZ109" s="781"/>
      <c r="CA109" s="782" t="s">
        <v>365</v>
      </c>
      <c r="CB109" s="780"/>
      <c r="CC109" s="780"/>
      <c r="CD109" s="780"/>
      <c r="CE109" s="781"/>
      <c r="CF109" s="784" t="s">
        <v>456</v>
      </c>
      <c r="CG109" s="784"/>
      <c r="CH109" s="784"/>
      <c r="CI109" s="784"/>
      <c r="CJ109" s="784"/>
      <c r="CK109" s="782" t="s">
        <v>47</v>
      </c>
      <c r="CL109" s="780"/>
      <c r="CM109" s="780"/>
      <c r="CN109" s="780"/>
      <c r="CO109" s="780"/>
      <c r="CP109" s="780"/>
      <c r="CQ109" s="780"/>
      <c r="CR109" s="780"/>
      <c r="CS109" s="780"/>
      <c r="CT109" s="780"/>
      <c r="CU109" s="780"/>
      <c r="CV109" s="780"/>
      <c r="CW109" s="780"/>
      <c r="CX109" s="780"/>
      <c r="CY109" s="780"/>
      <c r="CZ109" s="780"/>
      <c r="DA109" s="780"/>
      <c r="DB109" s="780"/>
      <c r="DC109" s="780"/>
      <c r="DD109" s="780"/>
      <c r="DE109" s="780"/>
      <c r="DF109" s="781"/>
      <c r="DG109" s="782" t="s">
        <v>414</v>
      </c>
      <c r="DH109" s="780"/>
      <c r="DI109" s="780"/>
      <c r="DJ109" s="780"/>
      <c r="DK109" s="781"/>
      <c r="DL109" s="782" t="s">
        <v>455</v>
      </c>
      <c r="DM109" s="780"/>
      <c r="DN109" s="780"/>
      <c r="DO109" s="780"/>
      <c r="DP109" s="781"/>
      <c r="DQ109" s="782" t="s">
        <v>365</v>
      </c>
      <c r="DR109" s="780"/>
      <c r="DS109" s="780"/>
      <c r="DT109" s="780"/>
      <c r="DU109" s="781"/>
      <c r="DV109" s="782" t="s">
        <v>456</v>
      </c>
      <c r="DW109" s="780"/>
      <c r="DX109" s="780"/>
      <c r="DY109" s="780"/>
      <c r="DZ109" s="783"/>
    </row>
    <row r="110" spans="1:131" s="48" customFormat="1" ht="26.25" customHeight="1" x14ac:dyDescent="0.2">
      <c r="A110" s="785" t="s">
        <v>302</v>
      </c>
      <c r="B110" s="786"/>
      <c r="C110" s="786"/>
      <c r="D110" s="786"/>
      <c r="E110" s="786"/>
      <c r="F110" s="786"/>
      <c r="G110" s="786"/>
      <c r="H110" s="786"/>
      <c r="I110" s="786"/>
      <c r="J110" s="786"/>
      <c r="K110" s="786"/>
      <c r="L110" s="786"/>
      <c r="M110" s="786"/>
      <c r="N110" s="786"/>
      <c r="O110" s="786"/>
      <c r="P110" s="786"/>
      <c r="Q110" s="786"/>
      <c r="R110" s="786"/>
      <c r="S110" s="786"/>
      <c r="T110" s="786"/>
      <c r="U110" s="786"/>
      <c r="V110" s="786"/>
      <c r="W110" s="786"/>
      <c r="X110" s="786"/>
      <c r="Y110" s="786"/>
      <c r="Z110" s="787"/>
      <c r="AA110" s="788">
        <v>1693992</v>
      </c>
      <c r="AB110" s="789"/>
      <c r="AC110" s="789"/>
      <c r="AD110" s="789"/>
      <c r="AE110" s="790"/>
      <c r="AF110" s="791">
        <v>1690745</v>
      </c>
      <c r="AG110" s="789"/>
      <c r="AH110" s="789"/>
      <c r="AI110" s="789"/>
      <c r="AJ110" s="790"/>
      <c r="AK110" s="791">
        <v>1648979</v>
      </c>
      <c r="AL110" s="789"/>
      <c r="AM110" s="789"/>
      <c r="AN110" s="789"/>
      <c r="AO110" s="790"/>
      <c r="AP110" s="792">
        <v>10.4</v>
      </c>
      <c r="AQ110" s="793"/>
      <c r="AR110" s="793"/>
      <c r="AS110" s="793"/>
      <c r="AT110" s="794"/>
      <c r="AU110" s="997" t="s">
        <v>90</v>
      </c>
      <c r="AV110" s="998"/>
      <c r="AW110" s="998"/>
      <c r="AX110" s="998"/>
      <c r="AY110" s="998"/>
      <c r="AZ110" s="795" t="s">
        <v>457</v>
      </c>
      <c r="BA110" s="786"/>
      <c r="BB110" s="786"/>
      <c r="BC110" s="786"/>
      <c r="BD110" s="786"/>
      <c r="BE110" s="786"/>
      <c r="BF110" s="786"/>
      <c r="BG110" s="786"/>
      <c r="BH110" s="786"/>
      <c r="BI110" s="786"/>
      <c r="BJ110" s="786"/>
      <c r="BK110" s="786"/>
      <c r="BL110" s="786"/>
      <c r="BM110" s="786"/>
      <c r="BN110" s="786"/>
      <c r="BO110" s="786"/>
      <c r="BP110" s="787"/>
      <c r="BQ110" s="796">
        <v>18949857</v>
      </c>
      <c r="BR110" s="797"/>
      <c r="BS110" s="797"/>
      <c r="BT110" s="797"/>
      <c r="BU110" s="797"/>
      <c r="BV110" s="797">
        <v>18426703</v>
      </c>
      <c r="BW110" s="797"/>
      <c r="BX110" s="797"/>
      <c r="BY110" s="797"/>
      <c r="BZ110" s="797"/>
      <c r="CA110" s="797">
        <v>17805888</v>
      </c>
      <c r="CB110" s="797"/>
      <c r="CC110" s="797"/>
      <c r="CD110" s="797"/>
      <c r="CE110" s="797"/>
      <c r="CF110" s="798">
        <v>112.2</v>
      </c>
      <c r="CG110" s="799"/>
      <c r="CH110" s="799"/>
      <c r="CI110" s="799"/>
      <c r="CJ110" s="799"/>
      <c r="CK110" s="1003" t="s">
        <v>362</v>
      </c>
      <c r="CL110" s="1004"/>
      <c r="CM110" s="795" t="s">
        <v>445</v>
      </c>
      <c r="CN110" s="786"/>
      <c r="CO110" s="786"/>
      <c r="CP110" s="786"/>
      <c r="CQ110" s="786"/>
      <c r="CR110" s="786"/>
      <c r="CS110" s="786"/>
      <c r="CT110" s="786"/>
      <c r="CU110" s="786"/>
      <c r="CV110" s="786"/>
      <c r="CW110" s="786"/>
      <c r="CX110" s="786"/>
      <c r="CY110" s="786"/>
      <c r="CZ110" s="786"/>
      <c r="DA110" s="786"/>
      <c r="DB110" s="786"/>
      <c r="DC110" s="786"/>
      <c r="DD110" s="786"/>
      <c r="DE110" s="786"/>
      <c r="DF110" s="787"/>
      <c r="DG110" s="796" t="s">
        <v>157</v>
      </c>
      <c r="DH110" s="797"/>
      <c r="DI110" s="797"/>
      <c r="DJ110" s="797"/>
      <c r="DK110" s="797"/>
      <c r="DL110" s="797" t="s">
        <v>157</v>
      </c>
      <c r="DM110" s="797"/>
      <c r="DN110" s="797"/>
      <c r="DO110" s="797"/>
      <c r="DP110" s="797"/>
      <c r="DQ110" s="797" t="s">
        <v>157</v>
      </c>
      <c r="DR110" s="797"/>
      <c r="DS110" s="797"/>
      <c r="DT110" s="797"/>
      <c r="DU110" s="797"/>
      <c r="DV110" s="800" t="s">
        <v>157</v>
      </c>
      <c r="DW110" s="800"/>
      <c r="DX110" s="800"/>
      <c r="DY110" s="800"/>
      <c r="DZ110" s="801"/>
    </row>
    <row r="111" spans="1:131" s="48" customFormat="1" ht="26.25" customHeight="1" x14ac:dyDescent="0.2">
      <c r="A111" s="802" t="s">
        <v>435</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803"/>
      <c r="AA111" s="804" t="s">
        <v>157</v>
      </c>
      <c r="AB111" s="805"/>
      <c r="AC111" s="805"/>
      <c r="AD111" s="805"/>
      <c r="AE111" s="806"/>
      <c r="AF111" s="807" t="s">
        <v>157</v>
      </c>
      <c r="AG111" s="805"/>
      <c r="AH111" s="805"/>
      <c r="AI111" s="805"/>
      <c r="AJ111" s="806"/>
      <c r="AK111" s="807" t="s">
        <v>157</v>
      </c>
      <c r="AL111" s="805"/>
      <c r="AM111" s="805"/>
      <c r="AN111" s="805"/>
      <c r="AO111" s="806"/>
      <c r="AP111" s="808" t="s">
        <v>157</v>
      </c>
      <c r="AQ111" s="809"/>
      <c r="AR111" s="809"/>
      <c r="AS111" s="809"/>
      <c r="AT111" s="810"/>
      <c r="AU111" s="999"/>
      <c r="AV111" s="1000"/>
      <c r="AW111" s="1000"/>
      <c r="AX111" s="1000"/>
      <c r="AY111" s="1000"/>
      <c r="AZ111" s="811" t="s">
        <v>458</v>
      </c>
      <c r="BA111" s="812"/>
      <c r="BB111" s="812"/>
      <c r="BC111" s="812"/>
      <c r="BD111" s="812"/>
      <c r="BE111" s="812"/>
      <c r="BF111" s="812"/>
      <c r="BG111" s="812"/>
      <c r="BH111" s="812"/>
      <c r="BI111" s="812"/>
      <c r="BJ111" s="812"/>
      <c r="BK111" s="812"/>
      <c r="BL111" s="812"/>
      <c r="BM111" s="812"/>
      <c r="BN111" s="812"/>
      <c r="BO111" s="812"/>
      <c r="BP111" s="813"/>
      <c r="BQ111" s="814">
        <v>22490</v>
      </c>
      <c r="BR111" s="815"/>
      <c r="BS111" s="815"/>
      <c r="BT111" s="815"/>
      <c r="BU111" s="815"/>
      <c r="BV111" s="815">
        <v>1245</v>
      </c>
      <c r="BW111" s="815"/>
      <c r="BX111" s="815"/>
      <c r="BY111" s="815"/>
      <c r="BZ111" s="815"/>
      <c r="CA111" s="815">
        <v>52840</v>
      </c>
      <c r="CB111" s="815"/>
      <c r="CC111" s="815"/>
      <c r="CD111" s="815"/>
      <c r="CE111" s="815"/>
      <c r="CF111" s="816">
        <v>0.3</v>
      </c>
      <c r="CG111" s="817"/>
      <c r="CH111" s="817"/>
      <c r="CI111" s="817"/>
      <c r="CJ111" s="817"/>
      <c r="CK111" s="1005"/>
      <c r="CL111" s="1006"/>
      <c r="CM111" s="811" t="s">
        <v>96</v>
      </c>
      <c r="CN111" s="812"/>
      <c r="CO111" s="812"/>
      <c r="CP111" s="812"/>
      <c r="CQ111" s="812"/>
      <c r="CR111" s="812"/>
      <c r="CS111" s="812"/>
      <c r="CT111" s="812"/>
      <c r="CU111" s="812"/>
      <c r="CV111" s="812"/>
      <c r="CW111" s="812"/>
      <c r="CX111" s="812"/>
      <c r="CY111" s="812"/>
      <c r="CZ111" s="812"/>
      <c r="DA111" s="812"/>
      <c r="DB111" s="812"/>
      <c r="DC111" s="812"/>
      <c r="DD111" s="812"/>
      <c r="DE111" s="812"/>
      <c r="DF111" s="813"/>
      <c r="DG111" s="814" t="s">
        <v>157</v>
      </c>
      <c r="DH111" s="815"/>
      <c r="DI111" s="815"/>
      <c r="DJ111" s="815"/>
      <c r="DK111" s="815"/>
      <c r="DL111" s="815" t="s">
        <v>157</v>
      </c>
      <c r="DM111" s="815"/>
      <c r="DN111" s="815"/>
      <c r="DO111" s="815"/>
      <c r="DP111" s="815"/>
      <c r="DQ111" s="815" t="s">
        <v>157</v>
      </c>
      <c r="DR111" s="815"/>
      <c r="DS111" s="815"/>
      <c r="DT111" s="815"/>
      <c r="DU111" s="815"/>
      <c r="DV111" s="818" t="s">
        <v>157</v>
      </c>
      <c r="DW111" s="818"/>
      <c r="DX111" s="818"/>
      <c r="DY111" s="818"/>
      <c r="DZ111" s="819"/>
    </row>
    <row r="112" spans="1:131" s="48" customFormat="1" ht="26.25" customHeight="1" x14ac:dyDescent="0.2">
      <c r="A112" s="966" t="s">
        <v>103</v>
      </c>
      <c r="B112" s="967"/>
      <c r="C112" s="812" t="s">
        <v>459</v>
      </c>
      <c r="D112" s="812"/>
      <c r="E112" s="812"/>
      <c r="F112" s="812"/>
      <c r="G112" s="812"/>
      <c r="H112" s="812"/>
      <c r="I112" s="812"/>
      <c r="J112" s="812"/>
      <c r="K112" s="812"/>
      <c r="L112" s="812"/>
      <c r="M112" s="812"/>
      <c r="N112" s="812"/>
      <c r="O112" s="812"/>
      <c r="P112" s="812"/>
      <c r="Q112" s="812"/>
      <c r="R112" s="812"/>
      <c r="S112" s="812"/>
      <c r="T112" s="812"/>
      <c r="U112" s="812"/>
      <c r="V112" s="812"/>
      <c r="W112" s="812"/>
      <c r="X112" s="812"/>
      <c r="Y112" s="812"/>
      <c r="Z112" s="813"/>
      <c r="AA112" s="804" t="s">
        <v>157</v>
      </c>
      <c r="AB112" s="805"/>
      <c r="AC112" s="805"/>
      <c r="AD112" s="805"/>
      <c r="AE112" s="806"/>
      <c r="AF112" s="807" t="s">
        <v>157</v>
      </c>
      <c r="AG112" s="805"/>
      <c r="AH112" s="805"/>
      <c r="AI112" s="805"/>
      <c r="AJ112" s="806"/>
      <c r="AK112" s="807" t="s">
        <v>157</v>
      </c>
      <c r="AL112" s="805"/>
      <c r="AM112" s="805"/>
      <c r="AN112" s="805"/>
      <c r="AO112" s="806"/>
      <c r="AP112" s="808" t="s">
        <v>157</v>
      </c>
      <c r="AQ112" s="809"/>
      <c r="AR112" s="809"/>
      <c r="AS112" s="809"/>
      <c r="AT112" s="810"/>
      <c r="AU112" s="999"/>
      <c r="AV112" s="1000"/>
      <c r="AW112" s="1000"/>
      <c r="AX112" s="1000"/>
      <c r="AY112" s="1000"/>
      <c r="AZ112" s="811" t="s">
        <v>239</v>
      </c>
      <c r="BA112" s="812"/>
      <c r="BB112" s="812"/>
      <c r="BC112" s="812"/>
      <c r="BD112" s="812"/>
      <c r="BE112" s="812"/>
      <c r="BF112" s="812"/>
      <c r="BG112" s="812"/>
      <c r="BH112" s="812"/>
      <c r="BI112" s="812"/>
      <c r="BJ112" s="812"/>
      <c r="BK112" s="812"/>
      <c r="BL112" s="812"/>
      <c r="BM112" s="812"/>
      <c r="BN112" s="812"/>
      <c r="BO112" s="812"/>
      <c r="BP112" s="813"/>
      <c r="BQ112" s="814">
        <v>2331634</v>
      </c>
      <c r="BR112" s="815"/>
      <c r="BS112" s="815"/>
      <c r="BT112" s="815"/>
      <c r="BU112" s="815"/>
      <c r="BV112" s="815">
        <v>1807674</v>
      </c>
      <c r="BW112" s="815"/>
      <c r="BX112" s="815"/>
      <c r="BY112" s="815"/>
      <c r="BZ112" s="815"/>
      <c r="CA112" s="815">
        <v>1166026</v>
      </c>
      <c r="CB112" s="815"/>
      <c r="CC112" s="815"/>
      <c r="CD112" s="815"/>
      <c r="CE112" s="815"/>
      <c r="CF112" s="816">
        <v>7.3</v>
      </c>
      <c r="CG112" s="817"/>
      <c r="CH112" s="817"/>
      <c r="CI112" s="817"/>
      <c r="CJ112" s="817"/>
      <c r="CK112" s="1005"/>
      <c r="CL112" s="1006"/>
      <c r="CM112" s="811" t="s">
        <v>373</v>
      </c>
      <c r="CN112" s="812"/>
      <c r="CO112" s="812"/>
      <c r="CP112" s="812"/>
      <c r="CQ112" s="812"/>
      <c r="CR112" s="812"/>
      <c r="CS112" s="812"/>
      <c r="CT112" s="812"/>
      <c r="CU112" s="812"/>
      <c r="CV112" s="812"/>
      <c r="CW112" s="812"/>
      <c r="CX112" s="812"/>
      <c r="CY112" s="812"/>
      <c r="CZ112" s="812"/>
      <c r="DA112" s="812"/>
      <c r="DB112" s="812"/>
      <c r="DC112" s="812"/>
      <c r="DD112" s="812"/>
      <c r="DE112" s="812"/>
      <c r="DF112" s="813"/>
      <c r="DG112" s="814" t="s">
        <v>157</v>
      </c>
      <c r="DH112" s="815"/>
      <c r="DI112" s="815"/>
      <c r="DJ112" s="815"/>
      <c r="DK112" s="815"/>
      <c r="DL112" s="815" t="s">
        <v>157</v>
      </c>
      <c r="DM112" s="815"/>
      <c r="DN112" s="815"/>
      <c r="DO112" s="815"/>
      <c r="DP112" s="815"/>
      <c r="DQ112" s="815" t="s">
        <v>157</v>
      </c>
      <c r="DR112" s="815"/>
      <c r="DS112" s="815"/>
      <c r="DT112" s="815"/>
      <c r="DU112" s="815"/>
      <c r="DV112" s="818" t="s">
        <v>157</v>
      </c>
      <c r="DW112" s="818"/>
      <c r="DX112" s="818"/>
      <c r="DY112" s="818"/>
      <c r="DZ112" s="819"/>
    </row>
    <row r="113" spans="1:130" s="48" customFormat="1" ht="26.25" customHeight="1" x14ac:dyDescent="0.2">
      <c r="A113" s="968"/>
      <c r="B113" s="969"/>
      <c r="C113" s="812" t="s">
        <v>461</v>
      </c>
      <c r="D113" s="812"/>
      <c r="E113" s="812"/>
      <c r="F113" s="812"/>
      <c r="G113" s="812"/>
      <c r="H113" s="812"/>
      <c r="I113" s="812"/>
      <c r="J113" s="812"/>
      <c r="K113" s="812"/>
      <c r="L113" s="812"/>
      <c r="M113" s="812"/>
      <c r="N113" s="812"/>
      <c r="O113" s="812"/>
      <c r="P113" s="812"/>
      <c r="Q113" s="812"/>
      <c r="R113" s="812"/>
      <c r="S113" s="812"/>
      <c r="T113" s="812"/>
      <c r="U113" s="812"/>
      <c r="V113" s="812"/>
      <c r="W113" s="812"/>
      <c r="X113" s="812"/>
      <c r="Y113" s="812"/>
      <c r="Z113" s="813"/>
      <c r="AA113" s="804">
        <v>82989</v>
      </c>
      <c r="AB113" s="805"/>
      <c r="AC113" s="805"/>
      <c r="AD113" s="805"/>
      <c r="AE113" s="806"/>
      <c r="AF113" s="807">
        <v>88388</v>
      </c>
      <c r="AG113" s="805"/>
      <c r="AH113" s="805"/>
      <c r="AI113" s="805"/>
      <c r="AJ113" s="806"/>
      <c r="AK113" s="807">
        <v>87098</v>
      </c>
      <c r="AL113" s="805"/>
      <c r="AM113" s="805"/>
      <c r="AN113" s="805"/>
      <c r="AO113" s="806"/>
      <c r="AP113" s="808">
        <v>0.5</v>
      </c>
      <c r="AQ113" s="809"/>
      <c r="AR113" s="809"/>
      <c r="AS113" s="809"/>
      <c r="AT113" s="810"/>
      <c r="AU113" s="999"/>
      <c r="AV113" s="1000"/>
      <c r="AW113" s="1000"/>
      <c r="AX113" s="1000"/>
      <c r="AY113" s="1000"/>
      <c r="AZ113" s="811" t="s">
        <v>162</v>
      </c>
      <c r="BA113" s="812"/>
      <c r="BB113" s="812"/>
      <c r="BC113" s="812"/>
      <c r="BD113" s="812"/>
      <c r="BE113" s="812"/>
      <c r="BF113" s="812"/>
      <c r="BG113" s="812"/>
      <c r="BH113" s="812"/>
      <c r="BI113" s="812"/>
      <c r="BJ113" s="812"/>
      <c r="BK113" s="812"/>
      <c r="BL113" s="812"/>
      <c r="BM113" s="812"/>
      <c r="BN113" s="812"/>
      <c r="BO113" s="812"/>
      <c r="BP113" s="813"/>
      <c r="BQ113" s="814">
        <v>146918</v>
      </c>
      <c r="BR113" s="815"/>
      <c r="BS113" s="815"/>
      <c r="BT113" s="815"/>
      <c r="BU113" s="815"/>
      <c r="BV113" s="815">
        <v>133874</v>
      </c>
      <c r="BW113" s="815"/>
      <c r="BX113" s="815"/>
      <c r="BY113" s="815"/>
      <c r="BZ113" s="815"/>
      <c r="CA113" s="815">
        <v>120582</v>
      </c>
      <c r="CB113" s="815"/>
      <c r="CC113" s="815"/>
      <c r="CD113" s="815"/>
      <c r="CE113" s="815"/>
      <c r="CF113" s="816">
        <v>0.8</v>
      </c>
      <c r="CG113" s="817"/>
      <c r="CH113" s="817"/>
      <c r="CI113" s="817"/>
      <c r="CJ113" s="817"/>
      <c r="CK113" s="1005"/>
      <c r="CL113" s="1006"/>
      <c r="CM113" s="811" t="s">
        <v>384</v>
      </c>
      <c r="CN113" s="812"/>
      <c r="CO113" s="812"/>
      <c r="CP113" s="812"/>
      <c r="CQ113" s="812"/>
      <c r="CR113" s="812"/>
      <c r="CS113" s="812"/>
      <c r="CT113" s="812"/>
      <c r="CU113" s="812"/>
      <c r="CV113" s="812"/>
      <c r="CW113" s="812"/>
      <c r="CX113" s="812"/>
      <c r="CY113" s="812"/>
      <c r="CZ113" s="812"/>
      <c r="DA113" s="812"/>
      <c r="DB113" s="812"/>
      <c r="DC113" s="812"/>
      <c r="DD113" s="812"/>
      <c r="DE113" s="812"/>
      <c r="DF113" s="813"/>
      <c r="DG113" s="804" t="s">
        <v>157</v>
      </c>
      <c r="DH113" s="805"/>
      <c r="DI113" s="805"/>
      <c r="DJ113" s="805"/>
      <c r="DK113" s="806"/>
      <c r="DL113" s="807" t="s">
        <v>157</v>
      </c>
      <c r="DM113" s="805"/>
      <c r="DN113" s="805"/>
      <c r="DO113" s="805"/>
      <c r="DP113" s="806"/>
      <c r="DQ113" s="807" t="s">
        <v>157</v>
      </c>
      <c r="DR113" s="805"/>
      <c r="DS113" s="805"/>
      <c r="DT113" s="805"/>
      <c r="DU113" s="806"/>
      <c r="DV113" s="808" t="s">
        <v>157</v>
      </c>
      <c r="DW113" s="809"/>
      <c r="DX113" s="809"/>
      <c r="DY113" s="809"/>
      <c r="DZ113" s="810"/>
    </row>
    <row r="114" spans="1:130" s="48" customFormat="1" ht="26.25" customHeight="1" x14ac:dyDescent="0.2">
      <c r="A114" s="968"/>
      <c r="B114" s="969"/>
      <c r="C114" s="812" t="s">
        <v>463</v>
      </c>
      <c r="D114" s="812"/>
      <c r="E114" s="812"/>
      <c r="F114" s="812"/>
      <c r="G114" s="812"/>
      <c r="H114" s="812"/>
      <c r="I114" s="812"/>
      <c r="J114" s="812"/>
      <c r="K114" s="812"/>
      <c r="L114" s="812"/>
      <c r="M114" s="812"/>
      <c r="N114" s="812"/>
      <c r="O114" s="812"/>
      <c r="P114" s="812"/>
      <c r="Q114" s="812"/>
      <c r="R114" s="812"/>
      <c r="S114" s="812"/>
      <c r="T114" s="812"/>
      <c r="U114" s="812"/>
      <c r="V114" s="812"/>
      <c r="W114" s="812"/>
      <c r="X114" s="812"/>
      <c r="Y114" s="812"/>
      <c r="Z114" s="813"/>
      <c r="AA114" s="804" t="s">
        <v>157</v>
      </c>
      <c r="AB114" s="805"/>
      <c r="AC114" s="805"/>
      <c r="AD114" s="805"/>
      <c r="AE114" s="806"/>
      <c r="AF114" s="807" t="s">
        <v>157</v>
      </c>
      <c r="AG114" s="805"/>
      <c r="AH114" s="805"/>
      <c r="AI114" s="805"/>
      <c r="AJ114" s="806"/>
      <c r="AK114" s="807" t="s">
        <v>157</v>
      </c>
      <c r="AL114" s="805"/>
      <c r="AM114" s="805"/>
      <c r="AN114" s="805"/>
      <c r="AO114" s="806"/>
      <c r="AP114" s="808" t="s">
        <v>157</v>
      </c>
      <c r="AQ114" s="809"/>
      <c r="AR114" s="809"/>
      <c r="AS114" s="809"/>
      <c r="AT114" s="810"/>
      <c r="AU114" s="999"/>
      <c r="AV114" s="1000"/>
      <c r="AW114" s="1000"/>
      <c r="AX114" s="1000"/>
      <c r="AY114" s="1000"/>
      <c r="AZ114" s="811" t="s">
        <v>465</v>
      </c>
      <c r="BA114" s="812"/>
      <c r="BB114" s="812"/>
      <c r="BC114" s="812"/>
      <c r="BD114" s="812"/>
      <c r="BE114" s="812"/>
      <c r="BF114" s="812"/>
      <c r="BG114" s="812"/>
      <c r="BH114" s="812"/>
      <c r="BI114" s="812"/>
      <c r="BJ114" s="812"/>
      <c r="BK114" s="812"/>
      <c r="BL114" s="812"/>
      <c r="BM114" s="812"/>
      <c r="BN114" s="812"/>
      <c r="BO114" s="812"/>
      <c r="BP114" s="813"/>
      <c r="BQ114" s="814">
        <v>4341700</v>
      </c>
      <c r="BR114" s="815"/>
      <c r="BS114" s="815"/>
      <c r="BT114" s="815"/>
      <c r="BU114" s="815"/>
      <c r="BV114" s="815">
        <v>4175904</v>
      </c>
      <c r="BW114" s="815"/>
      <c r="BX114" s="815"/>
      <c r="BY114" s="815"/>
      <c r="BZ114" s="815"/>
      <c r="CA114" s="815">
        <v>4102262</v>
      </c>
      <c r="CB114" s="815"/>
      <c r="CC114" s="815"/>
      <c r="CD114" s="815"/>
      <c r="CE114" s="815"/>
      <c r="CF114" s="816">
        <v>25.8</v>
      </c>
      <c r="CG114" s="817"/>
      <c r="CH114" s="817"/>
      <c r="CI114" s="817"/>
      <c r="CJ114" s="817"/>
      <c r="CK114" s="1005"/>
      <c r="CL114" s="1006"/>
      <c r="CM114" s="811" t="s">
        <v>466</v>
      </c>
      <c r="CN114" s="812"/>
      <c r="CO114" s="812"/>
      <c r="CP114" s="812"/>
      <c r="CQ114" s="812"/>
      <c r="CR114" s="812"/>
      <c r="CS114" s="812"/>
      <c r="CT114" s="812"/>
      <c r="CU114" s="812"/>
      <c r="CV114" s="812"/>
      <c r="CW114" s="812"/>
      <c r="CX114" s="812"/>
      <c r="CY114" s="812"/>
      <c r="CZ114" s="812"/>
      <c r="DA114" s="812"/>
      <c r="DB114" s="812"/>
      <c r="DC114" s="812"/>
      <c r="DD114" s="812"/>
      <c r="DE114" s="812"/>
      <c r="DF114" s="813"/>
      <c r="DG114" s="804" t="s">
        <v>157</v>
      </c>
      <c r="DH114" s="805"/>
      <c r="DI114" s="805"/>
      <c r="DJ114" s="805"/>
      <c r="DK114" s="806"/>
      <c r="DL114" s="807" t="s">
        <v>157</v>
      </c>
      <c r="DM114" s="805"/>
      <c r="DN114" s="805"/>
      <c r="DO114" s="805"/>
      <c r="DP114" s="806"/>
      <c r="DQ114" s="807" t="s">
        <v>157</v>
      </c>
      <c r="DR114" s="805"/>
      <c r="DS114" s="805"/>
      <c r="DT114" s="805"/>
      <c r="DU114" s="806"/>
      <c r="DV114" s="808" t="s">
        <v>157</v>
      </c>
      <c r="DW114" s="809"/>
      <c r="DX114" s="809"/>
      <c r="DY114" s="809"/>
      <c r="DZ114" s="810"/>
    </row>
    <row r="115" spans="1:130" s="48" customFormat="1" ht="26.25" customHeight="1" x14ac:dyDescent="0.2">
      <c r="A115" s="968"/>
      <c r="B115" s="969"/>
      <c r="C115" s="812" t="s">
        <v>350</v>
      </c>
      <c r="D115" s="812"/>
      <c r="E115" s="812"/>
      <c r="F115" s="812"/>
      <c r="G115" s="812"/>
      <c r="H115" s="812"/>
      <c r="I115" s="812"/>
      <c r="J115" s="812"/>
      <c r="K115" s="812"/>
      <c r="L115" s="812"/>
      <c r="M115" s="812"/>
      <c r="N115" s="812"/>
      <c r="O115" s="812"/>
      <c r="P115" s="812"/>
      <c r="Q115" s="812"/>
      <c r="R115" s="812"/>
      <c r="S115" s="812"/>
      <c r="T115" s="812"/>
      <c r="U115" s="812"/>
      <c r="V115" s="812"/>
      <c r="W115" s="812"/>
      <c r="X115" s="812"/>
      <c r="Y115" s="812"/>
      <c r="Z115" s="813"/>
      <c r="AA115" s="804">
        <v>33198</v>
      </c>
      <c r="AB115" s="805"/>
      <c r="AC115" s="805"/>
      <c r="AD115" s="805"/>
      <c r="AE115" s="806"/>
      <c r="AF115" s="807">
        <v>24322</v>
      </c>
      <c r="AG115" s="805"/>
      <c r="AH115" s="805"/>
      <c r="AI115" s="805"/>
      <c r="AJ115" s="806"/>
      <c r="AK115" s="807">
        <v>4621</v>
      </c>
      <c r="AL115" s="805"/>
      <c r="AM115" s="805"/>
      <c r="AN115" s="805"/>
      <c r="AO115" s="806"/>
      <c r="AP115" s="808">
        <v>0</v>
      </c>
      <c r="AQ115" s="809"/>
      <c r="AR115" s="809"/>
      <c r="AS115" s="809"/>
      <c r="AT115" s="810"/>
      <c r="AU115" s="999"/>
      <c r="AV115" s="1000"/>
      <c r="AW115" s="1000"/>
      <c r="AX115" s="1000"/>
      <c r="AY115" s="1000"/>
      <c r="AZ115" s="811" t="s">
        <v>321</v>
      </c>
      <c r="BA115" s="812"/>
      <c r="BB115" s="812"/>
      <c r="BC115" s="812"/>
      <c r="BD115" s="812"/>
      <c r="BE115" s="812"/>
      <c r="BF115" s="812"/>
      <c r="BG115" s="812"/>
      <c r="BH115" s="812"/>
      <c r="BI115" s="812"/>
      <c r="BJ115" s="812"/>
      <c r="BK115" s="812"/>
      <c r="BL115" s="812"/>
      <c r="BM115" s="812"/>
      <c r="BN115" s="812"/>
      <c r="BO115" s="812"/>
      <c r="BP115" s="813"/>
      <c r="BQ115" s="814" t="s">
        <v>157</v>
      </c>
      <c r="BR115" s="815"/>
      <c r="BS115" s="815"/>
      <c r="BT115" s="815"/>
      <c r="BU115" s="815"/>
      <c r="BV115" s="815" t="s">
        <v>157</v>
      </c>
      <c r="BW115" s="815"/>
      <c r="BX115" s="815"/>
      <c r="BY115" s="815"/>
      <c r="BZ115" s="815"/>
      <c r="CA115" s="815" t="s">
        <v>157</v>
      </c>
      <c r="CB115" s="815"/>
      <c r="CC115" s="815"/>
      <c r="CD115" s="815"/>
      <c r="CE115" s="815"/>
      <c r="CF115" s="816" t="s">
        <v>157</v>
      </c>
      <c r="CG115" s="817"/>
      <c r="CH115" s="817"/>
      <c r="CI115" s="817"/>
      <c r="CJ115" s="817"/>
      <c r="CK115" s="1005"/>
      <c r="CL115" s="1006"/>
      <c r="CM115" s="811" t="s">
        <v>75</v>
      </c>
      <c r="CN115" s="812"/>
      <c r="CO115" s="812"/>
      <c r="CP115" s="812"/>
      <c r="CQ115" s="812"/>
      <c r="CR115" s="812"/>
      <c r="CS115" s="812"/>
      <c r="CT115" s="812"/>
      <c r="CU115" s="812"/>
      <c r="CV115" s="812"/>
      <c r="CW115" s="812"/>
      <c r="CX115" s="812"/>
      <c r="CY115" s="812"/>
      <c r="CZ115" s="812"/>
      <c r="DA115" s="812"/>
      <c r="DB115" s="812"/>
      <c r="DC115" s="812"/>
      <c r="DD115" s="812"/>
      <c r="DE115" s="812"/>
      <c r="DF115" s="813"/>
      <c r="DG115" s="804" t="s">
        <v>157</v>
      </c>
      <c r="DH115" s="805"/>
      <c r="DI115" s="805"/>
      <c r="DJ115" s="805"/>
      <c r="DK115" s="806"/>
      <c r="DL115" s="807" t="s">
        <v>157</v>
      </c>
      <c r="DM115" s="805"/>
      <c r="DN115" s="805"/>
      <c r="DO115" s="805"/>
      <c r="DP115" s="806"/>
      <c r="DQ115" s="807">
        <v>52840</v>
      </c>
      <c r="DR115" s="805"/>
      <c r="DS115" s="805"/>
      <c r="DT115" s="805"/>
      <c r="DU115" s="806"/>
      <c r="DV115" s="808">
        <v>0.3</v>
      </c>
      <c r="DW115" s="809"/>
      <c r="DX115" s="809"/>
      <c r="DY115" s="809"/>
      <c r="DZ115" s="810"/>
    </row>
    <row r="116" spans="1:130" s="48" customFormat="1" ht="26.25" customHeight="1" x14ac:dyDescent="0.2">
      <c r="A116" s="970"/>
      <c r="B116" s="971"/>
      <c r="C116" s="820" t="s">
        <v>12</v>
      </c>
      <c r="D116" s="820"/>
      <c r="E116" s="820"/>
      <c r="F116" s="820"/>
      <c r="G116" s="820"/>
      <c r="H116" s="820"/>
      <c r="I116" s="820"/>
      <c r="J116" s="820"/>
      <c r="K116" s="820"/>
      <c r="L116" s="820"/>
      <c r="M116" s="820"/>
      <c r="N116" s="820"/>
      <c r="O116" s="820"/>
      <c r="P116" s="820"/>
      <c r="Q116" s="820"/>
      <c r="R116" s="820"/>
      <c r="S116" s="820"/>
      <c r="T116" s="820"/>
      <c r="U116" s="820"/>
      <c r="V116" s="820"/>
      <c r="W116" s="820"/>
      <c r="X116" s="820"/>
      <c r="Y116" s="820"/>
      <c r="Z116" s="821"/>
      <c r="AA116" s="804" t="s">
        <v>157</v>
      </c>
      <c r="AB116" s="805"/>
      <c r="AC116" s="805"/>
      <c r="AD116" s="805"/>
      <c r="AE116" s="806"/>
      <c r="AF116" s="807" t="s">
        <v>157</v>
      </c>
      <c r="AG116" s="805"/>
      <c r="AH116" s="805"/>
      <c r="AI116" s="805"/>
      <c r="AJ116" s="806"/>
      <c r="AK116" s="807" t="s">
        <v>157</v>
      </c>
      <c r="AL116" s="805"/>
      <c r="AM116" s="805"/>
      <c r="AN116" s="805"/>
      <c r="AO116" s="806"/>
      <c r="AP116" s="808" t="s">
        <v>157</v>
      </c>
      <c r="AQ116" s="809"/>
      <c r="AR116" s="809"/>
      <c r="AS116" s="809"/>
      <c r="AT116" s="810"/>
      <c r="AU116" s="999"/>
      <c r="AV116" s="1000"/>
      <c r="AW116" s="1000"/>
      <c r="AX116" s="1000"/>
      <c r="AY116" s="1000"/>
      <c r="AZ116" s="822" t="s">
        <v>179</v>
      </c>
      <c r="BA116" s="823"/>
      <c r="BB116" s="823"/>
      <c r="BC116" s="823"/>
      <c r="BD116" s="823"/>
      <c r="BE116" s="823"/>
      <c r="BF116" s="823"/>
      <c r="BG116" s="823"/>
      <c r="BH116" s="823"/>
      <c r="BI116" s="823"/>
      <c r="BJ116" s="823"/>
      <c r="BK116" s="823"/>
      <c r="BL116" s="823"/>
      <c r="BM116" s="823"/>
      <c r="BN116" s="823"/>
      <c r="BO116" s="823"/>
      <c r="BP116" s="824"/>
      <c r="BQ116" s="814" t="s">
        <v>157</v>
      </c>
      <c r="BR116" s="815"/>
      <c r="BS116" s="815"/>
      <c r="BT116" s="815"/>
      <c r="BU116" s="815"/>
      <c r="BV116" s="815" t="s">
        <v>157</v>
      </c>
      <c r="BW116" s="815"/>
      <c r="BX116" s="815"/>
      <c r="BY116" s="815"/>
      <c r="BZ116" s="815"/>
      <c r="CA116" s="815" t="s">
        <v>157</v>
      </c>
      <c r="CB116" s="815"/>
      <c r="CC116" s="815"/>
      <c r="CD116" s="815"/>
      <c r="CE116" s="815"/>
      <c r="CF116" s="816" t="s">
        <v>157</v>
      </c>
      <c r="CG116" s="817"/>
      <c r="CH116" s="817"/>
      <c r="CI116" s="817"/>
      <c r="CJ116" s="817"/>
      <c r="CK116" s="1005"/>
      <c r="CL116" s="1006"/>
      <c r="CM116" s="811" t="s">
        <v>467</v>
      </c>
      <c r="CN116" s="812"/>
      <c r="CO116" s="812"/>
      <c r="CP116" s="812"/>
      <c r="CQ116" s="812"/>
      <c r="CR116" s="812"/>
      <c r="CS116" s="812"/>
      <c r="CT116" s="812"/>
      <c r="CU116" s="812"/>
      <c r="CV116" s="812"/>
      <c r="CW116" s="812"/>
      <c r="CX116" s="812"/>
      <c r="CY116" s="812"/>
      <c r="CZ116" s="812"/>
      <c r="DA116" s="812"/>
      <c r="DB116" s="812"/>
      <c r="DC116" s="812"/>
      <c r="DD116" s="812"/>
      <c r="DE116" s="812"/>
      <c r="DF116" s="813"/>
      <c r="DG116" s="804">
        <v>22490</v>
      </c>
      <c r="DH116" s="805"/>
      <c r="DI116" s="805"/>
      <c r="DJ116" s="805"/>
      <c r="DK116" s="806"/>
      <c r="DL116" s="807">
        <v>1245</v>
      </c>
      <c r="DM116" s="805"/>
      <c r="DN116" s="805"/>
      <c r="DO116" s="805"/>
      <c r="DP116" s="806"/>
      <c r="DQ116" s="807" t="s">
        <v>157</v>
      </c>
      <c r="DR116" s="805"/>
      <c r="DS116" s="805"/>
      <c r="DT116" s="805"/>
      <c r="DU116" s="806"/>
      <c r="DV116" s="808" t="s">
        <v>157</v>
      </c>
      <c r="DW116" s="809"/>
      <c r="DX116" s="809"/>
      <c r="DY116" s="809"/>
      <c r="DZ116" s="810"/>
    </row>
    <row r="117" spans="1:130" s="48" customFormat="1" ht="26.25" customHeight="1" x14ac:dyDescent="0.2">
      <c r="A117" s="779" t="s">
        <v>243</v>
      </c>
      <c r="B117" s="780"/>
      <c r="C117" s="780"/>
      <c r="D117" s="780"/>
      <c r="E117" s="780"/>
      <c r="F117" s="780"/>
      <c r="G117" s="780"/>
      <c r="H117" s="780"/>
      <c r="I117" s="780"/>
      <c r="J117" s="780"/>
      <c r="K117" s="780"/>
      <c r="L117" s="780"/>
      <c r="M117" s="780"/>
      <c r="N117" s="780"/>
      <c r="O117" s="780"/>
      <c r="P117" s="780"/>
      <c r="Q117" s="780"/>
      <c r="R117" s="780"/>
      <c r="S117" s="780"/>
      <c r="T117" s="780"/>
      <c r="U117" s="780"/>
      <c r="V117" s="780"/>
      <c r="W117" s="780"/>
      <c r="X117" s="780"/>
      <c r="Y117" s="825" t="s">
        <v>295</v>
      </c>
      <c r="Z117" s="781"/>
      <c r="AA117" s="826">
        <v>1810179</v>
      </c>
      <c r="AB117" s="827"/>
      <c r="AC117" s="827"/>
      <c r="AD117" s="827"/>
      <c r="AE117" s="828"/>
      <c r="AF117" s="829">
        <v>1803455</v>
      </c>
      <c r="AG117" s="827"/>
      <c r="AH117" s="827"/>
      <c r="AI117" s="827"/>
      <c r="AJ117" s="828"/>
      <c r="AK117" s="829">
        <v>1740698</v>
      </c>
      <c r="AL117" s="827"/>
      <c r="AM117" s="827"/>
      <c r="AN117" s="827"/>
      <c r="AO117" s="828"/>
      <c r="AP117" s="830"/>
      <c r="AQ117" s="831"/>
      <c r="AR117" s="831"/>
      <c r="AS117" s="831"/>
      <c r="AT117" s="832"/>
      <c r="AU117" s="999"/>
      <c r="AV117" s="1000"/>
      <c r="AW117" s="1000"/>
      <c r="AX117" s="1000"/>
      <c r="AY117" s="1000"/>
      <c r="AZ117" s="833" t="s">
        <v>468</v>
      </c>
      <c r="BA117" s="834"/>
      <c r="BB117" s="834"/>
      <c r="BC117" s="834"/>
      <c r="BD117" s="834"/>
      <c r="BE117" s="834"/>
      <c r="BF117" s="834"/>
      <c r="BG117" s="834"/>
      <c r="BH117" s="834"/>
      <c r="BI117" s="834"/>
      <c r="BJ117" s="834"/>
      <c r="BK117" s="834"/>
      <c r="BL117" s="834"/>
      <c r="BM117" s="834"/>
      <c r="BN117" s="834"/>
      <c r="BO117" s="834"/>
      <c r="BP117" s="835"/>
      <c r="BQ117" s="814" t="s">
        <v>157</v>
      </c>
      <c r="BR117" s="815"/>
      <c r="BS117" s="815"/>
      <c r="BT117" s="815"/>
      <c r="BU117" s="815"/>
      <c r="BV117" s="815" t="s">
        <v>157</v>
      </c>
      <c r="BW117" s="815"/>
      <c r="BX117" s="815"/>
      <c r="BY117" s="815"/>
      <c r="BZ117" s="815"/>
      <c r="CA117" s="815" t="s">
        <v>157</v>
      </c>
      <c r="CB117" s="815"/>
      <c r="CC117" s="815"/>
      <c r="CD117" s="815"/>
      <c r="CE117" s="815"/>
      <c r="CF117" s="816" t="s">
        <v>157</v>
      </c>
      <c r="CG117" s="817"/>
      <c r="CH117" s="817"/>
      <c r="CI117" s="817"/>
      <c r="CJ117" s="817"/>
      <c r="CK117" s="1005"/>
      <c r="CL117" s="1006"/>
      <c r="CM117" s="811" t="s">
        <v>313</v>
      </c>
      <c r="CN117" s="812"/>
      <c r="CO117" s="812"/>
      <c r="CP117" s="812"/>
      <c r="CQ117" s="812"/>
      <c r="CR117" s="812"/>
      <c r="CS117" s="812"/>
      <c r="CT117" s="812"/>
      <c r="CU117" s="812"/>
      <c r="CV117" s="812"/>
      <c r="CW117" s="812"/>
      <c r="CX117" s="812"/>
      <c r="CY117" s="812"/>
      <c r="CZ117" s="812"/>
      <c r="DA117" s="812"/>
      <c r="DB117" s="812"/>
      <c r="DC117" s="812"/>
      <c r="DD117" s="812"/>
      <c r="DE117" s="812"/>
      <c r="DF117" s="813"/>
      <c r="DG117" s="804" t="s">
        <v>157</v>
      </c>
      <c r="DH117" s="805"/>
      <c r="DI117" s="805"/>
      <c r="DJ117" s="805"/>
      <c r="DK117" s="806"/>
      <c r="DL117" s="807" t="s">
        <v>157</v>
      </c>
      <c r="DM117" s="805"/>
      <c r="DN117" s="805"/>
      <c r="DO117" s="805"/>
      <c r="DP117" s="806"/>
      <c r="DQ117" s="807" t="s">
        <v>157</v>
      </c>
      <c r="DR117" s="805"/>
      <c r="DS117" s="805"/>
      <c r="DT117" s="805"/>
      <c r="DU117" s="806"/>
      <c r="DV117" s="808" t="s">
        <v>157</v>
      </c>
      <c r="DW117" s="809"/>
      <c r="DX117" s="809"/>
      <c r="DY117" s="809"/>
      <c r="DZ117" s="810"/>
    </row>
    <row r="118" spans="1:130" s="48" customFormat="1" ht="26.25" customHeight="1" x14ac:dyDescent="0.2">
      <c r="A118" s="779" t="s">
        <v>47</v>
      </c>
      <c r="B118" s="780"/>
      <c r="C118" s="780"/>
      <c r="D118" s="780"/>
      <c r="E118" s="780"/>
      <c r="F118" s="780"/>
      <c r="G118" s="780"/>
      <c r="H118" s="780"/>
      <c r="I118" s="780"/>
      <c r="J118" s="780"/>
      <c r="K118" s="780"/>
      <c r="L118" s="780"/>
      <c r="M118" s="780"/>
      <c r="N118" s="780"/>
      <c r="O118" s="780"/>
      <c r="P118" s="780"/>
      <c r="Q118" s="780"/>
      <c r="R118" s="780"/>
      <c r="S118" s="780"/>
      <c r="T118" s="780"/>
      <c r="U118" s="780"/>
      <c r="V118" s="780"/>
      <c r="W118" s="780"/>
      <c r="X118" s="780"/>
      <c r="Y118" s="780"/>
      <c r="Z118" s="781"/>
      <c r="AA118" s="782" t="s">
        <v>414</v>
      </c>
      <c r="AB118" s="780"/>
      <c r="AC118" s="780"/>
      <c r="AD118" s="780"/>
      <c r="AE118" s="781"/>
      <c r="AF118" s="782" t="s">
        <v>455</v>
      </c>
      <c r="AG118" s="780"/>
      <c r="AH118" s="780"/>
      <c r="AI118" s="780"/>
      <c r="AJ118" s="781"/>
      <c r="AK118" s="782" t="s">
        <v>365</v>
      </c>
      <c r="AL118" s="780"/>
      <c r="AM118" s="780"/>
      <c r="AN118" s="780"/>
      <c r="AO118" s="781"/>
      <c r="AP118" s="782" t="s">
        <v>456</v>
      </c>
      <c r="AQ118" s="780"/>
      <c r="AR118" s="780"/>
      <c r="AS118" s="780"/>
      <c r="AT118" s="783"/>
      <c r="AU118" s="999"/>
      <c r="AV118" s="1000"/>
      <c r="AW118" s="1000"/>
      <c r="AX118" s="1000"/>
      <c r="AY118" s="1000"/>
      <c r="AZ118" s="836" t="s">
        <v>469</v>
      </c>
      <c r="BA118" s="820"/>
      <c r="BB118" s="820"/>
      <c r="BC118" s="820"/>
      <c r="BD118" s="820"/>
      <c r="BE118" s="820"/>
      <c r="BF118" s="820"/>
      <c r="BG118" s="820"/>
      <c r="BH118" s="820"/>
      <c r="BI118" s="820"/>
      <c r="BJ118" s="820"/>
      <c r="BK118" s="820"/>
      <c r="BL118" s="820"/>
      <c r="BM118" s="820"/>
      <c r="BN118" s="820"/>
      <c r="BO118" s="820"/>
      <c r="BP118" s="821"/>
      <c r="BQ118" s="837" t="s">
        <v>157</v>
      </c>
      <c r="BR118" s="838"/>
      <c r="BS118" s="838"/>
      <c r="BT118" s="838"/>
      <c r="BU118" s="838"/>
      <c r="BV118" s="838" t="s">
        <v>157</v>
      </c>
      <c r="BW118" s="838"/>
      <c r="BX118" s="838"/>
      <c r="BY118" s="838"/>
      <c r="BZ118" s="838"/>
      <c r="CA118" s="838" t="s">
        <v>157</v>
      </c>
      <c r="CB118" s="838"/>
      <c r="CC118" s="838"/>
      <c r="CD118" s="838"/>
      <c r="CE118" s="838"/>
      <c r="CF118" s="816" t="s">
        <v>157</v>
      </c>
      <c r="CG118" s="817"/>
      <c r="CH118" s="817"/>
      <c r="CI118" s="817"/>
      <c r="CJ118" s="817"/>
      <c r="CK118" s="1005"/>
      <c r="CL118" s="1006"/>
      <c r="CM118" s="811" t="s">
        <v>470</v>
      </c>
      <c r="CN118" s="812"/>
      <c r="CO118" s="812"/>
      <c r="CP118" s="812"/>
      <c r="CQ118" s="812"/>
      <c r="CR118" s="812"/>
      <c r="CS118" s="812"/>
      <c r="CT118" s="812"/>
      <c r="CU118" s="812"/>
      <c r="CV118" s="812"/>
      <c r="CW118" s="812"/>
      <c r="CX118" s="812"/>
      <c r="CY118" s="812"/>
      <c r="CZ118" s="812"/>
      <c r="DA118" s="812"/>
      <c r="DB118" s="812"/>
      <c r="DC118" s="812"/>
      <c r="DD118" s="812"/>
      <c r="DE118" s="812"/>
      <c r="DF118" s="813"/>
      <c r="DG118" s="804" t="s">
        <v>157</v>
      </c>
      <c r="DH118" s="805"/>
      <c r="DI118" s="805"/>
      <c r="DJ118" s="805"/>
      <c r="DK118" s="806"/>
      <c r="DL118" s="807" t="s">
        <v>157</v>
      </c>
      <c r="DM118" s="805"/>
      <c r="DN118" s="805"/>
      <c r="DO118" s="805"/>
      <c r="DP118" s="806"/>
      <c r="DQ118" s="807" t="s">
        <v>157</v>
      </c>
      <c r="DR118" s="805"/>
      <c r="DS118" s="805"/>
      <c r="DT118" s="805"/>
      <c r="DU118" s="806"/>
      <c r="DV118" s="808" t="s">
        <v>157</v>
      </c>
      <c r="DW118" s="809"/>
      <c r="DX118" s="809"/>
      <c r="DY118" s="809"/>
      <c r="DZ118" s="810"/>
    </row>
    <row r="119" spans="1:130" s="48" customFormat="1" ht="26.25" customHeight="1" x14ac:dyDescent="0.2">
      <c r="A119" s="1009" t="s">
        <v>362</v>
      </c>
      <c r="B119" s="1004"/>
      <c r="C119" s="795" t="s">
        <v>445</v>
      </c>
      <c r="D119" s="786"/>
      <c r="E119" s="786"/>
      <c r="F119" s="786"/>
      <c r="G119" s="786"/>
      <c r="H119" s="786"/>
      <c r="I119" s="786"/>
      <c r="J119" s="786"/>
      <c r="K119" s="786"/>
      <c r="L119" s="786"/>
      <c r="M119" s="786"/>
      <c r="N119" s="786"/>
      <c r="O119" s="786"/>
      <c r="P119" s="786"/>
      <c r="Q119" s="786"/>
      <c r="R119" s="786"/>
      <c r="S119" s="786"/>
      <c r="T119" s="786"/>
      <c r="U119" s="786"/>
      <c r="V119" s="786"/>
      <c r="W119" s="786"/>
      <c r="X119" s="786"/>
      <c r="Y119" s="786"/>
      <c r="Z119" s="787"/>
      <c r="AA119" s="788" t="s">
        <v>157</v>
      </c>
      <c r="AB119" s="789"/>
      <c r="AC119" s="789"/>
      <c r="AD119" s="789"/>
      <c r="AE119" s="790"/>
      <c r="AF119" s="791" t="s">
        <v>157</v>
      </c>
      <c r="AG119" s="789"/>
      <c r="AH119" s="789"/>
      <c r="AI119" s="789"/>
      <c r="AJ119" s="790"/>
      <c r="AK119" s="791" t="s">
        <v>157</v>
      </c>
      <c r="AL119" s="789"/>
      <c r="AM119" s="789"/>
      <c r="AN119" s="789"/>
      <c r="AO119" s="790"/>
      <c r="AP119" s="792" t="s">
        <v>157</v>
      </c>
      <c r="AQ119" s="793"/>
      <c r="AR119" s="793"/>
      <c r="AS119" s="793"/>
      <c r="AT119" s="794"/>
      <c r="AU119" s="1001"/>
      <c r="AV119" s="1002"/>
      <c r="AW119" s="1002"/>
      <c r="AX119" s="1002"/>
      <c r="AY119" s="1002"/>
      <c r="AZ119" s="69" t="s">
        <v>243</v>
      </c>
      <c r="BA119" s="69"/>
      <c r="BB119" s="69"/>
      <c r="BC119" s="69"/>
      <c r="BD119" s="69"/>
      <c r="BE119" s="69"/>
      <c r="BF119" s="69"/>
      <c r="BG119" s="69"/>
      <c r="BH119" s="69"/>
      <c r="BI119" s="69"/>
      <c r="BJ119" s="69"/>
      <c r="BK119" s="69"/>
      <c r="BL119" s="69"/>
      <c r="BM119" s="69"/>
      <c r="BN119" s="69"/>
      <c r="BO119" s="825" t="s">
        <v>122</v>
      </c>
      <c r="BP119" s="839"/>
      <c r="BQ119" s="837">
        <v>25792599</v>
      </c>
      <c r="BR119" s="838"/>
      <c r="BS119" s="838"/>
      <c r="BT119" s="838"/>
      <c r="BU119" s="838"/>
      <c r="BV119" s="838">
        <v>24545400</v>
      </c>
      <c r="BW119" s="838"/>
      <c r="BX119" s="838"/>
      <c r="BY119" s="838"/>
      <c r="BZ119" s="838"/>
      <c r="CA119" s="838">
        <v>23247598</v>
      </c>
      <c r="CB119" s="838"/>
      <c r="CC119" s="838"/>
      <c r="CD119" s="838"/>
      <c r="CE119" s="838"/>
      <c r="CF119" s="840"/>
      <c r="CG119" s="841"/>
      <c r="CH119" s="841"/>
      <c r="CI119" s="841"/>
      <c r="CJ119" s="842"/>
      <c r="CK119" s="1007"/>
      <c r="CL119" s="1008"/>
      <c r="CM119" s="836" t="s">
        <v>471</v>
      </c>
      <c r="CN119" s="820"/>
      <c r="CO119" s="820"/>
      <c r="CP119" s="820"/>
      <c r="CQ119" s="820"/>
      <c r="CR119" s="820"/>
      <c r="CS119" s="820"/>
      <c r="CT119" s="820"/>
      <c r="CU119" s="820"/>
      <c r="CV119" s="820"/>
      <c r="CW119" s="820"/>
      <c r="CX119" s="820"/>
      <c r="CY119" s="820"/>
      <c r="CZ119" s="820"/>
      <c r="DA119" s="820"/>
      <c r="DB119" s="820"/>
      <c r="DC119" s="820"/>
      <c r="DD119" s="820"/>
      <c r="DE119" s="820"/>
      <c r="DF119" s="821"/>
      <c r="DG119" s="843" t="s">
        <v>157</v>
      </c>
      <c r="DH119" s="844"/>
      <c r="DI119" s="844"/>
      <c r="DJ119" s="844"/>
      <c r="DK119" s="845"/>
      <c r="DL119" s="846" t="s">
        <v>157</v>
      </c>
      <c r="DM119" s="844"/>
      <c r="DN119" s="844"/>
      <c r="DO119" s="844"/>
      <c r="DP119" s="845"/>
      <c r="DQ119" s="846" t="s">
        <v>157</v>
      </c>
      <c r="DR119" s="844"/>
      <c r="DS119" s="844"/>
      <c r="DT119" s="844"/>
      <c r="DU119" s="845"/>
      <c r="DV119" s="847" t="s">
        <v>157</v>
      </c>
      <c r="DW119" s="848"/>
      <c r="DX119" s="848"/>
      <c r="DY119" s="848"/>
      <c r="DZ119" s="849"/>
    </row>
    <row r="120" spans="1:130" s="48" customFormat="1" ht="26.25" customHeight="1" x14ac:dyDescent="0.2">
      <c r="A120" s="1010"/>
      <c r="B120" s="1006"/>
      <c r="C120" s="811" t="s">
        <v>96</v>
      </c>
      <c r="D120" s="812"/>
      <c r="E120" s="812"/>
      <c r="F120" s="812"/>
      <c r="G120" s="812"/>
      <c r="H120" s="812"/>
      <c r="I120" s="812"/>
      <c r="J120" s="812"/>
      <c r="K120" s="812"/>
      <c r="L120" s="812"/>
      <c r="M120" s="812"/>
      <c r="N120" s="812"/>
      <c r="O120" s="812"/>
      <c r="P120" s="812"/>
      <c r="Q120" s="812"/>
      <c r="R120" s="812"/>
      <c r="S120" s="812"/>
      <c r="T120" s="812"/>
      <c r="U120" s="812"/>
      <c r="V120" s="812"/>
      <c r="W120" s="812"/>
      <c r="X120" s="812"/>
      <c r="Y120" s="812"/>
      <c r="Z120" s="813"/>
      <c r="AA120" s="804" t="s">
        <v>157</v>
      </c>
      <c r="AB120" s="805"/>
      <c r="AC120" s="805"/>
      <c r="AD120" s="805"/>
      <c r="AE120" s="806"/>
      <c r="AF120" s="807" t="s">
        <v>157</v>
      </c>
      <c r="AG120" s="805"/>
      <c r="AH120" s="805"/>
      <c r="AI120" s="805"/>
      <c r="AJ120" s="806"/>
      <c r="AK120" s="807" t="s">
        <v>157</v>
      </c>
      <c r="AL120" s="805"/>
      <c r="AM120" s="805"/>
      <c r="AN120" s="805"/>
      <c r="AO120" s="806"/>
      <c r="AP120" s="808" t="s">
        <v>157</v>
      </c>
      <c r="AQ120" s="809"/>
      <c r="AR120" s="809"/>
      <c r="AS120" s="809"/>
      <c r="AT120" s="810"/>
      <c r="AU120" s="972" t="s">
        <v>460</v>
      </c>
      <c r="AV120" s="973"/>
      <c r="AW120" s="973"/>
      <c r="AX120" s="973"/>
      <c r="AY120" s="974"/>
      <c r="AZ120" s="795" t="s">
        <v>172</v>
      </c>
      <c r="BA120" s="786"/>
      <c r="BB120" s="786"/>
      <c r="BC120" s="786"/>
      <c r="BD120" s="786"/>
      <c r="BE120" s="786"/>
      <c r="BF120" s="786"/>
      <c r="BG120" s="786"/>
      <c r="BH120" s="786"/>
      <c r="BI120" s="786"/>
      <c r="BJ120" s="786"/>
      <c r="BK120" s="786"/>
      <c r="BL120" s="786"/>
      <c r="BM120" s="786"/>
      <c r="BN120" s="786"/>
      <c r="BO120" s="786"/>
      <c r="BP120" s="787"/>
      <c r="BQ120" s="796">
        <v>5042642</v>
      </c>
      <c r="BR120" s="797"/>
      <c r="BS120" s="797"/>
      <c r="BT120" s="797"/>
      <c r="BU120" s="797"/>
      <c r="BV120" s="797">
        <v>6045429</v>
      </c>
      <c r="BW120" s="797"/>
      <c r="BX120" s="797"/>
      <c r="BY120" s="797"/>
      <c r="BZ120" s="797"/>
      <c r="CA120" s="797">
        <v>7373552</v>
      </c>
      <c r="CB120" s="797"/>
      <c r="CC120" s="797"/>
      <c r="CD120" s="797"/>
      <c r="CE120" s="797"/>
      <c r="CF120" s="798">
        <v>46.5</v>
      </c>
      <c r="CG120" s="799"/>
      <c r="CH120" s="799"/>
      <c r="CI120" s="799"/>
      <c r="CJ120" s="799"/>
      <c r="CK120" s="980" t="s">
        <v>240</v>
      </c>
      <c r="CL120" s="981"/>
      <c r="CM120" s="981"/>
      <c r="CN120" s="981"/>
      <c r="CO120" s="982"/>
      <c r="CP120" s="850" t="s">
        <v>327</v>
      </c>
      <c r="CQ120" s="851"/>
      <c r="CR120" s="851"/>
      <c r="CS120" s="851"/>
      <c r="CT120" s="851"/>
      <c r="CU120" s="851"/>
      <c r="CV120" s="851"/>
      <c r="CW120" s="851"/>
      <c r="CX120" s="851"/>
      <c r="CY120" s="851"/>
      <c r="CZ120" s="851"/>
      <c r="DA120" s="851"/>
      <c r="DB120" s="851"/>
      <c r="DC120" s="851"/>
      <c r="DD120" s="851"/>
      <c r="DE120" s="851"/>
      <c r="DF120" s="852"/>
      <c r="DG120" s="796">
        <v>2331634</v>
      </c>
      <c r="DH120" s="797"/>
      <c r="DI120" s="797"/>
      <c r="DJ120" s="797"/>
      <c r="DK120" s="797"/>
      <c r="DL120" s="797">
        <v>1807674</v>
      </c>
      <c r="DM120" s="797"/>
      <c r="DN120" s="797"/>
      <c r="DO120" s="797"/>
      <c r="DP120" s="797"/>
      <c r="DQ120" s="797">
        <v>1166026</v>
      </c>
      <c r="DR120" s="797"/>
      <c r="DS120" s="797"/>
      <c r="DT120" s="797"/>
      <c r="DU120" s="797"/>
      <c r="DV120" s="800">
        <v>7.3</v>
      </c>
      <c r="DW120" s="800"/>
      <c r="DX120" s="800"/>
      <c r="DY120" s="800"/>
      <c r="DZ120" s="801"/>
    </row>
    <row r="121" spans="1:130" s="48" customFormat="1" ht="26.25" customHeight="1" x14ac:dyDescent="0.2">
      <c r="A121" s="1010"/>
      <c r="B121" s="1006"/>
      <c r="C121" s="833" t="s">
        <v>99</v>
      </c>
      <c r="D121" s="834"/>
      <c r="E121" s="834"/>
      <c r="F121" s="834"/>
      <c r="G121" s="834"/>
      <c r="H121" s="834"/>
      <c r="I121" s="834"/>
      <c r="J121" s="834"/>
      <c r="K121" s="834"/>
      <c r="L121" s="834"/>
      <c r="M121" s="834"/>
      <c r="N121" s="834"/>
      <c r="O121" s="834"/>
      <c r="P121" s="834"/>
      <c r="Q121" s="834"/>
      <c r="R121" s="834"/>
      <c r="S121" s="834"/>
      <c r="T121" s="834"/>
      <c r="U121" s="834"/>
      <c r="V121" s="834"/>
      <c r="W121" s="834"/>
      <c r="X121" s="834"/>
      <c r="Y121" s="834"/>
      <c r="Z121" s="835"/>
      <c r="AA121" s="804" t="s">
        <v>157</v>
      </c>
      <c r="AB121" s="805"/>
      <c r="AC121" s="805"/>
      <c r="AD121" s="805"/>
      <c r="AE121" s="806"/>
      <c r="AF121" s="807" t="s">
        <v>157</v>
      </c>
      <c r="AG121" s="805"/>
      <c r="AH121" s="805"/>
      <c r="AI121" s="805"/>
      <c r="AJ121" s="806"/>
      <c r="AK121" s="807" t="s">
        <v>157</v>
      </c>
      <c r="AL121" s="805"/>
      <c r="AM121" s="805"/>
      <c r="AN121" s="805"/>
      <c r="AO121" s="806"/>
      <c r="AP121" s="808" t="s">
        <v>157</v>
      </c>
      <c r="AQ121" s="809"/>
      <c r="AR121" s="809"/>
      <c r="AS121" s="809"/>
      <c r="AT121" s="810"/>
      <c r="AU121" s="975"/>
      <c r="AV121" s="976"/>
      <c r="AW121" s="976"/>
      <c r="AX121" s="976"/>
      <c r="AY121" s="977"/>
      <c r="AZ121" s="811" t="s">
        <v>472</v>
      </c>
      <c r="BA121" s="812"/>
      <c r="BB121" s="812"/>
      <c r="BC121" s="812"/>
      <c r="BD121" s="812"/>
      <c r="BE121" s="812"/>
      <c r="BF121" s="812"/>
      <c r="BG121" s="812"/>
      <c r="BH121" s="812"/>
      <c r="BI121" s="812"/>
      <c r="BJ121" s="812"/>
      <c r="BK121" s="812"/>
      <c r="BL121" s="812"/>
      <c r="BM121" s="812"/>
      <c r="BN121" s="812"/>
      <c r="BO121" s="812"/>
      <c r="BP121" s="813"/>
      <c r="BQ121" s="814">
        <v>2977592</v>
      </c>
      <c r="BR121" s="815"/>
      <c r="BS121" s="815"/>
      <c r="BT121" s="815"/>
      <c r="BU121" s="815"/>
      <c r="BV121" s="815">
        <v>2364206</v>
      </c>
      <c r="BW121" s="815"/>
      <c r="BX121" s="815"/>
      <c r="BY121" s="815"/>
      <c r="BZ121" s="815"/>
      <c r="CA121" s="815">
        <v>1762717</v>
      </c>
      <c r="CB121" s="815"/>
      <c r="CC121" s="815"/>
      <c r="CD121" s="815"/>
      <c r="CE121" s="815"/>
      <c r="CF121" s="816">
        <v>11.1</v>
      </c>
      <c r="CG121" s="817"/>
      <c r="CH121" s="817"/>
      <c r="CI121" s="817"/>
      <c r="CJ121" s="817"/>
      <c r="CK121" s="983"/>
      <c r="CL121" s="984"/>
      <c r="CM121" s="984"/>
      <c r="CN121" s="984"/>
      <c r="CO121" s="985"/>
      <c r="CP121" s="853" t="s">
        <v>442</v>
      </c>
      <c r="CQ121" s="854"/>
      <c r="CR121" s="854"/>
      <c r="CS121" s="854"/>
      <c r="CT121" s="854"/>
      <c r="CU121" s="854"/>
      <c r="CV121" s="854"/>
      <c r="CW121" s="854"/>
      <c r="CX121" s="854"/>
      <c r="CY121" s="854"/>
      <c r="CZ121" s="854"/>
      <c r="DA121" s="854"/>
      <c r="DB121" s="854"/>
      <c r="DC121" s="854"/>
      <c r="DD121" s="854"/>
      <c r="DE121" s="854"/>
      <c r="DF121" s="855"/>
      <c r="DG121" s="814" t="s">
        <v>157</v>
      </c>
      <c r="DH121" s="815"/>
      <c r="DI121" s="815"/>
      <c r="DJ121" s="815"/>
      <c r="DK121" s="815"/>
      <c r="DL121" s="815" t="s">
        <v>157</v>
      </c>
      <c r="DM121" s="815"/>
      <c r="DN121" s="815"/>
      <c r="DO121" s="815"/>
      <c r="DP121" s="815"/>
      <c r="DQ121" s="815" t="s">
        <v>157</v>
      </c>
      <c r="DR121" s="815"/>
      <c r="DS121" s="815"/>
      <c r="DT121" s="815"/>
      <c r="DU121" s="815"/>
      <c r="DV121" s="818" t="s">
        <v>157</v>
      </c>
      <c r="DW121" s="818"/>
      <c r="DX121" s="818"/>
      <c r="DY121" s="818"/>
      <c r="DZ121" s="819"/>
    </row>
    <row r="122" spans="1:130" s="48" customFormat="1" ht="26.25" customHeight="1" x14ac:dyDescent="0.2">
      <c r="A122" s="1010"/>
      <c r="B122" s="1006"/>
      <c r="C122" s="811" t="s">
        <v>466</v>
      </c>
      <c r="D122" s="812"/>
      <c r="E122" s="812"/>
      <c r="F122" s="812"/>
      <c r="G122" s="812"/>
      <c r="H122" s="812"/>
      <c r="I122" s="812"/>
      <c r="J122" s="812"/>
      <c r="K122" s="812"/>
      <c r="L122" s="812"/>
      <c r="M122" s="812"/>
      <c r="N122" s="812"/>
      <c r="O122" s="812"/>
      <c r="P122" s="812"/>
      <c r="Q122" s="812"/>
      <c r="R122" s="812"/>
      <c r="S122" s="812"/>
      <c r="T122" s="812"/>
      <c r="U122" s="812"/>
      <c r="V122" s="812"/>
      <c r="W122" s="812"/>
      <c r="X122" s="812"/>
      <c r="Y122" s="812"/>
      <c r="Z122" s="813"/>
      <c r="AA122" s="804" t="s">
        <v>157</v>
      </c>
      <c r="AB122" s="805"/>
      <c r="AC122" s="805"/>
      <c r="AD122" s="805"/>
      <c r="AE122" s="806"/>
      <c r="AF122" s="807" t="s">
        <v>157</v>
      </c>
      <c r="AG122" s="805"/>
      <c r="AH122" s="805"/>
      <c r="AI122" s="805"/>
      <c r="AJ122" s="806"/>
      <c r="AK122" s="807" t="s">
        <v>157</v>
      </c>
      <c r="AL122" s="805"/>
      <c r="AM122" s="805"/>
      <c r="AN122" s="805"/>
      <c r="AO122" s="806"/>
      <c r="AP122" s="808" t="s">
        <v>157</v>
      </c>
      <c r="AQ122" s="809"/>
      <c r="AR122" s="809"/>
      <c r="AS122" s="809"/>
      <c r="AT122" s="810"/>
      <c r="AU122" s="975"/>
      <c r="AV122" s="976"/>
      <c r="AW122" s="976"/>
      <c r="AX122" s="976"/>
      <c r="AY122" s="977"/>
      <c r="AZ122" s="836" t="s">
        <v>473</v>
      </c>
      <c r="BA122" s="820"/>
      <c r="BB122" s="820"/>
      <c r="BC122" s="820"/>
      <c r="BD122" s="820"/>
      <c r="BE122" s="820"/>
      <c r="BF122" s="820"/>
      <c r="BG122" s="820"/>
      <c r="BH122" s="820"/>
      <c r="BI122" s="820"/>
      <c r="BJ122" s="820"/>
      <c r="BK122" s="820"/>
      <c r="BL122" s="820"/>
      <c r="BM122" s="820"/>
      <c r="BN122" s="820"/>
      <c r="BO122" s="820"/>
      <c r="BP122" s="821"/>
      <c r="BQ122" s="837">
        <v>16820801</v>
      </c>
      <c r="BR122" s="838"/>
      <c r="BS122" s="838"/>
      <c r="BT122" s="838"/>
      <c r="BU122" s="838"/>
      <c r="BV122" s="838">
        <v>16862196</v>
      </c>
      <c r="BW122" s="838"/>
      <c r="BX122" s="838"/>
      <c r="BY122" s="838"/>
      <c r="BZ122" s="838"/>
      <c r="CA122" s="838">
        <v>16286153</v>
      </c>
      <c r="CB122" s="838"/>
      <c r="CC122" s="838"/>
      <c r="CD122" s="838"/>
      <c r="CE122" s="838"/>
      <c r="CF122" s="856">
        <v>102.6</v>
      </c>
      <c r="CG122" s="857"/>
      <c r="CH122" s="857"/>
      <c r="CI122" s="857"/>
      <c r="CJ122" s="857"/>
      <c r="CK122" s="983"/>
      <c r="CL122" s="984"/>
      <c r="CM122" s="984"/>
      <c r="CN122" s="984"/>
      <c r="CO122" s="985"/>
      <c r="CP122" s="853" t="s">
        <v>184</v>
      </c>
      <c r="CQ122" s="854"/>
      <c r="CR122" s="854"/>
      <c r="CS122" s="854"/>
      <c r="CT122" s="854"/>
      <c r="CU122" s="854"/>
      <c r="CV122" s="854"/>
      <c r="CW122" s="854"/>
      <c r="CX122" s="854"/>
      <c r="CY122" s="854"/>
      <c r="CZ122" s="854"/>
      <c r="DA122" s="854"/>
      <c r="DB122" s="854"/>
      <c r="DC122" s="854"/>
      <c r="DD122" s="854"/>
      <c r="DE122" s="854"/>
      <c r="DF122" s="855"/>
      <c r="DG122" s="814" t="s">
        <v>157</v>
      </c>
      <c r="DH122" s="815"/>
      <c r="DI122" s="815"/>
      <c r="DJ122" s="815"/>
      <c r="DK122" s="815"/>
      <c r="DL122" s="815" t="s">
        <v>157</v>
      </c>
      <c r="DM122" s="815"/>
      <c r="DN122" s="815"/>
      <c r="DO122" s="815"/>
      <c r="DP122" s="815"/>
      <c r="DQ122" s="815" t="s">
        <v>157</v>
      </c>
      <c r="DR122" s="815"/>
      <c r="DS122" s="815"/>
      <c r="DT122" s="815"/>
      <c r="DU122" s="815"/>
      <c r="DV122" s="818" t="s">
        <v>157</v>
      </c>
      <c r="DW122" s="818"/>
      <c r="DX122" s="818"/>
      <c r="DY122" s="818"/>
      <c r="DZ122" s="819"/>
    </row>
    <row r="123" spans="1:130" s="48" customFormat="1" ht="26.25" customHeight="1" x14ac:dyDescent="0.2">
      <c r="A123" s="1010"/>
      <c r="B123" s="1006"/>
      <c r="C123" s="811" t="s">
        <v>467</v>
      </c>
      <c r="D123" s="812"/>
      <c r="E123" s="812"/>
      <c r="F123" s="812"/>
      <c r="G123" s="812"/>
      <c r="H123" s="812"/>
      <c r="I123" s="812"/>
      <c r="J123" s="812"/>
      <c r="K123" s="812"/>
      <c r="L123" s="812"/>
      <c r="M123" s="812"/>
      <c r="N123" s="812"/>
      <c r="O123" s="812"/>
      <c r="P123" s="812"/>
      <c r="Q123" s="812"/>
      <c r="R123" s="812"/>
      <c r="S123" s="812"/>
      <c r="T123" s="812"/>
      <c r="U123" s="812"/>
      <c r="V123" s="812"/>
      <c r="W123" s="812"/>
      <c r="X123" s="812"/>
      <c r="Y123" s="812"/>
      <c r="Z123" s="813"/>
      <c r="AA123" s="804">
        <v>30320</v>
      </c>
      <c r="AB123" s="805"/>
      <c r="AC123" s="805"/>
      <c r="AD123" s="805"/>
      <c r="AE123" s="806"/>
      <c r="AF123" s="807">
        <v>21245</v>
      </c>
      <c r="AG123" s="805"/>
      <c r="AH123" s="805"/>
      <c r="AI123" s="805"/>
      <c r="AJ123" s="806"/>
      <c r="AK123" s="807">
        <v>1245</v>
      </c>
      <c r="AL123" s="805"/>
      <c r="AM123" s="805"/>
      <c r="AN123" s="805"/>
      <c r="AO123" s="806"/>
      <c r="AP123" s="808">
        <v>0</v>
      </c>
      <c r="AQ123" s="809"/>
      <c r="AR123" s="809"/>
      <c r="AS123" s="809"/>
      <c r="AT123" s="810"/>
      <c r="AU123" s="978"/>
      <c r="AV123" s="979"/>
      <c r="AW123" s="979"/>
      <c r="AX123" s="979"/>
      <c r="AY123" s="979"/>
      <c r="AZ123" s="69" t="s">
        <v>243</v>
      </c>
      <c r="BA123" s="69"/>
      <c r="BB123" s="69"/>
      <c r="BC123" s="69"/>
      <c r="BD123" s="69"/>
      <c r="BE123" s="69"/>
      <c r="BF123" s="69"/>
      <c r="BG123" s="69"/>
      <c r="BH123" s="69"/>
      <c r="BI123" s="69"/>
      <c r="BJ123" s="69"/>
      <c r="BK123" s="69"/>
      <c r="BL123" s="69"/>
      <c r="BM123" s="69"/>
      <c r="BN123" s="69"/>
      <c r="BO123" s="825" t="s">
        <v>475</v>
      </c>
      <c r="BP123" s="839"/>
      <c r="BQ123" s="858">
        <v>24841035</v>
      </c>
      <c r="BR123" s="859"/>
      <c r="BS123" s="859"/>
      <c r="BT123" s="859"/>
      <c r="BU123" s="859"/>
      <c r="BV123" s="859">
        <v>25271831</v>
      </c>
      <c r="BW123" s="859"/>
      <c r="BX123" s="859"/>
      <c r="BY123" s="859"/>
      <c r="BZ123" s="859"/>
      <c r="CA123" s="859">
        <v>25422422</v>
      </c>
      <c r="CB123" s="859"/>
      <c r="CC123" s="859"/>
      <c r="CD123" s="859"/>
      <c r="CE123" s="859"/>
      <c r="CF123" s="840"/>
      <c r="CG123" s="841"/>
      <c r="CH123" s="841"/>
      <c r="CI123" s="841"/>
      <c r="CJ123" s="842"/>
      <c r="CK123" s="983"/>
      <c r="CL123" s="984"/>
      <c r="CM123" s="984"/>
      <c r="CN123" s="984"/>
      <c r="CO123" s="985"/>
      <c r="CP123" s="853" t="s">
        <v>195</v>
      </c>
      <c r="CQ123" s="854"/>
      <c r="CR123" s="854"/>
      <c r="CS123" s="854"/>
      <c r="CT123" s="854"/>
      <c r="CU123" s="854"/>
      <c r="CV123" s="854"/>
      <c r="CW123" s="854"/>
      <c r="CX123" s="854"/>
      <c r="CY123" s="854"/>
      <c r="CZ123" s="854"/>
      <c r="DA123" s="854"/>
      <c r="DB123" s="854"/>
      <c r="DC123" s="854"/>
      <c r="DD123" s="854"/>
      <c r="DE123" s="854"/>
      <c r="DF123" s="855"/>
      <c r="DG123" s="804" t="s">
        <v>157</v>
      </c>
      <c r="DH123" s="805"/>
      <c r="DI123" s="805"/>
      <c r="DJ123" s="805"/>
      <c r="DK123" s="806"/>
      <c r="DL123" s="807" t="s">
        <v>157</v>
      </c>
      <c r="DM123" s="805"/>
      <c r="DN123" s="805"/>
      <c r="DO123" s="805"/>
      <c r="DP123" s="806"/>
      <c r="DQ123" s="807" t="s">
        <v>157</v>
      </c>
      <c r="DR123" s="805"/>
      <c r="DS123" s="805"/>
      <c r="DT123" s="805"/>
      <c r="DU123" s="806"/>
      <c r="DV123" s="808" t="s">
        <v>157</v>
      </c>
      <c r="DW123" s="809"/>
      <c r="DX123" s="809"/>
      <c r="DY123" s="809"/>
      <c r="DZ123" s="810"/>
    </row>
    <row r="124" spans="1:130" s="48" customFormat="1" ht="26.25" customHeight="1" x14ac:dyDescent="0.2">
      <c r="A124" s="1010"/>
      <c r="B124" s="1006"/>
      <c r="C124" s="811" t="s">
        <v>313</v>
      </c>
      <c r="D124" s="812"/>
      <c r="E124" s="812"/>
      <c r="F124" s="812"/>
      <c r="G124" s="812"/>
      <c r="H124" s="812"/>
      <c r="I124" s="812"/>
      <c r="J124" s="812"/>
      <c r="K124" s="812"/>
      <c r="L124" s="812"/>
      <c r="M124" s="812"/>
      <c r="N124" s="812"/>
      <c r="O124" s="812"/>
      <c r="P124" s="812"/>
      <c r="Q124" s="812"/>
      <c r="R124" s="812"/>
      <c r="S124" s="812"/>
      <c r="T124" s="812"/>
      <c r="U124" s="812"/>
      <c r="V124" s="812"/>
      <c r="W124" s="812"/>
      <c r="X124" s="812"/>
      <c r="Y124" s="812"/>
      <c r="Z124" s="813"/>
      <c r="AA124" s="804" t="s">
        <v>157</v>
      </c>
      <c r="AB124" s="805"/>
      <c r="AC124" s="805"/>
      <c r="AD124" s="805"/>
      <c r="AE124" s="806"/>
      <c r="AF124" s="807" t="s">
        <v>157</v>
      </c>
      <c r="AG124" s="805"/>
      <c r="AH124" s="805"/>
      <c r="AI124" s="805"/>
      <c r="AJ124" s="806"/>
      <c r="AK124" s="807" t="s">
        <v>157</v>
      </c>
      <c r="AL124" s="805"/>
      <c r="AM124" s="805"/>
      <c r="AN124" s="805"/>
      <c r="AO124" s="806"/>
      <c r="AP124" s="808" t="s">
        <v>157</v>
      </c>
      <c r="AQ124" s="809"/>
      <c r="AR124" s="809"/>
      <c r="AS124" s="809"/>
      <c r="AT124" s="810"/>
      <c r="AU124" s="860" t="s">
        <v>476</v>
      </c>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2"/>
      <c r="BQ124" s="863">
        <v>6.3</v>
      </c>
      <c r="BR124" s="864"/>
      <c r="BS124" s="864"/>
      <c r="BT124" s="864"/>
      <c r="BU124" s="864"/>
      <c r="BV124" s="864" t="s">
        <v>157</v>
      </c>
      <c r="BW124" s="864"/>
      <c r="BX124" s="864"/>
      <c r="BY124" s="864"/>
      <c r="BZ124" s="864"/>
      <c r="CA124" s="864" t="s">
        <v>157</v>
      </c>
      <c r="CB124" s="864"/>
      <c r="CC124" s="864"/>
      <c r="CD124" s="864"/>
      <c r="CE124" s="864"/>
      <c r="CF124" s="865"/>
      <c r="CG124" s="866"/>
      <c r="CH124" s="866"/>
      <c r="CI124" s="866"/>
      <c r="CJ124" s="867"/>
      <c r="CK124" s="986"/>
      <c r="CL124" s="986"/>
      <c r="CM124" s="986"/>
      <c r="CN124" s="986"/>
      <c r="CO124" s="987"/>
      <c r="CP124" s="853" t="s">
        <v>477</v>
      </c>
      <c r="CQ124" s="854"/>
      <c r="CR124" s="854"/>
      <c r="CS124" s="854"/>
      <c r="CT124" s="854"/>
      <c r="CU124" s="854"/>
      <c r="CV124" s="854"/>
      <c r="CW124" s="854"/>
      <c r="CX124" s="854"/>
      <c r="CY124" s="854"/>
      <c r="CZ124" s="854"/>
      <c r="DA124" s="854"/>
      <c r="DB124" s="854"/>
      <c r="DC124" s="854"/>
      <c r="DD124" s="854"/>
      <c r="DE124" s="854"/>
      <c r="DF124" s="855"/>
      <c r="DG124" s="843" t="s">
        <v>157</v>
      </c>
      <c r="DH124" s="844"/>
      <c r="DI124" s="844"/>
      <c r="DJ124" s="844"/>
      <c r="DK124" s="845"/>
      <c r="DL124" s="846" t="s">
        <v>157</v>
      </c>
      <c r="DM124" s="844"/>
      <c r="DN124" s="844"/>
      <c r="DO124" s="844"/>
      <c r="DP124" s="845"/>
      <c r="DQ124" s="846" t="s">
        <v>157</v>
      </c>
      <c r="DR124" s="844"/>
      <c r="DS124" s="844"/>
      <c r="DT124" s="844"/>
      <c r="DU124" s="845"/>
      <c r="DV124" s="847" t="s">
        <v>157</v>
      </c>
      <c r="DW124" s="848"/>
      <c r="DX124" s="848"/>
      <c r="DY124" s="848"/>
      <c r="DZ124" s="849"/>
    </row>
    <row r="125" spans="1:130" s="48" customFormat="1" ht="26.25" customHeight="1" x14ac:dyDescent="0.2">
      <c r="A125" s="1010"/>
      <c r="B125" s="1006"/>
      <c r="C125" s="811" t="s">
        <v>470</v>
      </c>
      <c r="D125" s="812"/>
      <c r="E125" s="812"/>
      <c r="F125" s="812"/>
      <c r="G125" s="812"/>
      <c r="H125" s="812"/>
      <c r="I125" s="812"/>
      <c r="J125" s="812"/>
      <c r="K125" s="812"/>
      <c r="L125" s="812"/>
      <c r="M125" s="812"/>
      <c r="N125" s="812"/>
      <c r="O125" s="812"/>
      <c r="P125" s="812"/>
      <c r="Q125" s="812"/>
      <c r="R125" s="812"/>
      <c r="S125" s="812"/>
      <c r="T125" s="812"/>
      <c r="U125" s="812"/>
      <c r="V125" s="812"/>
      <c r="W125" s="812"/>
      <c r="X125" s="812"/>
      <c r="Y125" s="812"/>
      <c r="Z125" s="813"/>
      <c r="AA125" s="804" t="s">
        <v>157</v>
      </c>
      <c r="AB125" s="805"/>
      <c r="AC125" s="805"/>
      <c r="AD125" s="805"/>
      <c r="AE125" s="806"/>
      <c r="AF125" s="807" t="s">
        <v>157</v>
      </c>
      <c r="AG125" s="805"/>
      <c r="AH125" s="805"/>
      <c r="AI125" s="805"/>
      <c r="AJ125" s="806"/>
      <c r="AK125" s="807" t="s">
        <v>157</v>
      </c>
      <c r="AL125" s="805"/>
      <c r="AM125" s="805"/>
      <c r="AN125" s="805"/>
      <c r="AO125" s="806"/>
      <c r="AP125" s="808" t="s">
        <v>157</v>
      </c>
      <c r="AQ125" s="809"/>
      <c r="AR125" s="809"/>
      <c r="AS125" s="809"/>
      <c r="AT125" s="810"/>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88" t="s">
        <v>478</v>
      </c>
      <c r="CL125" s="981"/>
      <c r="CM125" s="981"/>
      <c r="CN125" s="981"/>
      <c r="CO125" s="982"/>
      <c r="CP125" s="795" t="s">
        <v>106</v>
      </c>
      <c r="CQ125" s="786"/>
      <c r="CR125" s="786"/>
      <c r="CS125" s="786"/>
      <c r="CT125" s="786"/>
      <c r="CU125" s="786"/>
      <c r="CV125" s="786"/>
      <c r="CW125" s="786"/>
      <c r="CX125" s="786"/>
      <c r="CY125" s="786"/>
      <c r="CZ125" s="786"/>
      <c r="DA125" s="786"/>
      <c r="DB125" s="786"/>
      <c r="DC125" s="786"/>
      <c r="DD125" s="786"/>
      <c r="DE125" s="786"/>
      <c r="DF125" s="787"/>
      <c r="DG125" s="796" t="s">
        <v>157</v>
      </c>
      <c r="DH125" s="797"/>
      <c r="DI125" s="797"/>
      <c r="DJ125" s="797"/>
      <c r="DK125" s="797"/>
      <c r="DL125" s="797" t="s">
        <v>157</v>
      </c>
      <c r="DM125" s="797"/>
      <c r="DN125" s="797"/>
      <c r="DO125" s="797"/>
      <c r="DP125" s="797"/>
      <c r="DQ125" s="797" t="s">
        <v>157</v>
      </c>
      <c r="DR125" s="797"/>
      <c r="DS125" s="797"/>
      <c r="DT125" s="797"/>
      <c r="DU125" s="797"/>
      <c r="DV125" s="800" t="s">
        <v>157</v>
      </c>
      <c r="DW125" s="800"/>
      <c r="DX125" s="800"/>
      <c r="DY125" s="800"/>
      <c r="DZ125" s="801"/>
    </row>
    <row r="126" spans="1:130" s="48" customFormat="1" ht="26.25" customHeight="1" x14ac:dyDescent="0.2">
      <c r="A126" s="1010"/>
      <c r="B126" s="1006"/>
      <c r="C126" s="811" t="s">
        <v>471</v>
      </c>
      <c r="D126" s="812"/>
      <c r="E126" s="812"/>
      <c r="F126" s="812"/>
      <c r="G126" s="812"/>
      <c r="H126" s="812"/>
      <c r="I126" s="812"/>
      <c r="J126" s="812"/>
      <c r="K126" s="812"/>
      <c r="L126" s="812"/>
      <c r="M126" s="812"/>
      <c r="N126" s="812"/>
      <c r="O126" s="812"/>
      <c r="P126" s="812"/>
      <c r="Q126" s="812"/>
      <c r="R126" s="812"/>
      <c r="S126" s="812"/>
      <c r="T126" s="812"/>
      <c r="U126" s="812"/>
      <c r="V126" s="812"/>
      <c r="W126" s="812"/>
      <c r="X126" s="812"/>
      <c r="Y126" s="812"/>
      <c r="Z126" s="813"/>
      <c r="AA126" s="804" t="s">
        <v>157</v>
      </c>
      <c r="AB126" s="805"/>
      <c r="AC126" s="805"/>
      <c r="AD126" s="805"/>
      <c r="AE126" s="806"/>
      <c r="AF126" s="807" t="s">
        <v>157</v>
      </c>
      <c r="AG126" s="805"/>
      <c r="AH126" s="805"/>
      <c r="AI126" s="805"/>
      <c r="AJ126" s="806"/>
      <c r="AK126" s="807" t="s">
        <v>157</v>
      </c>
      <c r="AL126" s="805"/>
      <c r="AM126" s="805"/>
      <c r="AN126" s="805"/>
      <c r="AO126" s="806"/>
      <c r="AP126" s="808" t="s">
        <v>157</v>
      </c>
      <c r="AQ126" s="809"/>
      <c r="AR126" s="809"/>
      <c r="AS126" s="809"/>
      <c r="AT126" s="810"/>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89"/>
      <c r="CL126" s="984"/>
      <c r="CM126" s="984"/>
      <c r="CN126" s="984"/>
      <c r="CO126" s="985"/>
      <c r="CP126" s="811" t="s">
        <v>399</v>
      </c>
      <c r="CQ126" s="812"/>
      <c r="CR126" s="812"/>
      <c r="CS126" s="812"/>
      <c r="CT126" s="812"/>
      <c r="CU126" s="812"/>
      <c r="CV126" s="812"/>
      <c r="CW126" s="812"/>
      <c r="CX126" s="812"/>
      <c r="CY126" s="812"/>
      <c r="CZ126" s="812"/>
      <c r="DA126" s="812"/>
      <c r="DB126" s="812"/>
      <c r="DC126" s="812"/>
      <c r="DD126" s="812"/>
      <c r="DE126" s="812"/>
      <c r="DF126" s="813"/>
      <c r="DG126" s="814" t="s">
        <v>157</v>
      </c>
      <c r="DH126" s="815"/>
      <c r="DI126" s="815"/>
      <c r="DJ126" s="815"/>
      <c r="DK126" s="815"/>
      <c r="DL126" s="815" t="s">
        <v>157</v>
      </c>
      <c r="DM126" s="815"/>
      <c r="DN126" s="815"/>
      <c r="DO126" s="815"/>
      <c r="DP126" s="815"/>
      <c r="DQ126" s="815" t="s">
        <v>157</v>
      </c>
      <c r="DR126" s="815"/>
      <c r="DS126" s="815"/>
      <c r="DT126" s="815"/>
      <c r="DU126" s="815"/>
      <c r="DV126" s="818" t="s">
        <v>157</v>
      </c>
      <c r="DW126" s="818"/>
      <c r="DX126" s="818"/>
      <c r="DY126" s="818"/>
      <c r="DZ126" s="819"/>
    </row>
    <row r="127" spans="1:130" s="48" customFormat="1" ht="26.25" customHeight="1" x14ac:dyDescent="0.2">
      <c r="A127" s="1011"/>
      <c r="B127" s="1008"/>
      <c r="C127" s="836" t="s">
        <v>30</v>
      </c>
      <c r="D127" s="820"/>
      <c r="E127" s="820"/>
      <c r="F127" s="820"/>
      <c r="G127" s="820"/>
      <c r="H127" s="820"/>
      <c r="I127" s="820"/>
      <c r="J127" s="820"/>
      <c r="K127" s="820"/>
      <c r="L127" s="820"/>
      <c r="M127" s="820"/>
      <c r="N127" s="820"/>
      <c r="O127" s="820"/>
      <c r="P127" s="820"/>
      <c r="Q127" s="820"/>
      <c r="R127" s="820"/>
      <c r="S127" s="820"/>
      <c r="T127" s="820"/>
      <c r="U127" s="820"/>
      <c r="V127" s="820"/>
      <c r="W127" s="820"/>
      <c r="X127" s="820"/>
      <c r="Y127" s="820"/>
      <c r="Z127" s="821"/>
      <c r="AA127" s="804">
        <v>2878</v>
      </c>
      <c r="AB127" s="805"/>
      <c r="AC127" s="805"/>
      <c r="AD127" s="805"/>
      <c r="AE127" s="806"/>
      <c r="AF127" s="807">
        <v>3077</v>
      </c>
      <c r="AG127" s="805"/>
      <c r="AH127" s="805"/>
      <c r="AI127" s="805"/>
      <c r="AJ127" s="806"/>
      <c r="AK127" s="807">
        <v>3376</v>
      </c>
      <c r="AL127" s="805"/>
      <c r="AM127" s="805"/>
      <c r="AN127" s="805"/>
      <c r="AO127" s="806"/>
      <c r="AP127" s="808">
        <v>0</v>
      </c>
      <c r="AQ127" s="809"/>
      <c r="AR127" s="809"/>
      <c r="AS127" s="809"/>
      <c r="AT127" s="810"/>
      <c r="AU127" s="56"/>
      <c r="AV127" s="56"/>
      <c r="AW127" s="56"/>
      <c r="AX127" s="868" t="s">
        <v>481</v>
      </c>
      <c r="AY127" s="869"/>
      <c r="AZ127" s="869"/>
      <c r="BA127" s="869"/>
      <c r="BB127" s="869"/>
      <c r="BC127" s="869"/>
      <c r="BD127" s="869"/>
      <c r="BE127" s="870"/>
      <c r="BF127" s="871" t="s">
        <v>86</v>
      </c>
      <c r="BG127" s="869"/>
      <c r="BH127" s="869"/>
      <c r="BI127" s="869"/>
      <c r="BJ127" s="869"/>
      <c r="BK127" s="869"/>
      <c r="BL127" s="870"/>
      <c r="BM127" s="871" t="s">
        <v>400</v>
      </c>
      <c r="BN127" s="869"/>
      <c r="BO127" s="869"/>
      <c r="BP127" s="869"/>
      <c r="BQ127" s="869"/>
      <c r="BR127" s="869"/>
      <c r="BS127" s="870"/>
      <c r="BT127" s="871" t="s">
        <v>392</v>
      </c>
      <c r="BU127" s="869"/>
      <c r="BV127" s="869"/>
      <c r="BW127" s="869"/>
      <c r="BX127" s="869"/>
      <c r="BY127" s="869"/>
      <c r="BZ127" s="872"/>
      <c r="CA127" s="56"/>
      <c r="CB127" s="56"/>
      <c r="CC127" s="56"/>
      <c r="CD127" s="74"/>
      <c r="CE127" s="74"/>
      <c r="CF127" s="74"/>
      <c r="CG127" s="56"/>
      <c r="CH127" s="56"/>
      <c r="CI127" s="56"/>
      <c r="CJ127" s="75"/>
      <c r="CK127" s="989"/>
      <c r="CL127" s="984"/>
      <c r="CM127" s="984"/>
      <c r="CN127" s="984"/>
      <c r="CO127" s="985"/>
      <c r="CP127" s="811" t="s">
        <v>430</v>
      </c>
      <c r="CQ127" s="812"/>
      <c r="CR127" s="812"/>
      <c r="CS127" s="812"/>
      <c r="CT127" s="812"/>
      <c r="CU127" s="812"/>
      <c r="CV127" s="812"/>
      <c r="CW127" s="812"/>
      <c r="CX127" s="812"/>
      <c r="CY127" s="812"/>
      <c r="CZ127" s="812"/>
      <c r="DA127" s="812"/>
      <c r="DB127" s="812"/>
      <c r="DC127" s="812"/>
      <c r="DD127" s="812"/>
      <c r="DE127" s="812"/>
      <c r="DF127" s="813"/>
      <c r="DG127" s="814" t="s">
        <v>157</v>
      </c>
      <c r="DH127" s="815"/>
      <c r="DI127" s="815"/>
      <c r="DJ127" s="815"/>
      <c r="DK127" s="815"/>
      <c r="DL127" s="815" t="s">
        <v>157</v>
      </c>
      <c r="DM127" s="815"/>
      <c r="DN127" s="815"/>
      <c r="DO127" s="815"/>
      <c r="DP127" s="815"/>
      <c r="DQ127" s="815" t="s">
        <v>157</v>
      </c>
      <c r="DR127" s="815"/>
      <c r="DS127" s="815"/>
      <c r="DT127" s="815"/>
      <c r="DU127" s="815"/>
      <c r="DV127" s="818" t="s">
        <v>157</v>
      </c>
      <c r="DW127" s="818"/>
      <c r="DX127" s="818"/>
      <c r="DY127" s="818"/>
      <c r="DZ127" s="819"/>
    </row>
    <row r="128" spans="1:130" s="48" customFormat="1" ht="26.25" customHeight="1" x14ac:dyDescent="0.2">
      <c r="A128" s="873" t="s">
        <v>482</v>
      </c>
      <c r="B128" s="874"/>
      <c r="C128" s="874"/>
      <c r="D128" s="874"/>
      <c r="E128" s="874"/>
      <c r="F128" s="874"/>
      <c r="G128" s="874"/>
      <c r="H128" s="874"/>
      <c r="I128" s="874"/>
      <c r="J128" s="874"/>
      <c r="K128" s="874"/>
      <c r="L128" s="874"/>
      <c r="M128" s="874"/>
      <c r="N128" s="874"/>
      <c r="O128" s="874"/>
      <c r="P128" s="874"/>
      <c r="Q128" s="874"/>
      <c r="R128" s="874"/>
      <c r="S128" s="874"/>
      <c r="T128" s="874"/>
      <c r="U128" s="874"/>
      <c r="V128" s="874"/>
      <c r="W128" s="875" t="s">
        <v>182</v>
      </c>
      <c r="X128" s="875"/>
      <c r="Y128" s="875"/>
      <c r="Z128" s="876"/>
      <c r="AA128" s="788">
        <v>202325</v>
      </c>
      <c r="AB128" s="789"/>
      <c r="AC128" s="789"/>
      <c r="AD128" s="789"/>
      <c r="AE128" s="790"/>
      <c r="AF128" s="791">
        <v>187753</v>
      </c>
      <c r="AG128" s="789"/>
      <c r="AH128" s="789"/>
      <c r="AI128" s="789"/>
      <c r="AJ128" s="790"/>
      <c r="AK128" s="791">
        <v>173287</v>
      </c>
      <c r="AL128" s="789"/>
      <c r="AM128" s="789"/>
      <c r="AN128" s="789"/>
      <c r="AO128" s="790"/>
      <c r="AP128" s="877"/>
      <c r="AQ128" s="878"/>
      <c r="AR128" s="878"/>
      <c r="AS128" s="878"/>
      <c r="AT128" s="879"/>
      <c r="AU128" s="56"/>
      <c r="AV128" s="56"/>
      <c r="AW128" s="56"/>
      <c r="AX128" s="785" t="s">
        <v>190</v>
      </c>
      <c r="AY128" s="786"/>
      <c r="AZ128" s="786"/>
      <c r="BA128" s="786"/>
      <c r="BB128" s="786"/>
      <c r="BC128" s="786"/>
      <c r="BD128" s="786"/>
      <c r="BE128" s="787"/>
      <c r="BF128" s="880" t="s">
        <v>157</v>
      </c>
      <c r="BG128" s="881"/>
      <c r="BH128" s="881"/>
      <c r="BI128" s="881"/>
      <c r="BJ128" s="881"/>
      <c r="BK128" s="881"/>
      <c r="BL128" s="882"/>
      <c r="BM128" s="880">
        <v>12.63</v>
      </c>
      <c r="BN128" s="881"/>
      <c r="BO128" s="881"/>
      <c r="BP128" s="881"/>
      <c r="BQ128" s="881"/>
      <c r="BR128" s="881"/>
      <c r="BS128" s="882"/>
      <c r="BT128" s="880">
        <v>20</v>
      </c>
      <c r="BU128" s="881"/>
      <c r="BV128" s="881"/>
      <c r="BW128" s="881"/>
      <c r="BX128" s="881"/>
      <c r="BY128" s="881"/>
      <c r="BZ128" s="883"/>
      <c r="CA128" s="74"/>
      <c r="CB128" s="74"/>
      <c r="CC128" s="74"/>
      <c r="CD128" s="74"/>
      <c r="CE128" s="74"/>
      <c r="CF128" s="74"/>
      <c r="CG128" s="56"/>
      <c r="CH128" s="56"/>
      <c r="CI128" s="56"/>
      <c r="CJ128" s="75"/>
      <c r="CK128" s="990"/>
      <c r="CL128" s="991"/>
      <c r="CM128" s="991"/>
      <c r="CN128" s="991"/>
      <c r="CO128" s="992"/>
      <c r="CP128" s="884" t="s">
        <v>378</v>
      </c>
      <c r="CQ128" s="679"/>
      <c r="CR128" s="679"/>
      <c r="CS128" s="679"/>
      <c r="CT128" s="679"/>
      <c r="CU128" s="679"/>
      <c r="CV128" s="679"/>
      <c r="CW128" s="679"/>
      <c r="CX128" s="679"/>
      <c r="CY128" s="679"/>
      <c r="CZ128" s="679"/>
      <c r="DA128" s="679"/>
      <c r="DB128" s="679"/>
      <c r="DC128" s="679"/>
      <c r="DD128" s="679"/>
      <c r="DE128" s="679"/>
      <c r="DF128" s="885"/>
      <c r="DG128" s="886" t="s">
        <v>157</v>
      </c>
      <c r="DH128" s="887"/>
      <c r="DI128" s="887"/>
      <c r="DJ128" s="887"/>
      <c r="DK128" s="887"/>
      <c r="DL128" s="887" t="s">
        <v>157</v>
      </c>
      <c r="DM128" s="887"/>
      <c r="DN128" s="887"/>
      <c r="DO128" s="887"/>
      <c r="DP128" s="887"/>
      <c r="DQ128" s="887" t="s">
        <v>157</v>
      </c>
      <c r="DR128" s="887"/>
      <c r="DS128" s="887"/>
      <c r="DT128" s="887"/>
      <c r="DU128" s="887"/>
      <c r="DV128" s="888" t="s">
        <v>157</v>
      </c>
      <c r="DW128" s="888"/>
      <c r="DX128" s="888"/>
      <c r="DY128" s="888"/>
      <c r="DZ128" s="889"/>
    </row>
    <row r="129" spans="1:131" s="48" customFormat="1" ht="26.25" customHeight="1" x14ac:dyDescent="0.2">
      <c r="A129" s="802" t="s">
        <v>129</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890" t="s">
        <v>203</v>
      </c>
      <c r="X129" s="891"/>
      <c r="Y129" s="891"/>
      <c r="Z129" s="892"/>
      <c r="AA129" s="804">
        <v>16363537</v>
      </c>
      <c r="AB129" s="805"/>
      <c r="AC129" s="805"/>
      <c r="AD129" s="805"/>
      <c r="AE129" s="806"/>
      <c r="AF129" s="807">
        <v>17535836</v>
      </c>
      <c r="AG129" s="805"/>
      <c r="AH129" s="805"/>
      <c r="AI129" s="805"/>
      <c r="AJ129" s="806"/>
      <c r="AK129" s="807">
        <v>17295242</v>
      </c>
      <c r="AL129" s="805"/>
      <c r="AM129" s="805"/>
      <c r="AN129" s="805"/>
      <c r="AO129" s="806"/>
      <c r="AP129" s="893"/>
      <c r="AQ129" s="894"/>
      <c r="AR129" s="894"/>
      <c r="AS129" s="894"/>
      <c r="AT129" s="895"/>
      <c r="AU129" s="67"/>
      <c r="AV129" s="67"/>
      <c r="AW129" s="67"/>
      <c r="AX129" s="896" t="s">
        <v>73</v>
      </c>
      <c r="AY129" s="812"/>
      <c r="AZ129" s="812"/>
      <c r="BA129" s="812"/>
      <c r="BB129" s="812"/>
      <c r="BC129" s="812"/>
      <c r="BD129" s="812"/>
      <c r="BE129" s="813"/>
      <c r="BF129" s="897" t="s">
        <v>157</v>
      </c>
      <c r="BG129" s="898"/>
      <c r="BH129" s="898"/>
      <c r="BI129" s="898"/>
      <c r="BJ129" s="898"/>
      <c r="BK129" s="898"/>
      <c r="BL129" s="899"/>
      <c r="BM129" s="897">
        <v>17.63</v>
      </c>
      <c r="BN129" s="898"/>
      <c r="BO129" s="898"/>
      <c r="BP129" s="898"/>
      <c r="BQ129" s="898"/>
      <c r="BR129" s="898"/>
      <c r="BS129" s="899"/>
      <c r="BT129" s="897">
        <v>30</v>
      </c>
      <c r="BU129" s="898"/>
      <c r="BV129" s="898"/>
      <c r="BW129" s="898"/>
      <c r="BX129" s="898"/>
      <c r="BY129" s="898"/>
      <c r="BZ129" s="90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802" t="s">
        <v>483</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890" t="s">
        <v>484</v>
      </c>
      <c r="X130" s="891"/>
      <c r="Y130" s="891"/>
      <c r="Z130" s="892"/>
      <c r="AA130" s="804">
        <v>1403230</v>
      </c>
      <c r="AB130" s="805"/>
      <c r="AC130" s="805"/>
      <c r="AD130" s="805"/>
      <c r="AE130" s="806"/>
      <c r="AF130" s="807">
        <v>1410669</v>
      </c>
      <c r="AG130" s="805"/>
      <c r="AH130" s="805"/>
      <c r="AI130" s="805"/>
      <c r="AJ130" s="806"/>
      <c r="AK130" s="807">
        <v>1422910</v>
      </c>
      <c r="AL130" s="805"/>
      <c r="AM130" s="805"/>
      <c r="AN130" s="805"/>
      <c r="AO130" s="806"/>
      <c r="AP130" s="893"/>
      <c r="AQ130" s="894"/>
      <c r="AR130" s="894"/>
      <c r="AS130" s="894"/>
      <c r="AT130" s="895"/>
      <c r="AU130" s="67"/>
      <c r="AV130" s="67"/>
      <c r="AW130" s="67"/>
      <c r="AX130" s="896" t="s">
        <v>416</v>
      </c>
      <c r="AY130" s="812"/>
      <c r="AZ130" s="812"/>
      <c r="BA130" s="812"/>
      <c r="BB130" s="812"/>
      <c r="BC130" s="812"/>
      <c r="BD130" s="812"/>
      <c r="BE130" s="813"/>
      <c r="BF130" s="901">
        <v>1.1000000000000001</v>
      </c>
      <c r="BG130" s="902"/>
      <c r="BH130" s="902"/>
      <c r="BI130" s="902"/>
      <c r="BJ130" s="902"/>
      <c r="BK130" s="902"/>
      <c r="BL130" s="903"/>
      <c r="BM130" s="901">
        <v>25</v>
      </c>
      <c r="BN130" s="902"/>
      <c r="BO130" s="902"/>
      <c r="BP130" s="902"/>
      <c r="BQ130" s="902"/>
      <c r="BR130" s="902"/>
      <c r="BS130" s="903"/>
      <c r="BT130" s="901">
        <v>35</v>
      </c>
      <c r="BU130" s="902"/>
      <c r="BV130" s="902"/>
      <c r="BW130" s="902"/>
      <c r="BX130" s="902"/>
      <c r="BY130" s="902"/>
      <c r="BZ130" s="904"/>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905"/>
      <c r="B131" s="906"/>
      <c r="C131" s="906"/>
      <c r="D131" s="906"/>
      <c r="E131" s="906"/>
      <c r="F131" s="906"/>
      <c r="G131" s="906"/>
      <c r="H131" s="906"/>
      <c r="I131" s="906"/>
      <c r="J131" s="906"/>
      <c r="K131" s="906"/>
      <c r="L131" s="906"/>
      <c r="M131" s="906"/>
      <c r="N131" s="906"/>
      <c r="O131" s="906"/>
      <c r="P131" s="906"/>
      <c r="Q131" s="906"/>
      <c r="R131" s="906"/>
      <c r="S131" s="906"/>
      <c r="T131" s="906"/>
      <c r="U131" s="906"/>
      <c r="V131" s="906"/>
      <c r="W131" s="907" t="s">
        <v>132</v>
      </c>
      <c r="X131" s="908"/>
      <c r="Y131" s="908"/>
      <c r="Z131" s="909"/>
      <c r="AA131" s="843">
        <v>14960307</v>
      </c>
      <c r="AB131" s="844"/>
      <c r="AC131" s="844"/>
      <c r="AD131" s="844"/>
      <c r="AE131" s="845"/>
      <c r="AF131" s="846">
        <v>16125167</v>
      </c>
      <c r="AG131" s="844"/>
      <c r="AH131" s="844"/>
      <c r="AI131" s="844"/>
      <c r="AJ131" s="845"/>
      <c r="AK131" s="846">
        <v>15872332</v>
      </c>
      <c r="AL131" s="844"/>
      <c r="AM131" s="844"/>
      <c r="AN131" s="844"/>
      <c r="AO131" s="845"/>
      <c r="AP131" s="910"/>
      <c r="AQ131" s="911"/>
      <c r="AR131" s="911"/>
      <c r="AS131" s="911"/>
      <c r="AT131" s="912"/>
      <c r="AU131" s="67"/>
      <c r="AV131" s="67"/>
      <c r="AW131" s="67"/>
      <c r="AX131" s="913" t="s">
        <v>447</v>
      </c>
      <c r="AY131" s="679"/>
      <c r="AZ131" s="679"/>
      <c r="BA131" s="679"/>
      <c r="BB131" s="679"/>
      <c r="BC131" s="679"/>
      <c r="BD131" s="679"/>
      <c r="BE131" s="885"/>
      <c r="BF131" s="914" t="s">
        <v>157</v>
      </c>
      <c r="BG131" s="915"/>
      <c r="BH131" s="915"/>
      <c r="BI131" s="915"/>
      <c r="BJ131" s="915"/>
      <c r="BK131" s="915"/>
      <c r="BL131" s="916"/>
      <c r="BM131" s="914">
        <v>350</v>
      </c>
      <c r="BN131" s="915"/>
      <c r="BO131" s="915"/>
      <c r="BP131" s="915"/>
      <c r="BQ131" s="915"/>
      <c r="BR131" s="915"/>
      <c r="BS131" s="916"/>
      <c r="BT131" s="917"/>
      <c r="BU131" s="918"/>
      <c r="BV131" s="918"/>
      <c r="BW131" s="918"/>
      <c r="BX131" s="918"/>
      <c r="BY131" s="918"/>
      <c r="BZ131" s="919"/>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93" t="s">
        <v>77</v>
      </c>
      <c r="B132" s="994"/>
      <c r="C132" s="994"/>
      <c r="D132" s="994"/>
      <c r="E132" s="994"/>
      <c r="F132" s="994"/>
      <c r="G132" s="994"/>
      <c r="H132" s="994"/>
      <c r="I132" s="994"/>
      <c r="J132" s="994"/>
      <c r="K132" s="994"/>
      <c r="L132" s="994"/>
      <c r="M132" s="994"/>
      <c r="N132" s="994"/>
      <c r="O132" s="994"/>
      <c r="P132" s="994"/>
      <c r="Q132" s="994"/>
      <c r="R132" s="994"/>
      <c r="S132" s="994"/>
      <c r="T132" s="994"/>
      <c r="U132" s="994"/>
      <c r="V132" s="920" t="s">
        <v>485</v>
      </c>
      <c r="W132" s="920"/>
      <c r="X132" s="920"/>
      <c r="Y132" s="920"/>
      <c r="Z132" s="921"/>
      <c r="AA132" s="922">
        <v>1.367779418</v>
      </c>
      <c r="AB132" s="923"/>
      <c r="AC132" s="923"/>
      <c r="AD132" s="923"/>
      <c r="AE132" s="924"/>
      <c r="AF132" s="925">
        <v>1.2715093120000001</v>
      </c>
      <c r="AG132" s="923"/>
      <c r="AH132" s="923"/>
      <c r="AI132" s="923"/>
      <c r="AJ132" s="924"/>
      <c r="AK132" s="925">
        <v>0.91039552300000004</v>
      </c>
      <c r="AL132" s="923"/>
      <c r="AM132" s="923"/>
      <c r="AN132" s="923"/>
      <c r="AO132" s="924"/>
      <c r="AP132" s="840"/>
      <c r="AQ132" s="841"/>
      <c r="AR132" s="841"/>
      <c r="AS132" s="841"/>
      <c r="AT132" s="926"/>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95"/>
      <c r="B133" s="996"/>
      <c r="C133" s="996"/>
      <c r="D133" s="996"/>
      <c r="E133" s="996"/>
      <c r="F133" s="996"/>
      <c r="G133" s="996"/>
      <c r="H133" s="996"/>
      <c r="I133" s="996"/>
      <c r="J133" s="996"/>
      <c r="K133" s="996"/>
      <c r="L133" s="996"/>
      <c r="M133" s="996"/>
      <c r="N133" s="996"/>
      <c r="O133" s="996"/>
      <c r="P133" s="996"/>
      <c r="Q133" s="996"/>
      <c r="R133" s="996"/>
      <c r="S133" s="996"/>
      <c r="T133" s="996"/>
      <c r="U133" s="996"/>
      <c r="V133" s="927" t="s">
        <v>36</v>
      </c>
      <c r="W133" s="927"/>
      <c r="X133" s="927"/>
      <c r="Y133" s="927"/>
      <c r="Z133" s="928"/>
      <c r="AA133" s="929">
        <v>1.7</v>
      </c>
      <c r="AB133" s="930"/>
      <c r="AC133" s="930"/>
      <c r="AD133" s="930"/>
      <c r="AE133" s="931"/>
      <c r="AF133" s="929">
        <v>1.4</v>
      </c>
      <c r="AG133" s="930"/>
      <c r="AH133" s="930"/>
      <c r="AI133" s="930"/>
      <c r="AJ133" s="931"/>
      <c r="AK133" s="929">
        <v>1.1000000000000001</v>
      </c>
      <c r="AL133" s="930"/>
      <c r="AM133" s="930"/>
      <c r="AN133" s="930"/>
      <c r="AO133" s="931"/>
      <c r="AP133" s="865"/>
      <c r="AQ133" s="866"/>
      <c r="AR133" s="866"/>
      <c r="AS133" s="866"/>
      <c r="AT133" s="93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WHoTMe+IGalpCMPz+N71wnGylwgIONZvHM8l7QZJZ6lLsAU3E0rosRusonJa3td9knw+CynEgU6hgoos/4bCjg==" saltValue="OFl8UGnzENsOPDJDBS6FIw=="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60</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ZWjriWNVyp56FyI1aRiuyCVK5tdkn8mTXSwYq7a/qcd/9nTnfGEPfHThLTPD3QkUct9u0oOQFJXmOXq+sfzpPw==" saltValue="qaBfCl12hlkMsJONQYbc7Q=="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2"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2" x14ac:dyDescent="0.2"/>
    <row r="3" spans="2:116" ht="13.2" x14ac:dyDescent="0.2"/>
    <row r="4" spans="2:116" ht="13.2"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2"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2" x14ac:dyDescent="0.2"/>
    <row r="20" spans="9:116" ht="13.2" x14ac:dyDescent="0.2"/>
    <row r="21" spans="9:116" ht="13.2" x14ac:dyDescent="0.2">
      <c r="DL21" s="78"/>
    </row>
    <row r="22" spans="9:116" ht="13.2" x14ac:dyDescent="0.2">
      <c r="DI22" s="78"/>
      <c r="DJ22" s="78"/>
      <c r="DK22" s="78"/>
      <c r="DL22" s="78"/>
    </row>
    <row r="23" spans="9:116" ht="13.2" x14ac:dyDescent="0.2">
      <c r="CY23" s="78"/>
      <c r="CZ23" s="78"/>
      <c r="DA23" s="78"/>
      <c r="DB23" s="78"/>
      <c r="DC23" s="78"/>
      <c r="DD23" s="78"/>
      <c r="DE23" s="78"/>
      <c r="DF23" s="78"/>
      <c r="DG23" s="78"/>
      <c r="DH23" s="78"/>
      <c r="DI23" s="78"/>
      <c r="DJ23" s="78"/>
      <c r="DK23" s="78"/>
      <c r="DL23" s="78"/>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78"/>
      <c r="DA35" s="78"/>
      <c r="DB35" s="78"/>
      <c r="DC35" s="78"/>
      <c r="DD35" s="78"/>
      <c r="DE35" s="78"/>
      <c r="DF35" s="78"/>
      <c r="DG35" s="78"/>
      <c r="DH35" s="78"/>
      <c r="DI35" s="78"/>
      <c r="DJ35" s="78"/>
      <c r="DK35" s="78"/>
      <c r="DL35" s="78"/>
    </row>
    <row r="36" spans="15:116" ht="13.2" x14ac:dyDescent="0.2"/>
    <row r="37" spans="15:116" ht="13.2" x14ac:dyDescent="0.2">
      <c r="DL37" s="78"/>
    </row>
    <row r="38" spans="15:116" ht="13.2" x14ac:dyDescent="0.2">
      <c r="DI38" s="78"/>
      <c r="DJ38" s="78"/>
      <c r="DK38" s="78"/>
      <c r="DL38" s="78"/>
    </row>
    <row r="39" spans="15:116" ht="13.2" x14ac:dyDescent="0.2"/>
    <row r="40" spans="15:116" ht="13.2" x14ac:dyDescent="0.2"/>
    <row r="41" spans="15:116" ht="13.2" x14ac:dyDescent="0.2"/>
    <row r="42" spans="15:116" ht="13.2" x14ac:dyDescent="0.2"/>
    <row r="43" spans="15:116" ht="13.2"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2" x14ac:dyDescent="0.2">
      <c r="DL44" s="78"/>
    </row>
    <row r="45" spans="15:116" ht="13.2" x14ac:dyDescent="0.2"/>
    <row r="46" spans="15:116" ht="13.2" x14ac:dyDescent="0.2">
      <c r="DA46" s="78"/>
      <c r="DB46" s="78"/>
      <c r="DC46" s="78"/>
      <c r="DD46" s="78"/>
      <c r="DE46" s="78"/>
      <c r="DF46" s="78"/>
      <c r="DG46" s="78"/>
      <c r="DH46" s="78"/>
      <c r="DI46" s="78"/>
      <c r="DJ46" s="78"/>
      <c r="DK46" s="78"/>
      <c r="DL46" s="78"/>
    </row>
    <row r="47" spans="15:116" ht="13.2" x14ac:dyDescent="0.2"/>
    <row r="48" spans="15:116" ht="13.2" x14ac:dyDescent="0.2"/>
    <row r="49" spans="104:116" ht="13.2" x14ac:dyDescent="0.2"/>
    <row r="50" spans="104:116" ht="13.2" x14ac:dyDescent="0.2">
      <c r="CZ50" s="78"/>
      <c r="DA50" s="78"/>
      <c r="DB50" s="78"/>
      <c r="DC50" s="78"/>
      <c r="DD50" s="78"/>
      <c r="DE50" s="78"/>
      <c r="DF50" s="78"/>
      <c r="DG50" s="78"/>
      <c r="DH50" s="78"/>
      <c r="DI50" s="78"/>
      <c r="DJ50" s="78"/>
      <c r="DK50" s="78"/>
      <c r="DL50" s="78"/>
    </row>
    <row r="51" spans="104:116" ht="13.2" x14ac:dyDescent="0.2"/>
    <row r="52" spans="104:116" ht="13.2" x14ac:dyDescent="0.2"/>
    <row r="53" spans="104:116" ht="13.2" x14ac:dyDescent="0.2">
      <c r="DL53" s="78"/>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78"/>
      <c r="DD67" s="78"/>
      <c r="DE67" s="78"/>
      <c r="DF67" s="78"/>
      <c r="DG67" s="78"/>
      <c r="DH67" s="78"/>
      <c r="DI67" s="78"/>
      <c r="DJ67" s="78"/>
      <c r="DK67" s="78"/>
      <c r="DL67" s="78"/>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GKw1qhYoaoDHB9tn0CHDDyaGsbRu1tJRm0XHPtTo04hl8zNISSX6Ywn47SZ910K+5H99MXvbwg2PhtxqGG8Aw==" saltValue="8CNfXGxh2eiY5JilGLuHrA==" spinCount="100000" sheet="1" objects="1" scenarios="1"/>
  <phoneticPr fontId="6"/>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507</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306</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34" t="s">
        <v>42</v>
      </c>
      <c r="AP7" s="126"/>
      <c r="AQ7" s="137" t="s">
        <v>508</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35"/>
      <c r="AP8" s="127" t="s">
        <v>492</v>
      </c>
      <c r="AQ8" s="138" t="s">
        <v>509</v>
      </c>
      <c r="AR8" s="152" t="s">
        <v>510</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12" t="s">
        <v>511</v>
      </c>
      <c r="AL9" s="1013"/>
      <c r="AM9" s="1013"/>
      <c r="AN9" s="1014"/>
      <c r="AO9" s="116">
        <v>4776807</v>
      </c>
      <c r="AP9" s="116">
        <v>57726</v>
      </c>
      <c r="AQ9" s="139">
        <v>65316</v>
      </c>
      <c r="AR9" s="153">
        <v>-11.6</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12" t="s">
        <v>164</v>
      </c>
      <c r="AL10" s="1013"/>
      <c r="AM10" s="1013"/>
      <c r="AN10" s="1014"/>
      <c r="AO10" s="117">
        <v>39887</v>
      </c>
      <c r="AP10" s="117">
        <v>482</v>
      </c>
      <c r="AQ10" s="140">
        <v>6075</v>
      </c>
      <c r="AR10" s="154">
        <v>-92.1</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12" t="s">
        <v>376</v>
      </c>
      <c r="AL11" s="1013"/>
      <c r="AM11" s="1013"/>
      <c r="AN11" s="1014"/>
      <c r="AO11" s="117">
        <v>29139</v>
      </c>
      <c r="AP11" s="117">
        <v>352</v>
      </c>
      <c r="AQ11" s="140">
        <v>1232</v>
      </c>
      <c r="AR11" s="154">
        <v>-71.400000000000006</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12" t="s">
        <v>201</v>
      </c>
      <c r="AL12" s="1013"/>
      <c r="AM12" s="1013"/>
      <c r="AN12" s="1014"/>
      <c r="AO12" s="117" t="s">
        <v>157</v>
      </c>
      <c r="AP12" s="117" t="s">
        <v>157</v>
      </c>
      <c r="AQ12" s="140">
        <v>18</v>
      </c>
      <c r="AR12" s="154" t="s">
        <v>157</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12" t="s">
        <v>512</v>
      </c>
      <c r="AL13" s="1013"/>
      <c r="AM13" s="1013"/>
      <c r="AN13" s="1014"/>
      <c r="AO13" s="117">
        <v>239318</v>
      </c>
      <c r="AP13" s="117">
        <v>2892</v>
      </c>
      <c r="AQ13" s="140">
        <v>2791</v>
      </c>
      <c r="AR13" s="154">
        <v>3.6</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12" t="s">
        <v>513</v>
      </c>
      <c r="AL14" s="1013"/>
      <c r="AM14" s="1013"/>
      <c r="AN14" s="1014"/>
      <c r="AO14" s="117">
        <v>96786</v>
      </c>
      <c r="AP14" s="117">
        <v>1170</v>
      </c>
      <c r="AQ14" s="140">
        <v>1364</v>
      </c>
      <c r="AR14" s="154">
        <v>-14.2</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15" t="s">
        <v>282</v>
      </c>
      <c r="AL15" s="1016"/>
      <c r="AM15" s="1016"/>
      <c r="AN15" s="1017"/>
      <c r="AO15" s="117">
        <v>-290761</v>
      </c>
      <c r="AP15" s="117">
        <v>-3514</v>
      </c>
      <c r="AQ15" s="140">
        <v>-4006</v>
      </c>
      <c r="AR15" s="154">
        <v>-12.3</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15" t="s">
        <v>243</v>
      </c>
      <c r="AL16" s="1016"/>
      <c r="AM16" s="1016"/>
      <c r="AN16" s="1017"/>
      <c r="AO16" s="117">
        <v>4891176</v>
      </c>
      <c r="AP16" s="117">
        <v>59109</v>
      </c>
      <c r="AQ16" s="140">
        <v>72790</v>
      </c>
      <c r="AR16" s="154">
        <v>-18.8</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126</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514</v>
      </c>
      <c r="AP20" s="128" t="s">
        <v>311</v>
      </c>
      <c r="AQ20" s="141" t="s">
        <v>18</v>
      </c>
      <c r="AR20" s="155"/>
    </row>
    <row r="21" spans="1:46" s="81" customFormat="1" ht="13.2" x14ac:dyDescent="0.2">
      <c r="A21" s="83"/>
      <c r="AK21" s="1018" t="s">
        <v>515</v>
      </c>
      <c r="AL21" s="1019"/>
      <c r="AM21" s="1019"/>
      <c r="AN21" s="1020"/>
      <c r="AO21" s="119">
        <v>4.88</v>
      </c>
      <c r="AP21" s="129">
        <v>6.54</v>
      </c>
      <c r="AQ21" s="142">
        <v>-1.66</v>
      </c>
      <c r="AS21" s="161"/>
      <c r="AT21" s="83"/>
    </row>
    <row r="22" spans="1:46" s="81" customFormat="1" ht="13.2" x14ac:dyDescent="0.2">
      <c r="A22" s="83"/>
      <c r="AK22" s="1018" t="s">
        <v>516</v>
      </c>
      <c r="AL22" s="1019"/>
      <c r="AM22" s="1019"/>
      <c r="AN22" s="1020"/>
      <c r="AO22" s="120">
        <v>98.8</v>
      </c>
      <c r="AP22" s="130">
        <v>98.3</v>
      </c>
      <c r="AQ22" s="143">
        <v>0.5</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1021" t="s">
        <v>517</v>
      </c>
      <c r="B26" s="1021"/>
      <c r="C26" s="1021"/>
      <c r="D26" s="1021"/>
      <c r="E26" s="1021"/>
      <c r="F26" s="1021"/>
      <c r="G26" s="1021"/>
      <c r="H26" s="1021"/>
      <c r="I26" s="1021"/>
      <c r="J26" s="1021"/>
      <c r="K26" s="1021"/>
      <c r="L26" s="1021"/>
      <c r="M26" s="1021"/>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1021"/>
      <c r="AS26" s="1021"/>
    </row>
    <row r="27" spans="1:46" ht="13.2" x14ac:dyDescent="0.2">
      <c r="A27" s="85"/>
      <c r="AO27" s="90"/>
      <c r="AP27" s="90"/>
      <c r="AQ27" s="90"/>
      <c r="AR27" s="90"/>
      <c r="AS27" s="90"/>
      <c r="AT27" s="90"/>
    </row>
    <row r="28" spans="1:46" ht="16.2" x14ac:dyDescent="0.2">
      <c r="A28" s="82" t="s">
        <v>232</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89</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34" t="s">
        <v>42</v>
      </c>
      <c r="AP30" s="126"/>
      <c r="AQ30" s="137" t="s">
        <v>508</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35"/>
      <c r="AP31" s="127" t="s">
        <v>492</v>
      </c>
      <c r="AQ31" s="138" t="s">
        <v>509</v>
      </c>
      <c r="AR31" s="152" t="s">
        <v>510</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1022" t="s">
        <v>518</v>
      </c>
      <c r="AL32" s="1023"/>
      <c r="AM32" s="1023"/>
      <c r="AN32" s="1024"/>
      <c r="AO32" s="117">
        <v>1648979</v>
      </c>
      <c r="AP32" s="117">
        <v>19927</v>
      </c>
      <c r="AQ32" s="144">
        <v>35011</v>
      </c>
      <c r="AR32" s="154">
        <v>-43.1</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1022" t="s">
        <v>519</v>
      </c>
      <c r="AL33" s="1023"/>
      <c r="AM33" s="1023"/>
      <c r="AN33" s="1024"/>
      <c r="AO33" s="117" t="s">
        <v>157</v>
      </c>
      <c r="AP33" s="117" t="s">
        <v>157</v>
      </c>
      <c r="AQ33" s="144" t="s">
        <v>157</v>
      </c>
      <c r="AR33" s="154" t="s">
        <v>157</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1022" t="s">
        <v>487</v>
      </c>
      <c r="AL34" s="1023"/>
      <c r="AM34" s="1023"/>
      <c r="AN34" s="1024"/>
      <c r="AO34" s="117" t="s">
        <v>157</v>
      </c>
      <c r="AP34" s="117" t="s">
        <v>157</v>
      </c>
      <c r="AQ34" s="144">
        <v>4</v>
      </c>
      <c r="AR34" s="154" t="s">
        <v>157</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1022" t="s">
        <v>520</v>
      </c>
      <c r="AL35" s="1023"/>
      <c r="AM35" s="1023"/>
      <c r="AN35" s="1024"/>
      <c r="AO35" s="117">
        <v>87098</v>
      </c>
      <c r="AP35" s="117">
        <v>1053</v>
      </c>
      <c r="AQ35" s="144">
        <v>8351</v>
      </c>
      <c r="AR35" s="154">
        <v>-87.4</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1022" t="s">
        <v>7</v>
      </c>
      <c r="AL36" s="1023"/>
      <c r="AM36" s="1023"/>
      <c r="AN36" s="1024"/>
      <c r="AO36" s="117" t="s">
        <v>157</v>
      </c>
      <c r="AP36" s="117" t="s">
        <v>157</v>
      </c>
      <c r="AQ36" s="144">
        <v>1645</v>
      </c>
      <c r="AR36" s="154" t="s">
        <v>157</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1022" t="s">
        <v>324</v>
      </c>
      <c r="AL37" s="1023"/>
      <c r="AM37" s="1023"/>
      <c r="AN37" s="1024"/>
      <c r="AO37" s="117">
        <v>4621</v>
      </c>
      <c r="AP37" s="117">
        <v>56</v>
      </c>
      <c r="AQ37" s="144">
        <v>1050</v>
      </c>
      <c r="AR37" s="154">
        <v>-94.7</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25" t="s">
        <v>488</v>
      </c>
      <c r="AL38" s="1026"/>
      <c r="AM38" s="1026"/>
      <c r="AN38" s="1027"/>
      <c r="AO38" s="121" t="s">
        <v>157</v>
      </c>
      <c r="AP38" s="121" t="s">
        <v>157</v>
      </c>
      <c r="AQ38" s="145">
        <v>1</v>
      </c>
      <c r="AR38" s="143" t="s">
        <v>157</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25" t="s">
        <v>34</v>
      </c>
      <c r="AL39" s="1026"/>
      <c r="AM39" s="1026"/>
      <c r="AN39" s="1027"/>
      <c r="AO39" s="117">
        <v>-173287</v>
      </c>
      <c r="AP39" s="117">
        <v>-2094</v>
      </c>
      <c r="AQ39" s="144">
        <v>-5851</v>
      </c>
      <c r="AR39" s="154">
        <v>-64.2</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1022" t="s">
        <v>489</v>
      </c>
      <c r="AL40" s="1023"/>
      <c r="AM40" s="1023"/>
      <c r="AN40" s="1024"/>
      <c r="AO40" s="117">
        <v>-1422910</v>
      </c>
      <c r="AP40" s="117">
        <v>-17195</v>
      </c>
      <c r="AQ40" s="144">
        <v>-27858</v>
      </c>
      <c r="AR40" s="154">
        <v>-38.299999999999997</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28" t="s">
        <v>363</v>
      </c>
      <c r="AL41" s="1029"/>
      <c r="AM41" s="1029"/>
      <c r="AN41" s="1030"/>
      <c r="AO41" s="117">
        <v>144501</v>
      </c>
      <c r="AP41" s="117">
        <v>1746</v>
      </c>
      <c r="AQ41" s="144">
        <v>12351</v>
      </c>
      <c r="AR41" s="154">
        <v>-85.9</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t="s">
        <v>521</v>
      </c>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522</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523</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36" t="s">
        <v>42</v>
      </c>
      <c r="AN49" s="1031" t="s">
        <v>425</v>
      </c>
      <c r="AO49" s="1032"/>
      <c r="AP49" s="1032"/>
      <c r="AQ49" s="1032"/>
      <c r="AR49" s="1033"/>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37"/>
      <c r="AN50" s="113" t="s">
        <v>479</v>
      </c>
      <c r="AO50" s="123" t="s">
        <v>480</v>
      </c>
      <c r="AP50" s="134" t="s">
        <v>524</v>
      </c>
      <c r="AQ50" s="147" t="s">
        <v>358</v>
      </c>
      <c r="AR50" s="157" t="s">
        <v>490</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491</v>
      </c>
      <c r="AL51" s="102"/>
      <c r="AM51" s="107">
        <v>2967690</v>
      </c>
      <c r="AN51" s="114">
        <v>35980</v>
      </c>
      <c r="AO51" s="124">
        <v>41.5</v>
      </c>
      <c r="AP51" s="135">
        <v>69185</v>
      </c>
      <c r="AQ51" s="148">
        <v>-2</v>
      </c>
      <c r="AR51" s="158">
        <v>43.5</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245</v>
      </c>
      <c r="AM52" s="108">
        <v>2276314</v>
      </c>
      <c r="AN52" s="115">
        <v>27598</v>
      </c>
      <c r="AO52" s="125">
        <v>33</v>
      </c>
      <c r="AP52" s="136">
        <v>38519</v>
      </c>
      <c r="AQ52" s="149">
        <v>3</v>
      </c>
      <c r="AR52" s="159">
        <v>30</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493</v>
      </c>
      <c r="AL53" s="102"/>
      <c r="AM53" s="107">
        <v>2197471</v>
      </c>
      <c r="AN53" s="114">
        <v>26394</v>
      </c>
      <c r="AO53" s="124">
        <v>-26.6</v>
      </c>
      <c r="AP53" s="135">
        <v>70166</v>
      </c>
      <c r="AQ53" s="148">
        <v>1.4</v>
      </c>
      <c r="AR53" s="158">
        <v>-28</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245</v>
      </c>
      <c r="AM54" s="108">
        <v>1873317</v>
      </c>
      <c r="AN54" s="115">
        <v>22500</v>
      </c>
      <c r="AO54" s="125">
        <v>-18.5</v>
      </c>
      <c r="AP54" s="136">
        <v>36115</v>
      </c>
      <c r="AQ54" s="149">
        <v>-6.2</v>
      </c>
      <c r="AR54" s="159">
        <v>-12.3</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462</v>
      </c>
      <c r="AL55" s="102"/>
      <c r="AM55" s="107">
        <v>1913145</v>
      </c>
      <c r="AN55" s="114">
        <v>22976</v>
      </c>
      <c r="AO55" s="124">
        <v>-12.9</v>
      </c>
      <c r="AP55" s="135">
        <v>70329</v>
      </c>
      <c r="AQ55" s="148">
        <v>0.2</v>
      </c>
      <c r="AR55" s="158">
        <v>-13.1</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245</v>
      </c>
      <c r="AM56" s="108">
        <v>1508972</v>
      </c>
      <c r="AN56" s="115">
        <v>18122</v>
      </c>
      <c r="AO56" s="125">
        <v>-19.5</v>
      </c>
      <c r="AP56" s="136">
        <v>39403</v>
      </c>
      <c r="AQ56" s="149">
        <v>9.1</v>
      </c>
      <c r="AR56" s="159">
        <v>-28.6</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291</v>
      </c>
      <c r="AL57" s="102"/>
      <c r="AM57" s="107">
        <v>2077724</v>
      </c>
      <c r="AN57" s="114">
        <v>25026</v>
      </c>
      <c r="AO57" s="124">
        <v>8.9</v>
      </c>
      <c r="AP57" s="135">
        <v>45945</v>
      </c>
      <c r="AQ57" s="148">
        <v>-34.700000000000003</v>
      </c>
      <c r="AR57" s="158">
        <v>43.6</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245</v>
      </c>
      <c r="AM58" s="108">
        <v>1494459</v>
      </c>
      <c r="AN58" s="115">
        <v>18001</v>
      </c>
      <c r="AO58" s="125">
        <v>-0.7</v>
      </c>
      <c r="AP58" s="136">
        <v>25180</v>
      </c>
      <c r="AQ58" s="149">
        <v>-36.1</v>
      </c>
      <c r="AR58" s="159">
        <v>35.4</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100</v>
      </c>
      <c r="AL59" s="102"/>
      <c r="AM59" s="107">
        <v>2166252</v>
      </c>
      <c r="AN59" s="114">
        <v>26179</v>
      </c>
      <c r="AO59" s="124">
        <v>4.5999999999999996</v>
      </c>
      <c r="AP59" s="135">
        <v>44475</v>
      </c>
      <c r="AQ59" s="148">
        <v>-3.2</v>
      </c>
      <c r="AR59" s="158">
        <v>7.8</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245</v>
      </c>
      <c r="AM60" s="108">
        <v>1660227</v>
      </c>
      <c r="AN60" s="115">
        <v>20063</v>
      </c>
      <c r="AO60" s="125">
        <v>11.5</v>
      </c>
      <c r="AP60" s="136">
        <v>24780</v>
      </c>
      <c r="AQ60" s="149">
        <v>-1.6</v>
      </c>
      <c r="AR60" s="159">
        <v>13.1</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525</v>
      </c>
      <c r="AL61" s="105"/>
      <c r="AM61" s="107">
        <v>2264456</v>
      </c>
      <c r="AN61" s="114">
        <v>27311</v>
      </c>
      <c r="AO61" s="124">
        <v>3.1</v>
      </c>
      <c r="AP61" s="135">
        <v>60020</v>
      </c>
      <c r="AQ61" s="150">
        <v>-7.7</v>
      </c>
      <c r="AR61" s="158">
        <v>10.8</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245</v>
      </c>
      <c r="AM62" s="108">
        <v>1762658</v>
      </c>
      <c r="AN62" s="115">
        <v>21257</v>
      </c>
      <c r="AO62" s="125">
        <v>1.2</v>
      </c>
      <c r="AP62" s="136">
        <v>32799</v>
      </c>
      <c r="AQ62" s="149">
        <v>-6.4</v>
      </c>
      <c r="AR62" s="159">
        <v>7.6</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yhTl8sdyIs24y9lDcJmSu/ECw4Uf3pFGh1A6Ns+z2yWR+rEILhlo/Fy7DqNbCnt/4JpW6XFWps+aVyrKHha5QQ==" saltValue="NOSyuhibR0RFn4F7mz6R0Q=="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60</v>
      </c>
    </row>
    <row r="121" spans="125:125" ht="13.5" hidden="1" customHeight="1" x14ac:dyDescent="0.2">
      <c r="DU121" s="78"/>
    </row>
  </sheetData>
  <sheetProtection algorithmName="SHA-512" hashValue="KknNMK5nYZ/KvKYcgLsKeEop9h154wsM8xqYTSmwCenJrLT/BCUQZyNHar6RoWiAt9LCPWmH0PluNA7eog77xA==" saltValue="UNalz30G7+QygPeXZ2vbLw==" spinCount="100000" sheet="1" objects="1" scenarios="1"/>
  <phoneticPr fontId="6"/>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60</v>
      </c>
    </row>
  </sheetData>
  <sheetProtection algorithmName="SHA-512" hashValue="q8yMbVSr2JnVwMgh5SI1c6OSx5TrctZfh4nlR11txWnpc8GuNuS8wCHcBRZsh3tZu4iF0+LvTl9O4N/QP2J1VA==" saltValue="msxiRAJWxbir2u5p2rHivg==" spinCount="100000" sheet="1" objects="1" scenarios="1"/>
  <phoneticPr fontId="6"/>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496</v>
      </c>
    </row>
    <row r="46" spans="2:10" ht="29.25" customHeight="1" x14ac:dyDescent="0.2">
      <c r="B46" s="166" t="s">
        <v>1</v>
      </c>
      <c r="C46" s="170"/>
      <c r="D46" s="170"/>
      <c r="E46" s="171" t="s">
        <v>503</v>
      </c>
      <c r="F46" s="172" t="s">
        <v>335</v>
      </c>
      <c r="G46" s="176" t="s">
        <v>495</v>
      </c>
      <c r="H46" s="176" t="s">
        <v>497</v>
      </c>
      <c r="I46" s="176" t="s">
        <v>464</v>
      </c>
      <c r="J46" s="181" t="s">
        <v>498</v>
      </c>
    </row>
    <row r="47" spans="2:10" ht="57.75" customHeight="1" x14ac:dyDescent="0.2">
      <c r="B47" s="167"/>
      <c r="C47" s="1038" t="s">
        <v>526</v>
      </c>
      <c r="D47" s="1038"/>
      <c r="E47" s="1039"/>
      <c r="F47" s="173">
        <v>11.99</v>
      </c>
      <c r="G47" s="177">
        <v>12.02</v>
      </c>
      <c r="H47" s="177">
        <v>10.8</v>
      </c>
      <c r="I47" s="177">
        <v>11.43</v>
      </c>
      <c r="J47" s="182">
        <v>13.02</v>
      </c>
    </row>
    <row r="48" spans="2:10" ht="57.75" customHeight="1" x14ac:dyDescent="0.2">
      <c r="B48" s="168"/>
      <c r="C48" s="1040" t="s">
        <v>527</v>
      </c>
      <c r="D48" s="1040"/>
      <c r="E48" s="1041"/>
      <c r="F48" s="174">
        <v>6.7</v>
      </c>
      <c r="G48" s="178">
        <v>5.83</v>
      </c>
      <c r="H48" s="178">
        <v>9.7100000000000009</v>
      </c>
      <c r="I48" s="178">
        <v>13.16</v>
      </c>
      <c r="J48" s="183">
        <v>11.84</v>
      </c>
    </row>
    <row r="49" spans="2:10" ht="57.75" customHeight="1" x14ac:dyDescent="0.2">
      <c r="B49" s="169"/>
      <c r="C49" s="1042" t="s">
        <v>528</v>
      </c>
      <c r="D49" s="1042"/>
      <c r="E49" s="1043"/>
      <c r="F49" s="175">
        <v>0.5</v>
      </c>
      <c r="G49" s="179" t="s">
        <v>499</v>
      </c>
      <c r="H49" s="179">
        <v>3.57</v>
      </c>
      <c r="I49" s="179">
        <v>5.46</v>
      </c>
      <c r="J49" s="184" t="s">
        <v>260</v>
      </c>
    </row>
    <row r="50" spans="2:10" ht="13.2" x14ac:dyDescent="0.2"/>
  </sheetData>
  <sheetProtection algorithmName="SHA-512" hashValue="XZiZ21/iZtpky34n7OuQ/T7ornMAqM2jzmkZ7DVUcFgmpBOKkM6funq0CGq/edrsSTmFmOXdahg2fd5jT4BT7Q==" saltValue="Jie/eoe+kjkEy9/TXg5zkA=="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2024-03-14T02:00:54Z</dcterms:created>
  <dcterms:modified xsi:type="dcterms:W3CDTF">2025-09-28T07:15:32Z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2024-09-10T07:49:04Z</vt:filetime>
  </property>
</Properties>
</file>