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政策経営課\一般職用\_財政係\公会計関係\05_公会計_調査-回答全般\済みフォルダ\R6年度(2024年度)\20240821_【東京都市町村課：913(金)〆】令和４年度財政状況資料集の作成について（2回目・地方公会計関係）\"/>
    </mc:Choice>
  </mc:AlternateContent>
  <bookViews>
    <workbookView xWindow="0" yWindow="0" windowWidth="23040" windowHeight="852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O34" i="10"/>
  <c r="AM34" i="10"/>
  <c r="W34" i="10"/>
  <c r="U34" i="10"/>
  <c r="E34" i="10"/>
  <c r="C34" i="10"/>
</calcChain>
</file>

<file path=xl/sharedStrings.xml><?xml version="1.0" encoding="utf-8"?>
<sst xmlns="http://schemas.openxmlformats.org/spreadsheetml/2006/main" count="1117" uniqueCount="596">
  <si>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</si>
  <si>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</si>
  <si>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</si>
  <si>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</si>
  <si>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</si>
  <si>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</si>
  <si>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</si>
  <si>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</si>
  <si>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</si>
  <si>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</si>
  <si>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</si>
  <si>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</si>
  <si>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</si>
  <si>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</si>
  <si>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</si>
  <si>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</si>
  <si>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</si>
  <si>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</si>
  <si>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</si>
  <si>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</si>
  <si>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</si>
  <si>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</si>
  <si>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</si>
  <si>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</si>
  <si>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</si>
  <si>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</si>
  <si>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</si>
  <si>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</si>
  <si>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</si>
  <si>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</si>
  <si>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</si>
  <si>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</si>
  <si>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</si>
  <si>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</si>
  <si>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</si>
  <si>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</si>
  <si>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</si>
  <si>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</si>
  <si>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</si>
  <si>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</si>
  <si>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</si>
  <si>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</si>
  <si>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</si>
  <si>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</si>
  <si>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</si>
  <si>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</si>
  <si>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</si>
  <si>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</si>
  <si>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</si>
  <si>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</si>
  <si>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</si>
  <si>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</si>
  <si>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</si>
  <si>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</si>
  <si>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</si>
  <si>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</si>
  <si>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</si>
  <si>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</si>
  <si>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</si>
  <si>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</si>
  <si>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</si>
  <si>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</si>
  <si>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</si>
  <si>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</si>
  <si>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</si>
  <si>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</si>
  <si>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</si>
  <si>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</si>
  <si>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</si>
  <si>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</si>
  <si>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</si>
  <si>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</si>
  <si>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</si>
  <si>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</si>
  <si>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</si>
  <si>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</si>
  <si>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</si>
  <si>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</si>
  <si>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</si>
  <si>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</si>
  <si>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</si>
  <si>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</si>
  <si>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</si>
  <si>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</si>
  <si>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</si>
  <si>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</si>
  <si>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</si>
  <si>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</si>
  <si>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</si>
  <si>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</si>
  <si>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</si>
  <si>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</si>
  <si>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</si>
  <si>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</si>
  <si>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</si>
  <si>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</si>
  <si>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</si>
  <si>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</si>
  <si>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</si>
  <si>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国立市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</si>
  <si>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</si>
  <si>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</si>
  <si>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</si>
  <si>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</si>
  <si>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</si>
  <si>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</si>
  <si>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</si>
  <si>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</si>
  <si>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</si>
  <si>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</si>
  <si>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</si>
  <si>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</si>
  <si>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</si>
  <si>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</si>
  <si>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</si>
  <si>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</si>
  <si>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</si>
  <si>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</si>
  <si>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</si>
  <si>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</si>
  <si>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</si>
  <si>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</si>
  <si>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</si>
  <si>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</si>
  <si>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</si>
  <si>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</si>
  <si>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</si>
  <si>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</si>
  <si>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</si>
  <si>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</si>
  <si>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</si>
  <si>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</si>
  <si>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</si>
  <si>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</si>
  <si>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</si>
  <si>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</si>
  <si>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</si>
  <si>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</si>
  <si>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</si>
  <si>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</si>
  <si>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</si>
  <si>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</si>
  <si>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</si>
  <si>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</si>
  <si>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</si>
  <si>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</si>
  <si>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</si>
  <si>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</si>
  <si>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</si>
  <si>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</si>
  <si>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</si>
  <si>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</si>
  <si>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</si>
  <si>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</si>
  <si>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</si>
  <si>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</si>
  <si>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</si>
  <si>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</si>
  <si>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</si>
  <si>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</si>
  <si>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</si>
  <si>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</si>
  <si>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</si>
  <si>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</si>
  <si>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</si>
  <si>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</si>
  <si>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</si>
  <si>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</si>
  <si>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</si>
  <si>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</si>
  <si>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</si>
  <si>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</si>
  <si>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</si>
  <si>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</si>
  <si>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</si>
  <si>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</si>
  <si>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</si>
  <si>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</si>
  <si>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</si>
  <si>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</si>
  <si>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</si>
  <si>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</si>
  <si>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</si>
  <si>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</si>
  <si>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</si>
  <si>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</si>
  <si>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</si>
  <si>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</si>
  <si>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</si>
  <si>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</si>
  <si>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</si>
  <si>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</si>
  <si>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</si>
  <si>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</si>
  <si>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</si>
  <si>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</si>
  <si>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</si>
  <si>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</si>
  <si>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</si>
  <si>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</si>
  <si>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</si>
  <si>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</si>
  <si>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</si>
  <si>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</si>
  <si>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</si>
  <si>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</si>
  <si>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</si>
  <si>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</si>
  <si>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</si>
  <si>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</si>
  <si>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</si>
  <si>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</si>
  <si>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</si>
  <si>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</si>
  <si>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</si>
  <si>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</si>
  <si>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</si>
  <si>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</si>
  <si>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</si>
  <si>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</si>
  <si>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東京都国立市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</si>
  <si>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</si>
  <si>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</si>
  <si>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</si>
  <si>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</si>
  <si>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</si>
  <si>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</si>
  <si>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</si>
  <si>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</si>
  <si>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</si>
  <si>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</si>
  <si>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</si>
  <si>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</si>
  <si>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</si>
  <si>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</si>
  <si>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</si>
  <si>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</si>
  <si>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</si>
  <si>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</si>
  <si>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</si>
  <si>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</si>
  <si>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</si>
  <si>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</si>
  <si>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</si>
  <si>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</si>
  <si>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</si>
  <si>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</si>
  <si>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</si>
  <si>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</si>
  <si>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</si>
  <si>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</si>
  <si>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</si>
  <si>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</si>
  <si>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</si>
  <si>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</si>
  <si>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</si>
  <si>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</si>
  <si>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</si>
  <si>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</si>
  <si>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</si>
  <si>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</si>
  <si>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</si>
  <si>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</si>
  <si>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</si>
  <si>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</si>
  <si>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</si>
  <si>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</si>
  <si>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</si>
  <si>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</si>
  <si>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</si>
  <si>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</si>
  <si>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</si>
  <si>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</si>
  <si>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</si>
  <si>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</si>
  <si>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</si>
  <si>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</si>
  <si>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</si>
  <si>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</si>
  <si>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</si>
  <si>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</si>
  <si>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</si>
  <si>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</si>
  <si>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</si>
  <si>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</si>
  <si>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</si>
  <si>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</si>
  <si>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</si>
  <si>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</si>
  <si>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</si>
  <si>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</si>
  <si>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</si>
  <si>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</si>
  <si>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</si>
  <si>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</si>
  <si>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</si>
  <si>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</si>
  <si>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</si>
  <si>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</si>
  <si>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</si>
  <si>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</si>
  <si>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</si>
  <si>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</si>
  <si>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</si>
  <si>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</si>
  <si>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</si>
  <si>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</si>
  <si>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</si>
  <si>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</si>
  <si>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</si>
  <si>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</si>
  <si>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</si>
  <si>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</si>
  <si>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</si>
  <si>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</si>
  <si>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</si>
  <si>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</si>
  <si>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</si>
  <si>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</si>
  <si>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</si>
  <si>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</si>
  <si>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</si>
  <si>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</si>
  <si>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</si>
  <si>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</si>
  <si>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</si>
  <si>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</si>
  <si>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</si>
  <si>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</si>
  <si>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</si>
  <si>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</si>
  <si>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</si>
  <si>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</si>
  <si>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</si>
  <si>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</si>
  <si>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</si>
  <si>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</si>
  <si>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</si>
  <si>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</si>
  <si>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</si>
  <si>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</si>
  <si>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</si>
  <si>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</si>
  <si>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</si>
  <si>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</si>
  <si>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</si>
  <si>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</si>
  <si>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</si>
  <si>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</si>
  <si>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</si>
  <si>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</si>
  <si>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</si>
  <si>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</si>
  <si>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</si>
  <si>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</si>
  <si>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</si>
  <si>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</si>
  <si>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</si>
  <si>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</si>
  <si>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</si>
  <si>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</si>
  <si>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</si>
  <si>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</si>
  <si>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</si>
  <si>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</si>
  <si>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</si>
  <si>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</si>
  <si>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</si>
  <si>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</si>
  <si>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</si>
  <si>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</si>
  <si>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</si>
  <si>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東京都国立市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</si>
  <si>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</si>
  <si>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</si>
  <si>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</si>
  <si>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</si>
  <si>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</si>
  <si>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</si>
  <si>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</si>
  <si>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</si>
  <si>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</si>
  <si>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</si>
  <si>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</si>
  <si>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</si>
  <si>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</si>
  <si>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</si>
  <si>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</si>
  <si>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</si>
  <si>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</si>
  <si>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</si>
  <si>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</si>
  <si>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</si>
  <si>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</si>
  <si>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</si>
  <si>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</si>
  <si>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</si>
  <si>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</si>
  <si>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</si>
  <si>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</si>
  <si>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</si>
  <si>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</si>
  <si>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</si>
  <si>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</si>
  <si>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</si>
  <si>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</si>
  <si>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</si>
  <si>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</si>
  <si>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</si>
  <si>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</si>
  <si>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</si>
  <si>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</si>
  <si>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</si>
  <si>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</si>
  <si>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</si>
  <si>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</si>
  <si>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</si>
  <si>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</si>
  <si>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</si>
  <si>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</si>
  <si>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</si>
  <si>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</si>
  <si>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</si>
  <si>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</si>
  <si>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</si>
  <si>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</si>
  <si>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</si>
  <si>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</si>
  <si>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</si>
  <si>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</si>
  <si>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</si>
  <si>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</si>
  <si>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</si>
  <si>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</si>
  <si>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</si>
  <si>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</si>
  <si>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</si>
  <si>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</si>
  <si>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</si>
  <si>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</si>
  <si>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</si>
  <si>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</si>
  <si>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</si>
  <si>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</si>
  <si>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</si>
  <si>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</si>
  <si>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</si>
  <si>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</si>
  <si>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</si>
  <si>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</si>
  <si>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</si>
  <si>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</si>
  <si>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</si>
  <si>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</si>
  <si>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</si>
  <si>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</si>
  <si>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</si>
  <si>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</si>
  <si>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</si>
  <si>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</si>
  <si>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</si>
  <si>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</si>
  <si>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</si>
  <si>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</si>
  <si>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</si>
  <si>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</si>
  <si>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</si>
  <si>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</si>
  <si>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</si>
  <si>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</si>
  <si>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</si>
  <si>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</si>
  <si>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</si>
  <si>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</si>
  <si>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</si>
  <si>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</si>
  <si>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</si>
  <si>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</si>
  <si>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</si>
  <si>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</si>
  <si>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</si>
  <si>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</si>
  <si>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</si>
  <si>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</si>
  <si>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</si>
  <si>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</si>
  <si>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</si>
  <si>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</si>
  <si>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</si>
  <si>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</si>
  <si>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</si>
  <si>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</si>
  <si>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</si>
  <si>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</si>
  <si>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</si>
  <si>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</si>
  <si>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</si>
  <si>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</si>
  <si>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</si>
  <si>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</si>
  <si>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</si>
  <si>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</si>
  <si>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</si>
  <si>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</si>
  <si>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</si>
  <si>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</si>
  <si>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</si>
  <si>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</si>
  <si>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</si>
  <si>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</si>
  <si>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</si>
  <si>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</si>
  <si>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</si>
  <si>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</si>
  <si>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</si>
  <si>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</si>
  <si>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</si>
  <si>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</si>
  <si>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</si>
  <si>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</si>
  <si>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</si>
  <si>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</si>
  <si>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</si>
  <si>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</si>
  <si>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</si>
  <si>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</si>
  <si>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</si>
  <si>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</si>
  <si>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</si>
  <si>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</si>
  <si>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</si>
  <si>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</si>
  <si>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</si>
  <si>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</si>
  <si>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</si>
  <si>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</si>
  <si>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</si>
  <si>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</si>
  <si>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</si>
  <si>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</si>
  <si>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</si>
  <si>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</si>
  <si>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</si>
  <si>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</si>
  <si>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</si>
  <si>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</si>
  <si>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</si>
  <si>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</si>
  <si>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</si>
  <si>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</si>
  <si>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</si>
  <si>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</si>
  <si>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</si>
  <si>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3.36</t>
  </si>
  <si>
    <t>▲ 1.91</t>
  </si>
  <si>
    <t>一般会計</t>
  </si>
  <si>
    <t>介護保険特別会計</t>
  </si>
  <si>
    <t>下水道事業会計</t>
  </si>
  <si>
    <t>後期高齢者医療特別会計</t>
  </si>
  <si>
    <t>国民健康保険特別会計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</si>
  <si>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</si>
  <si>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</si>
  <si>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</si>
  <si>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</si>
  <si>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</si>
  <si>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</si>
  <si>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</si>
  <si>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</si>
  <si>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</si>
  <si>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東京市町村総合事務組合（一般会計）</t>
    <rPh sb="12" eb="14">
      <t>イッパン</t>
    </rPh>
    <rPh sb="14" eb="16">
      <t>カイケイ</t>
    </rPh>
    <phoneticPr fontId="2"/>
  </si>
  <si>
    <t>東京市町村総合事務組合（交通災害共済事業特別会計）</t>
    <rPh sb="12" eb="14">
      <t>コウツウ</t>
    </rPh>
    <rPh sb="14" eb="16">
      <t>サイガイ</t>
    </rPh>
    <rPh sb="16" eb="18">
      <t>キョウサイ</t>
    </rPh>
    <rPh sb="18" eb="20">
      <t>ジギョウ</t>
    </rPh>
    <rPh sb="20" eb="22">
      <t>トクベツ</t>
    </rPh>
    <rPh sb="22" eb="24">
      <t>カイケイ</t>
    </rPh>
    <phoneticPr fontId="2"/>
  </si>
  <si>
    <t>東京たま広域資源循環組合（一般会計）</t>
  </si>
  <si>
    <t>多摩川衛生組合（一般会計）</t>
  </si>
  <si>
    <t>立川・昭島・国立聖苑組合（一般会計）</t>
  </si>
  <si>
    <t>東京都後期高齢者医療広域連合（一般会計）</t>
  </si>
  <si>
    <t>東京都後期高齢者医療広域連合（後期高齢者医療特別会計）</t>
  </si>
  <si>
    <t>国立市土地開発公社</t>
    <rPh sb="0" eb="3">
      <t>クニタチシ</t>
    </rPh>
    <rPh sb="3" eb="9">
      <t>トチカイハツコウシャ</t>
    </rPh>
    <phoneticPr fontId="2"/>
  </si>
  <si>
    <t>くにたち文化・スポーツ振興財団</t>
    <rPh sb="4" eb="6">
      <t>ブンカ</t>
    </rPh>
    <rPh sb="11" eb="15">
      <t>シンコウザイダン</t>
    </rPh>
    <phoneticPr fontId="2"/>
  </si>
  <si>
    <t>〇</t>
    <phoneticPr fontId="2"/>
  </si>
  <si>
    <t>公共施設整備基金</t>
    <phoneticPr fontId="5"/>
  </si>
  <si>
    <t>都市計画事業基金</t>
    <phoneticPr fontId="2"/>
  </si>
  <si>
    <t>道路及び水路の整備基金</t>
    <phoneticPr fontId="2"/>
  </si>
  <si>
    <t>くにたち未来基金</t>
    <phoneticPr fontId="2"/>
  </si>
  <si>
    <t>高齢者福祉基金</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</si>
  <si>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</si>
  <si>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</si>
  <si>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</si>
  <si>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令和４年度の数値について、類似団体平均との比較を行うと、将来負担比率は低く（算定上数値が存在しない）、一方で有形固定資産減価償却率は高い状態となっている。このことから、更新を必要とする資産が多くあるが、将来負担の観点からはまだ若干の余力があると言えるため、計画的な更新を推進し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</si>
  <si>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</si>
  <si>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</si>
  <si>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</si>
  <si>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</si>
  <si>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</si>
  <si>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</si>
  <si>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平成２５年度以降、将来負担比率は算定上数値が存在しない状態となっているが、実質公債費比率はマイナス域からプラスに転じ、徐々に悪化傾向にある。類似団体平均の数値と比較すると、両比率とも健全な状態にあると言えるものの、当市の今後を見据えると、多くの公共施設が老朽化し、また新規の投資事業を行っていく必要もあることから将来の公債費の増加が見込まれるため、両比率とも現在の水準を維持できるような財政運営に留意していかなければならない。</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</si>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</sst>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41934</c:v>
                </c:pt>
                <c:pt idx="1">
                  <c:v>45588</c:v>
                </c:pt>
                <c:pt idx="2">
                  <c:v>45483</c:v>
                </c:pt>
                <c:pt idx="3">
                  <c:v>45945</c:v>
                </c:pt>
                <c:pt idx="4">
                  <c:v>44475</c:v>
                </c:pt>
              </c:numCache>
            </c:numRef>
          </c:val>
          <c:smooth val="0"/>
          <c:extLst>
            <c:ext xmlns:c16="http://schemas.microsoft.com/office/drawing/2014/chart" uri="{C3380CC4-5D6E-409C-BE32-E72D297353CC}">
              <c16:uniqueId val="{00000000-FD77-4D79-913F-A72430A65B6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45183</c:v>
                </c:pt>
                <c:pt idx="1">
                  <c:v>28834</c:v>
                </c:pt>
                <c:pt idx="2">
                  <c:v>28972</c:v>
                </c:pt>
                <c:pt idx="3">
                  <c:v>23841</c:v>
                </c:pt>
                <c:pt idx="4">
                  <c:v>28335</c:v>
                </c:pt>
              </c:numCache>
            </c:numRef>
          </c:val>
          <c:smooth val="0"/>
          <c:extLst>
            <c:ext xmlns:c16="http://schemas.microsoft.com/office/drawing/2014/chart" uri="{C3380CC4-5D6E-409C-BE32-E72D297353CC}">
              <c16:uniqueId val="{00000001-FD77-4D79-913F-A72430A65B6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3.93</c:v>
                </c:pt>
                <c:pt idx="1">
                  <c:v>2.36</c:v>
                </c:pt>
                <c:pt idx="2">
                  <c:v>3.85</c:v>
                </c:pt>
                <c:pt idx="3">
                  <c:v>6.15</c:v>
                </c:pt>
                <c:pt idx="4">
                  <c:v>4.7300000000000004</c:v>
                </c:pt>
              </c:numCache>
            </c:numRef>
          </c:val>
          <c:extLst>
            <c:ext xmlns:c16="http://schemas.microsoft.com/office/drawing/2014/chart" uri="{C3380CC4-5D6E-409C-BE32-E72D297353CC}">
              <c16:uniqueId val="{00000000-C87C-44A5-886A-B141D024726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14.8</c:v>
                </c:pt>
                <c:pt idx="1">
                  <c:v>12.9</c:v>
                </c:pt>
                <c:pt idx="2">
                  <c:v>13.73</c:v>
                </c:pt>
                <c:pt idx="3">
                  <c:v>14.93</c:v>
                </c:pt>
                <c:pt idx="4">
                  <c:v>14.65</c:v>
                </c:pt>
              </c:numCache>
            </c:numRef>
          </c:val>
          <c:extLst>
            <c:ext xmlns:c16="http://schemas.microsoft.com/office/drawing/2014/chart" uri="{C3380CC4-5D6E-409C-BE32-E72D297353CC}">
              <c16:uniqueId val="{00000001-C87C-44A5-886A-B141D024726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0.38</c:v>
                </c:pt>
                <c:pt idx="1">
                  <c:v>-3.36</c:v>
                </c:pt>
                <c:pt idx="2">
                  <c:v>2.75</c:v>
                </c:pt>
                <c:pt idx="3">
                  <c:v>4.41</c:v>
                </c:pt>
                <c:pt idx="4">
                  <c:v>-1.91</c:v>
                </c:pt>
              </c:numCache>
            </c:numRef>
          </c:val>
          <c:smooth val="0"/>
          <c:extLst>
            <c:ext xmlns:c16="http://schemas.microsoft.com/office/drawing/2014/chart" uri="{C3380CC4-5D6E-409C-BE32-E72D297353CC}">
              <c16:uniqueId val="{00000002-C87C-44A5-886A-B141D024726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0.19</c:v>
                </c:pt>
                <c:pt idx="2">
                  <c:v>#N/A</c:v>
                </c:pt>
                <c:pt idx="3">
                  <c:v>0.33</c:v>
                </c:pt>
                <c:pt idx="4">
                  <c:v>0</c:v>
                </c:pt>
                <c:pt idx="5">
                  <c:v>0</c:v>
                </c:pt>
                <c:pt idx="6">
                  <c:v>0</c:v>
                </c:pt>
                <c:pt idx="7">
                  <c:v>0</c:v>
                </c:pt>
                <c:pt idx="8">
                  <c:v>0</c:v>
                </c:pt>
                <c:pt idx="9">
                  <c:v>0</c:v>
                </c:pt>
              </c:numCache>
            </c:numRef>
          </c:val>
          <c:extLst>
            <c:ext xmlns:c16="http://schemas.microsoft.com/office/drawing/2014/chart" uri="{C3380CC4-5D6E-409C-BE32-E72D297353CC}">
              <c16:uniqueId val="{00000000-8E66-4178-8F42-4E2D5A5D934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E66-4178-8F42-4E2D5A5D934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E66-4178-8F42-4E2D5A5D934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E66-4178-8F42-4E2D5A5D9347}"/>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8E66-4178-8F42-4E2D5A5D9347}"/>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0.48</c:v>
                </c:pt>
                <c:pt idx="2">
                  <c:v>#N/A</c:v>
                </c:pt>
                <c:pt idx="3">
                  <c:v>0.35</c:v>
                </c:pt>
                <c:pt idx="4">
                  <c:v>#N/A</c:v>
                </c:pt>
                <c:pt idx="5">
                  <c:v>0.32</c:v>
                </c:pt>
                <c:pt idx="6">
                  <c:v>#N/A</c:v>
                </c:pt>
                <c:pt idx="7">
                  <c:v>0.69</c:v>
                </c:pt>
                <c:pt idx="8">
                  <c:v>#N/A</c:v>
                </c:pt>
                <c:pt idx="9">
                  <c:v>0.19</c:v>
                </c:pt>
              </c:numCache>
            </c:numRef>
          </c:val>
          <c:extLst>
            <c:ext xmlns:c16="http://schemas.microsoft.com/office/drawing/2014/chart" uri="{C3380CC4-5D6E-409C-BE32-E72D297353CC}">
              <c16:uniqueId val="{00000005-8E66-4178-8F42-4E2D5A5D9347}"/>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0.21</c:v>
                </c:pt>
                <c:pt idx="2">
                  <c:v>#N/A</c:v>
                </c:pt>
                <c:pt idx="3">
                  <c:v>0.4</c:v>
                </c:pt>
                <c:pt idx="4">
                  <c:v>#N/A</c:v>
                </c:pt>
                <c:pt idx="5">
                  <c:v>0.14000000000000001</c:v>
                </c:pt>
                <c:pt idx="6">
                  <c:v>#N/A</c:v>
                </c:pt>
                <c:pt idx="7">
                  <c:v>0.19</c:v>
                </c:pt>
                <c:pt idx="8">
                  <c:v>#N/A</c:v>
                </c:pt>
                <c:pt idx="9">
                  <c:v>0.36</c:v>
                </c:pt>
              </c:numCache>
            </c:numRef>
          </c:val>
          <c:extLst>
            <c:ext xmlns:c16="http://schemas.microsoft.com/office/drawing/2014/chart" uri="{C3380CC4-5D6E-409C-BE32-E72D297353CC}">
              <c16:uniqueId val="{00000006-8E66-4178-8F42-4E2D5A5D9347}"/>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0</c:v>
                </c:pt>
                <c:pt idx="1">
                  <c:v>0</c:v>
                </c:pt>
                <c:pt idx="2">
                  <c:v>0</c:v>
                </c:pt>
                <c:pt idx="3">
                  <c:v>0</c:v>
                </c:pt>
                <c:pt idx="4">
                  <c:v>#N/A</c:v>
                </c:pt>
                <c:pt idx="5">
                  <c:v>0</c:v>
                </c:pt>
                <c:pt idx="6">
                  <c:v>#N/A</c:v>
                </c:pt>
                <c:pt idx="7">
                  <c:v>0.4</c:v>
                </c:pt>
                <c:pt idx="8">
                  <c:v>#N/A</c:v>
                </c:pt>
                <c:pt idx="9">
                  <c:v>0.73</c:v>
                </c:pt>
              </c:numCache>
            </c:numRef>
          </c:val>
          <c:extLst>
            <c:ext xmlns:c16="http://schemas.microsoft.com/office/drawing/2014/chart" uri="{C3380CC4-5D6E-409C-BE32-E72D297353CC}">
              <c16:uniqueId val="{00000007-8E66-4178-8F42-4E2D5A5D9347}"/>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1.23</c:v>
                </c:pt>
                <c:pt idx="2">
                  <c:v>#N/A</c:v>
                </c:pt>
                <c:pt idx="3">
                  <c:v>0.69</c:v>
                </c:pt>
                <c:pt idx="4">
                  <c:v>#N/A</c:v>
                </c:pt>
                <c:pt idx="5">
                  <c:v>1.34</c:v>
                </c:pt>
                <c:pt idx="6">
                  <c:v>#N/A</c:v>
                </c:pt>
                <c:pt idx="7">
                  <c:v>1.24</c:v>
                </c:pt>
                <c:pt idx="8">
                  <c:v>#N/A</c:v>
                </c:pt>
                <c:pt idx="9">
                  <c:v>1.08</c:v>
                </c:pt>
              </c:numCache>
            </c:numRef>
          </c:val>
          <c:extLst>
            <c:ext xmlns:c16="http://schemas.microsoft.com/office/drawing/2014/chart" uri="{C3380CC4-5D6E-409C-BE32-E72D297353CC}">
              <c16:uniqueId val="{00000008-8E66-4178-8F42-4E2D5A5D934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3.92</c:v>
                </c:pt>
                <c:pt idx="2">
                  <c:v>#N/A</c:v>
                </c:pt>
                <c:pt idx="3">
                  <c:v>2.36</c:v>
                </c:pt>
                <c:pt idx="4">
                  <c:v>#N/A</c:v>
                </c:pt>
                <c:pt idx="5">
                  <c:v>3.84</c:v>
                </c:pt>
                <c:pt idx="6">
                  <c:v>#N/A</c:v>
                </c:pt>
                <c:pt idx="7">
                  <c:v>6.15</c:v>
                </c:pt>
                <c:pt idx="8">
                  <c:v>#N/A</c:v>
                </c:pt>
                <c:pt idx="9">
                  <c:v>4.72</c:v>
                </c:pt>
              </c:numCache>
            </c:numRef>
          </c:val>
          <c:extLst>
            <c:ext xmlns:c16="http://schemas.microsoft.com/office/drawing/2014/chart" uri="{C3380CC4-5D6E-409C-BE32-E72D297353CC}">
              <c16:uniqueId val="{00000009-8E66-4178-8F42-4E2D5A5D934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2507</c:v>
                </c:pt>
                <c:pt idx="5">
                  <c:v>2403</c:v>
                </c:pt>
                <c:pt idx="8">
                  <c:v>2305</c:v>
                </c:pt>
                <c:pt idx="11">
                  <c:v>2196</c:v>
                </c:pt>
                <c:pt idx="14">
                  <c:v>2023</c:v>
                </c:pt>
              </c:numCache>
            </c:numRef>
          </c:val>
          <c:extLst>
            <c:ext xmlns:c16="http://schemas.microsoft.com/office/drawing/2014/chart" uri="{C3380CC4-5D6E-409C-BE32-E72D297353CC}">
              <c16:uniqueId val="{00000000-29B8-48D9-843E-684DCD1862A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9B8-48D9-843E-684DCD1862A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20</c:v>
                </c:pt>
                <c:pt idx="3">
                  <c:v>12</c:v>
                </c:pt>
                <c:pt idx="6">
                  <c:v>4</c:v>
                </c:pt>
                <c:pt idx="9">
                  <c:v>4</c:v>
                </c:pt>
                <c:pt idx="12">
                  <c:v>4</c:v>
                </c:pt>
              </c:numCache>
            </c:numRef>
          </c:val>
          <c:extLst>
            <c:ext xmlns:c16="http://schemas.microsoft.com/office/drawing/2014/chart" uri="{C3380CC4-5D6E-409C-BE32-E72D297353CC}">
              <c16:uniqueId val="{00000002-29B8-48D9-843E-684DCD1862A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34</c:v>
                </c:pt>
                <c:pt idx="3">
                  <c:v>36</c:v>
                </c:pt>
                <c:pt idx="6">
                  <c:v>20</c:v>
                </c:pt>
                <c:pt idx="9">
                  <c:v>11</c:v>
                </c:pt>
                <c:pt idx="12">
                  <c:v>8</c:v>
                </c:pt>
              </c:numCache>
            </c:numRef>
          </c:val>
          <c:extLst>
            <c:ext xmlns:c16="http://schemas.microsoft.com/office/drawing/2014/chart" uri="{C3380CC4-5D6E-409C-BE32-E72D297353CC}">
              <c16:uniqueId val="{00000003-29B8-48D9-843E-684DCD1862A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785</c:v>
                </c:pt>
                <c:pt idx="3">
                  <c:v>776</c:v>
                </c:pt>
                <c:pt idx="6">
                  <c:v>795</c:v>
                </c:pt>
                <c:pt idx="9">
                  <c:v>743</c:v>
                </c:pt>
                <c:pt idx="12">
                  <c:v>660</c:v>
                </c:pt>
              </c:numCache>
            </c:numRef>
          </c:val>
          <c:extLst>
            <c:ext xmlns:c16="http://schemas.microsoft.com/office/drawing/2014/chart" uri="{C3380CC4-5D6E-409C-BE32-E72D297353CC}">
              <c16:uniqueId val="{00000004-29B8-48D9-843E-684DCD1862A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9B8-48D9-843E-684DCD1862A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9B8-48D9-843E-684DCD1862A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1582</c:v>
                </c:pt>
                <c:pt idx="3">
                  <c:v>1551</c:v>
                </c:pt>
                <c:pt idx="6">
                  <c:v>1614</c:v>
                </c:pt>
                <c:pt idx="9">
                  <c:v>1705</c:v>
                </c:pt>
                <c:pt idx="12">
                  <c:v>1758</c:v>
                </c:pt>
              </c:numCache>
            </c:numRef>
          </c:val>
          <c:extLst>
            <c:ext xmlns:c16="http://schemas.microsoft.com/office/drawing/2014/chart" uri="{C3380CC4-5D6E-409C-BE32-E72D297353CC}">
              <c16:uniqueId val="{00000007-29B8-48D9-843E-684DCD1862A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-86</c:v>
                </c:pt>
                <c:pt idx="2">
                  <c:v>#N/A</c:v>
                </c:pt>
                <c:pt idx="3">
                  <c:v>#N/A</c:v>
                </c:pt>
                <c:pt idx="4">
                  <c:v>-28</c:v>
                </c:pt>
                <c:pt idx="5">
                  <c:v>#N/A</c:v>
                </c:pt>
                <c:pt idx="6">
                  <c:v>#N/A</c:v>
                </c:pt>
                <c:pt idx="7">
                  <c:v>128</c:v>
                </c:pt>
                <c:pt idx="8">
                  <c:v>#N/A</c:v>
                </c:pt>
                <c:pt idx="9">
                  <c:v>#N/A</c:v>
                </c:pt>
                <c:pt idx="10">
                  <c:v>267</c:v>
                </c:pt>
                <c:pt idx="11">
                  <c:v>#N/A</c:v>
                </c:pt>
                <c:pt idx="12">
                  <c:v>#N/A</c:v>
                </c:pt>
                <c:pt idx="13">
                  <c:v>407</c:v>
                </c:pt>
                <c:pt idx="14">
                  <c:v>#N/A</c:v>
                </c:pt>
              </c:numCache>
            </c:numRef>
          </c:val>
          <c:smooth val="0"/>
          <c:extLst>
            <c:ext xmlns:c16="http://schemas.microsoft.com/office/drawing/2014/chart" uri="{C3380CC4-5D6E-409C-BE32-E72D297353CC}">
              <c16:uniqueId val="{00000008-29B8-48D9-843E-684DCD1862A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11580</c:v>
                </c:pt>
                <c:pt idx="5">
                  <c:v>10374</c:v>
                </c:pt>
                <c:pt idx="8">
                  <c:v>9591</c:v>
                </c:pt>
                <c:pt idx="11">
                  <c:v>9166</c:v>
                </c:pt>
                <c:pt idx="14">
                  <c:v>8406</c:v>
                </c:pt>
              </c:numCache>
            </c:numRef>
          </c:val>
          <c:extLst>
            <c:ext xmlns:c16="http://schemas.microsoft.com/office/drawing/2014/chart" uri="{C3380CC4-5D6E-409C-BE32-E72D297353CC}">
              <c16:uniqueId val="{00000000-79BC-491C-93BD-BF177F1645C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7122</c:v>
                </c:pt>
                <c:pt idx="5">
                  <c:v>6543</c:v>
                </c:pt>
                <c:pt idx="8">
                  <c:v>6425</c:v>
                </c:pt>
                <c:pt idx="11">
                  <c:v>5986</c:v>
                </c:pt>
                <c:pt idx="14">
                  <c:v>5474</c:v>
                </c:pt>
              </c:numCache>
            </c:numRef>
          </c:val>
          <c:extLst>
            <c:ext xmlns:c16="http://schemas.microsoft.com/office/drawing/2014/chart" uri="{C3380CC4-5D6E-409C-BE32-E72D297353CC}">
              <c16:uniqueId val="{00000001-79BC-491C-93BD-BF177F1645C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6166</c:v>
                </c:pt>
                <c:pt idx="5">
                  <c:v>5862</c:v>
                </c:pt>
                <c:pt idx="8">
                  <c:v>6203</c:v>
                </c:pt>
                <c:pt idx="11">
                  <c:v>7003</c:v>
                </c:pt>
                <c:pt idx="14">
                  <c:v>7275</c:v>
                </c:pt>
              </c:numCache>
            </c:numRef>
          </c:val>
          <c:extLst>
            <c:ext xmlns:c16="http://schemas.microsoft.com/office/drawing/2014/chart" uri="{C3380CC4-5D6E-409C-BE32-E72D297353CC}">
              <c16:uniqueId val="{00000002-79BC-491C-93BD-BF177F1645C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9BC-491C-93BD-BF177F1645C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9BC-491C-93BD-BF177F1645C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9BC-491C-93BD-BF177F1645C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3037</c:v>
                </c:pt>
                <c:pt idx="3">
                  <c:v>3024</c:v>
                </c:pt>
                <c:pt idx="6">
                  <c:v>3027</c:v>
                </c:pt>
                <c:pt idx="9">
                  <c:v>2967</c:v>
                </c:pt>
                <c:pt idx="12">
                  <c:v>3077</c:v>
                </c:pt>
              </c:numCache>
            </c:numRef>
          </c:val>
          <c:extLst>
            <c:ext xmlns:c16="http://schemas.microsoft.com/office/drawing/2014/chart" uri="{C3380CC4-5D6E-409C-BE32-E72D297353CC}">
              <c16:uniqueId val="{00000006-79BC-491C-93BD-BF177F1645C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205</c:v>
                </c:pt>
                <c:pt idx="3">
                  <c:v>172</c:v>
                </c:pt>
                <c:pt idx="6">
                  <c:v>148</c:v>
                </c:pt>
                <c:pt idx="9">
                  <c:v>130</c:v>
                </c:pt>
                <c:pt idx="12">
                  <c:v>115</c:v>
                </c:pt>
              </c:numCache>
            </c:numRef>
          </c:val>
          <c:extLst>
            <c:ext xmlns:c16="http://schemas.microsoft.com/office/drawing/2014/chart" uri="{C3380CC4-5D6E-409C-BE32-E72D297353CC}">
              <c16:uniqueId val="{00000007-79BC-491C-93BD-BF177F1645C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5130</c:v>
                </c:pt>
                <c:pt idx="3">
                  <c:v>4351</c:v>
                </c:pt>
                <c:pt idx="6">
                  <c:v>4365</c:v>
                </c:pt>
                <c:pt idx="9">
                  <c:v>4263</c:v>
                </c:pt>
                <c:pt idx="12">
                  <c:v>3991</c:v>
                </c:pt>
              </c:numCache>
            </c:numRef>
          </c:val>
          <c:extLst>
            <c:ext xmlns:c16="http://schemas.microsoft.com/office/drawing/2014/chart" uri="{C3380CC4-5D6E-409C-BE32-E72D297353CC}">
              <c16:uniqueId val="{00000008-79BC-491C-93BD-BF177F1645C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332</c:v>
                </c:pt>
                <c:pt idx="3">
                  <c:v>431</c:v>
                </c:pt>
                <c:pt idx="6">
                  <c:v>443</c:v>
                </c:pt>
                <c:pt idx="9">
                  <c:v>248</c:v>
                </c:pt>
                <c:pt idx="12">
                  <c:v>276</c:v>
                </c:pt>
              </c:numCache>
            </c:numRef>
          </c:val>
          <c:extLst>
            <c:ext xmlns:c16="http://schemas.microsoft.com/office/drawing/2014/chart" uri="{C3380CC4-5D6E-409C-BE32-E72D297353CC}">
              <c16:uniqueId val="{00000009-79BC-491C-93BD-BF177F1645C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13601</c:v>
                </c:pt>
                <c:pt idx="3">
                  <c:v>13082</c:v>
                </c:pt>
                <c:pt idx="6">
                  <c:v>12430</c:v>
                </c:pt>
                <c:pt idx="9">
                  <c:v>11532</c:v>
                </c:pt>
                <c:pt idx="12">
                  <c:v>10985</c:v>
                </c:pt>
              </c:numCache>
            </c:numRef>
          </c:val>
          <c:extLst>
            <c:ext xmlns:c16="http://schemas.microsoft.com/office/drawing/2014/chart" uri="{C3380CC4-5D6E-409C-BE32-E72D297353CC}">
              <c16:uniqueId val="{0000000A-79BC-491C-93BD-BF177F1645C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9BC-491C-93BD-BF177F1645C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2183</c:v>
                </c:pt>
                <c:pt idx="1">
                  <c:v>2502</c:v>
                </c:pt>
                <c:pt idx="2">
                  <c:v>2432</c:v>
                </c:pt>
              </c:numCache>
            </c:numRef>
          </c:val>
          <c:extLst>
            <c:ext xmlns:c16="http://schemas.microsoft.com/office/drawing/2014/chart" uri="{C3380CC4-5D6E-409C-BE32-E72D297353CC}">
              <c16:uniqueId val="{00000000-8526-430B-A852-CA175DF12D4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8526-430B-A852-CA175DF12D4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4057</c:v>
                </c:pt>
                <c:pt idx="1">
                  <c:v>4173</c:v>
                </c:pt>
                <c:pt idx="2">
                  <c:v>4545</c:v>
                </c:pt>
              </c:numCache>
            </c:numRef>
          </c:val>
          <c:extLst>
            <c:ext xmlns:c16="http://schemas.microsoft.com/office/drawing/2014/chart" uri="{C3380CC4-5D6E-409C-BE32-E72D297353CC}">
              <c16:uniqueId val="{00000002-8526-430B-A852-CA175DF12D4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{40D2BCEE-AF86-492D-8060-319C3D973922}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A71B-41B1-BBAF-F0DBCD1329E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{5EA84413-DB6E-4AA7-BFD5-4EFEF3CEFA3A}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71B-41B1-BBAF-F0DBCD1329E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{19F6381A-92FD-4627-9C81-F92496AD3ABA}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71B-41B1-BBAF-F0DBCD1329E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{C8EC39BA-925C-42C4-B48B-0761D8821BCF}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71B-41B1-BBAF-F0DBCD1329E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{283E513E-2C3A-4821-BA3C-EA91958EDEFA}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71B-41B1-BBAF-F0DBCD1329E4}"/>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{4D4E163D-7001-4F76-8FD1-8BE73DED0D61}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A71B-41B1-BBAF-F0DBCD1329E4}"/>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{2558BF95-2D08-451A-9C49-E988A2D4F943}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A71B-41B1-BBAF-F0DBCD1329E4}"/>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{CEDA29D1-10A7-4D07-8E52-FD91754C7C3A}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A71B-41B1-BBAF-F0DBCD1329E4}"/>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{A6703249-56BA-47AA-B0DF-4F1B3D782046}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A71B-41B1-BBAF-F0DBCD1329E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65.7</c:v>
                </c:pt>
                <c:pt idx="8">
                  <c:v>64.900000000000006</c:v>
                </c:pt>
                <c:pt idx="16">
                  <c:v>65.5</c:v>
                </c:pt>
                <c:pt idx="24">
                  <c:v>65.900000000000006</c:v>
                </c:pt>
                <c:pt idx="32">
                  <c:v>65.3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71B-41B1-BBAF-F0DBCD1329E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{DB622871-B5CD-4A19-B3BF-EB09B670A165}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A71B-41B1-BBAF-F0DBCD1329E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{C828B5C7-4FDA-4344-BD01-C69F91F17AE0}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71B-41B1-BBAF-F0DBCD1329E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{498F4E2E-B259-4C65-9C45-321B64427FED}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71B-41B1-BBAF-F0DBCD1329E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{D042C225-D03C-4711-B918-E56975BE1305}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71B-41B1-BBAF-F0DBCD1329E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{7ADAFD2B-CCFA-408A-AF76-E7E7B475C65A}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71B-41B1-BBAF-F0DBCD1329E4}"/>
                </c:ext>
              </c:extLst>
            </c:dLbl>
            <c:dLbl>
              <c:idx val="8"/>
              <c:layout/>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{CDCD4807-ABCE-42B4-8DC9-28BCC2922B7B}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A71B-41B1-BBAF-F0DBCD1329E4}"/>
                </c:ext>
              </c:extLst>
            </c:dLbl>
            <c:dLbl>
              <c:idx val="16"/>
              <c:layout/>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{88DB5999-3B1E-4F37-B40D-0A5A2936BC3A}</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A71B-41B1-BBAF-F0DBCD1329E4}"/>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{65BDDAE9-C4EE-4F41-980B-936471126915}</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A71B-41B1-BBAF-F0DBCD1329E4}"/>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{1D93D216-F7EC-497F-A671-292F1DA00107}</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A71B-41B1-BBAF-F0DBCD1329E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61.5</c:v>
                </c:pt>
                <c:pt idx="16">
                  <c:v>63</c:v>
                </c:pt>
                <c:pt idx="24">
                  <c:v>63.7</c:v>
                </c:pt>
                <c:pt idx="32">
                  <c:v>64.099999999999994</c:v>
                </c:pt>
              </c:numCache>
            </c:numRef>
          </c:xVal>
          <c:yVal>
            <c:numRef>
              <c:f>公会計指標分析・財政指標組合せ分析表!$BP$55:$DC$55</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A71B-41B1-BBAF-F0DBCD1329E4}"/>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{4CFA97AC-3620-4AD6-8723-16BBFBC05D3D}</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0265-431A-A675-7EB18B0AF32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{8B9A085D-4DEA-4C60-9F50-C80AA6F82295}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265-431A-A675-7EB18B0AF32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{2461B14C-AB7D-4B59-9EB1-18BB793F07DA}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265-431A-A675-7EB18B0AF32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{C0F8669E-FD98-48CD-AB97-CA3A55DC0CE4}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265-431A-A675-7EB18B0AF32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{4F597935-DE65-432F-99C0-6F30A0BF454A}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265-431A-A675-7EB18B0AF327}"/>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{10625B6D-C60C-48AF-938E-FC1D0C90D29E}</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0265-431A-A675-7EB18B0AF327}"/>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{4B268EAF-96AD-42C8-80E0-817AB09D8DE2}</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0265-431A-A675-7EB18B0AF327}"/>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{720E1D8C-4A8D-4BA5-905F-D01AE80B65A2}</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0265-431A-A675-7EB18B0AF327}"/>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{287BFC39-7747-49B1-B8D7-C7D52FD4F014}</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0265-431A-A675-7EB18B0AF32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-0.8</c:v>
                </c:pt>
                <c:pt idx="8">
                  <c:v>-0.4</c:v>
                </c:pt>
                <c:pt idx="16">
                  <c:v>0</c:v>
                </c:pt>
                <c:pt idx="24">
                  <c:v>0.7</c:v>
                </c:pt>
                <c:pt idx="32">
                  <c:v>1.7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265-431A-A675-7EB18B0AF32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{E16902A5-9898-4083-A116-0BA30D4BCEBE}</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0265-431A-A675-7EB18B0AF32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{44D5707B-81BC-4125-9E13-599609C16865}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265-431A-A675-7EB18B0AF32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{FAD56785-8AFF-4F19-AA7C-D8959801ADC5}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265-431A-A675-7EB18B0AF32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{AA2EDAB0-9D65-4D95-B415-982C648FCA0C}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265-431A-A675-7EB18B0AF32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{B21D641F-ACC5-4168-8789-4FD8D2F3779B}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265-431A-A675-7EB18B0AF327}"/>
                </c:ext>
              </c:extLst>
            </c:dLbl>
            <c:dLbl>
              <c:idx val="8"/>
              <c:layout/>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{D2CBEEA8-2F51-4D78-BF86-73E88846E5E9}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0265-431A-A675-7EB18B0AF327}"/>
                </c:ext>
              </c:extLst>
            </c:dLbl>
            <c:dLbl>
              <c:idx val="16"/>
              <c:layout/>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{F64FB024-1A04-4333-A6B5-37AF4AA72706}</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0265-431A-A675-7EB18B0AF327}"/>
                </c:ext>
              </c:extLst>
            </c:dLbl>
            <c:dLbl>
              <c:idx val="24"/>
              <c:layout/>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{2DA5079F-A460-4E8E-804A-BAAB8E7207CC}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0265-431A-A675-7EB18B0AF327}"/>
                </c:ext>
              </c:extLst>
            </c:dLbl>
            <c:dLbl>
              <c:idx val="32"/>
              <c:layout/>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{748B4CA0-BF53-4567-85E6-2BD4E6EA3287}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0265-431A-A675-7EB18B0AF32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6.3</c:v>
                </c:pt>
                <c:pt idx="16">
                  <c:v>6.2</c:v>
                </c:pt>
                <c:pt idx="24">
                  <c:v>5.7</c:v>
                </c:pt>
                <c:pt idx="32">
                  <c:v>5.8</c:v>
                </c:pt>
              </c:numCache>
            </c:numRef>
          </c:xVal>
          <c:yVal>
            <c:numRef>
              <c:f>公会計指標分析・財政指標組合せ分析表!$BP$77:$DC$77</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0265-431A-A675-7EB18B0AF327}"/>
            </c:ext>
          </c:extLst>
        </c:ser>
        <c:dLbls>
          <c:showLegendKey val="0"/>
          <c:showVal val="1"/>
          <c:showCatName val="0"/>
          <c:showSerName val="0"/>
          <c:showPercent val="0"/>
          <c:showBubbleSize val="0"/>
        </c:dLbls>
        <c:axId val="84219776"/>
        <c:axId val="84234240"/>
      </c:scatterChart>
      <c:valAx>
        <c:axId val="84219776"/>
        <c:scaling>
          <c:orientation val="maxMin"/>
          <c:max val="6.5"/>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元利償還金の推移を見ると、過去に借り入れた市債の償還が進んだことにより減少傾向にあったが、令和２年度以降は新規償還案件が多かったことから増加に転じ、令和４年度も引き続き増加傾向にある。今後も、公共施設の更新等で多額の起債が見込まれるため、元利償還金の推移については適正に管理を図る必要がある。</a:t>
          </a:r>
        </a:p>
        <a:p>
          <a:r>
            <a:rPr kumimoji="1" lang="ja-JP" altLang="en-US" sz="1200">
              <a:latin typeface="ＭＳ ゴシック" pitchFamily="49" charset="-128"/>
              <a:ea typeface="ＭＳ ゴシック" pitchFamily="49" charset="-128"/>
            </a:rPr>
            <a:t>　</a:t>
          </a:r>
          <a:r>
            <a:rPr kumimoji="1" lang="ja-JP" altLang="en-US" sz="1200">
              <a:solidFill>
                <a:sysClr val="windowText" lastClr="000000"/>
              </a:solidFill>
              <a:latin typeface="ＭＳ ゴシック" pitchFamily="49" charset="-128"/>
              <a:ea typeface="ＭＳ ゴシック" pitchFamily="49" charset="-128"/>
            </a:rPr>
            <a:t>また、下水道事業会計において一般会計からの補助費等が減少したことや、多摩川衛生組合等の一部事務組合の起債の償還が進んでいることから、準元利償還金も長期的に見ると減少傾向にある。</a:t>
          </a:r>
          <a:r>
            <a:rPr kumimoji="1" lang="ja-JP" altLang="en-US" sz="1200">
              <a:solidFill>
                <a:srgbClr val="FF0000"/>
              </a:solidFill>
              <a:latin typeface="ＭＳ ゴシック" pitchFamily="49" charset="-128"/>
              <a:ea typeface="ＭＳ ゴシック" pitchFamily="49" charset="-128"/>
            </a:rPr>
            <a:t> </a:t>
          </a:r>
        </a:p>
        <a:p>
          <a:r>
            <a:rPr kumimoji="1" lang="ja-JP" altLang="en-US" sz="1200">
              <a:solidFill>
                <a:srgbClr val="FF0000"/>
              </a:solidFill>
              <a:latin typeface="ＭＳ ゴシック" pitchFamily="49" charset="-128"/>
              <a:ea typeface="ＭＳ ゴシック" pitchFamily="49" charset="-128"/>
            </a:rPr>
            <a:t>　</a:t>
          </a:r>
          <a:r>
            <a:rPr kumimoji="1" lang="ja-JP" altLang="en-US" sz="1200">
              <a:solidFill>
                <a:sysClr val="windowText" lastClr="000000"/>
              </a:solidFill>
              <a:latin typeface="ＭＳ ゴシック" pitchFamily="49" charset="-128"/>
              <a:ea typeface="ＭＳ ゴシック" pitchFamily="49" charset="-128"/>
            </a:rPr>
            <a:t>交付税算入公債費等については、公害防止事業債等の償還が進んでいることから近年は減少傾向にある。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減債基金は設置していない。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は、減少傾向にある。しかし、今後も国立駅周辺のまちづくりや老朽化した公共施設の耐震化や建て替えなどの大規模事業のために多額の起債が必要となってくるため、適正に管理していかなくてはならない。 </a:t>
          </a:r>
        </a:p>
        <a:p>
          <a:r>
            <a:rPr kumimoji="1" lang="ja-JP" altLang="en-US" sz="1400">
              <a:latin typeface="ＭＳ ゴシック" pitchFamily="49" charset="-128"/>
              <a:ea typeface="ＭＳ ゴシック" pitchFamily="49" charset="-128"/>
            </a:rPr>
            <a:t>　退職手当負担見込額は若干の増となったが、年齢・給料の高い職員が退職し、若い職員が入職することによる職員の入れ替えが今後も続くことが見込まれるため、中長期的に見れば減少傾向にある。 </a:t>
          </a:r>
        </a:p>
        <a:p>
          <a:r>
            <a:rPr kumimoji="1" lang="ja-JP" altLang="en-US" sz="1400">
              <a:latin typeface="ＭＳ ゴシック" pitchFamily="49" charset="-128"/>
              <a:ea typeface="ＭＳ ゴシック" pitchFamily="49" charset="-128"/>
            </a:rPr>
            <a:t>　充当可能財源等は、過去の市債の償還が進む一方で、臨時財政対策債の借入れを近年行っていないことから、基準財政需要額算入見込額は減少傾向にある。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東京都国立市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特定目的基金において積立額が取崩額を上回ったこと</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などにより、全体として３億１６７万円の増となった。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老朽化した公共施設の耐震化や建て替えなど、今後見込まれる多額の財政需要に耐えうる財政運営のため、財政調整基金及び特定目的基金ともに適切な管理に努めていく。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・公共施設整備基金：老朽化した公共施設の保全や更新の財源として活用していく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・道路及び水路の整備基金：市が管理する狭あい道路や水路及び緑地等の整備の財源として活用していく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・くにたち未来基金：市への寄附金を適正に管理し、寄附者の意向に沿って市政運営に活用していく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・公共施設整備基金：多摩川衛生組合過年度精算金を積み立てたことによる増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・くにたち未来基金：市への寄附金を積み立てたことによる増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・大規模事業等の実施にあわせ、将来負担を減らすために各種基金について積極的に活用を図っていく。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５億２，９４６万円の積立を行ったものの、６億円を取崩したため、残高は減少した。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現段階では財政調整基金の残高について具体的な目標額や運用指針を定めていないが、短期的にも中長期的にも適切な規模について見定めていく必要がある。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76,168
74,328
8.15
36,013,772
35,217,903
785,214
16,601,555
10,984,707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令和４年度の有形固定資産減価償却率は、６５．３％と類似団体平均に比べて高く、公共施設の老朽化が進んだ状態にあると言える。</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62" name="直線コネクタ 61"/>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63" name="テキスト ボックス 62"/>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4" name="直線コネクタ 63"/>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5" name="テキスト ボックス 64"/>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6" name="直線コネクタ 65"/>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7" name="テキスト ボックス 66"/>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8" name="直線コネクタ 6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9" name="テキスト ボックス 68"/>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70" name="直線コネクタ 69"/>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71" name="テキスト ボックス 70"/>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72" name="直線コネクタ 71"/>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73" name="テキスト ボックス 72"/>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74" name="直線コネクタ 73"/>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75" name="テキスト ボックス 74"/>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6" name="直線コネクタ 7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7" name="テキスト ボックス 76"/>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139383</xdr:rowOff>
    </xdr:from>
    <xdr:to>
      <xdr:col>23</xdr:col>
      <xdr:colOff>85090</xdr:colOff>
      <xdr:row>34</xdr:row>
      <xdr:rowOff>65881</xdr:rowOff>
    </xdr:to>
    <xdr:cxnSp macro="">
      <xdr:nvCxnSpPr>
        <xdr:cNvPr id="79" name="直線コネクタ 78"/>
        <xdr:cNvCxnSpPr/>
      </xdr:nvCxnSpPr>
      <xdr:spPr>
        <a:xfrm flipV="1">
          <a:off x="4760595" y="5368608"/>
          <a:ext cx="1270" cy="1298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69708</xdr:rowOff>
    </xdr:from>
    <xdr:ext cx="405111" cy="259045"/>
    <xdr:sp macro="" textlink="">
      <xdr:nvSpPr>
        <xdr:cNvPr id="80" name="有形固定資産減価償却率最小値テキスト"/>
        <xdr:cNvSpPr txBox="1"/>
      </xdr:nvSpPr>
      <xdr:spPr>
        <a:xfrm>
          <a:off x="4813300" y="6670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65881</xdr:rowOff>
    </xdr:from>
    <xdr:to>
      <xdr:col>23</xdr:col>
      <xdr:colOff>174625</xdr:colOff>
      <xdr:row>34</xdr:row>
      <xdr:rowOff>65881</xdr:rowOff>
    </xdr:to>
    <xdr:cxnSp macro="">
      <xdr:nvCxnSpPr>
        <xdr:cNvPr id="81" name="直線コネクタ 80"/>
        <xdr:cNvCxnSpPr/>
      </xdr:nvCxnSpPr>
      <xdr:spPr>
        <a:xfrm>
          <a:off x="4673600" y="666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86060</xdr:rowOff>
    </xdr:from>
    <xdr:ext cx="405111" cy="259045"/>
    <xdr:sp macro="" textlink="">
      <xdr:nvSpPr>
        <xdr:cNvPr id="82" name="有形固定資産減価償却率最大値テキスト"/>
        <xdr:cNvSpPr txBox="1"/>
      </xdr:nvSpPr>
      <xdr:spPr>
        <a:xfrm>
          <a:off x="4813300" y="514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139383</xdr:rowOff>
    </xdr:from>
    <xdr:to>
      <xdr:col>23</xdr:col>
      <xdr:colOff>174625</xdr:colOff>
      <xdr:row>26</xdr:row>
      <xdr:rowOff>139383</xdr:rowOff>
    </xdr:to>
    <xdr:cxnSp macro="">
      <xdr:nvCxnSpPr>
        <xdr:cNvPr id="83" name="直線コネクタ 82"/>
        <xdr:cNvCxnSpPr/>
      </xdr:nvCxnSpPr>
      <xdr:spPr>
        <a:xfrm>
          <a:off x="4673600" y="536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28751</xdr:rowOff>
    </xdr:from>
    <xdr:ext cx="405111" cy="259045"/>
    <xdr:sp macro="" textlink="">
      <xdr:nvSpPr>
        <xdr:cNvPr id="84" name="有形固定資産減価償却率平均値テキスト"/>
        <xdr:cNvSpPr txBox="1"/>
      </xdr:nvSpPr>
      <xdr:spPr>
        <a:xfrm>
          <a:off x="4813300" y="59437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5874</xdr:rowOff>
    </xdr:from>
    <xdr:to>
      <xdr:col>23</xdr:col>
      <xdr:colOff>136525</xdr:colOff>
      <xdr:row>31</xdr:row>
      <xdr:rowOff>107474</xdr:rowOff>
    </xdr:to>
    <xdr:sp macro="" textlink="">
      <xdr:nvSpPr>
        <xdr:cNvPr id="85" name="フローチャート: 判断 84"/>
        <xdr:cNvSpPr/>
      </xdr:nvSpPr>
      <xdr:spPr>
        <a:xfrm>
          <a:off x="4711700" y="609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166529</xdr:rowOff>
    </xdr:from>
    <xdr:to>
      <xdr:col>19</xdr:col>
      <xdr:colOff>187325</xdr:colOff>
      <xdr:row>31</xdr:row>
      <xdr:rowOff>96679</xdr:rowOff>
    </xdr:to>
    <xdr:sp macro="" textlink="">
      <xdr:nvSpPr>
        <xdr:cNvPr id="86" name="フローチャート: 判断 85"/>
        <xdr:cNvSpPr/>
      </xdr:nvSpPr>
      <xdr:spPr>
        <a:xfrm>
          <a:off x="4000500" y="608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147638</xdr:rowOff>
    </xdr:from>
    <xdr:to>
      <xdr:col>15</xdr:col>
      <xdr:colOff>187325</xdr:colOff>
      <xdr:row>31</xdr:row>
      <xdr:rowOff>77788</xdr:rowOff>
    </xdr:to>
    <xdr:sp macro="" textlink="">
      <xdr:nvSpPr>
        <xdr:cNvPr id="87" name="フローチャート: 判断 86"/>
        <xdr:cNvSpPr/>
      </xdr:nvSpPr>
      <xdr:spPr>
        <a:xfrm>
          <a:off x="3238500" y="606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107156</xdr:rowOff>
    </xdr:from>
    <xdr:to>
      <xdr:col>11</xdr:col>
      <xdr:colOff>187325</xdr:colOff>
      <xdr:row>31</xdr:row>
      <xdr:rowOff>37306</xdr:rowOff>
    </xdr:to>
    <xdr:sp macro="" textlink="">
      <xdr:nvSpPr>
        <xdr:cNvPr id="88" name="フローチャート: 判断 87"/>
        <xdr:cNvSpPr/>
      </xdr:nvSpPr>
      <xdr:spPr>
        <a:xfrm>
          <a:off x="2476500" y="602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69374</xdr:rowOff>
    </xdr:from>
    <xdr:to>
      <xdr:col>7</xdr:col>
      <xdr:colOff>187325</xdr:colOff>
      <xdr:row>30</xdr:row>
      <xdr:rowOff>170974</xdr:rowOff>
    </xdr:to>
    <xdr:sp macro="" textlink="">
      <xdr:nvSpPr>
        <xdr:cNvPr id="89" name="フローチャート: 判断 88"/>
        <xdr:cNvSpPr/>
      </xdr:nvSpPr>
      <xdr:spPr>
        <a:xfrm>
          <a:off x="1714500" y="59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90" name="テキスト ボックス 8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91" name="テキスト ボックス 9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2" name="テキスト ボックス 9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3" name="テキスト ボックス 9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4" name="テキスト ボックス 9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38259</xdr:rowOff>
    </xdr:from>
    <xdr:to>
      <xdr:col>23</xdr:col>
      <xdr:colOff>136525</xdr:colOff>
      <xdr:row>31</xdr:row>
      <xdr:rowOff>139859</xdr:rowOff>
    </xdr:to>
    <xdr:sp macro="" textlink="">
      <xdr:nvSpPr>
        <xdr:cNvPr id="95" name="楕円 94"/>
        <xdr:cNvSpPr/>
      </xdr:nvSpPr>
      <xdr:spPr>
        <a:xfrm>
          <a:off x="4711700" y="612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16686</xdr:rowOff>
    </xdr:from>
    <xdr:ext cx="405111" cy="259045"/>
    <xdr:sp macro="" textlink="">
      <xdr:nvSpPr>
        <xdr:cNvPr id="96" name="有形固定資産減価償却率該当値テキスト"/>
        <xdr:cNvSpPr txBox="1"/>
      </xdr:nvSpPr>
      <xdr:spPr>
        <a:xfrm>
          <a:off x="4813300" y="610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54451</xdr:rowOff>
    </xdr:from>
    <xdr:to>
      <xdr:col>19</xdr:col>
      <xdr:colOff>187325</xdr:colOff>
      <xdr:row>31</xdr:row>
      <xdr:rowOff>156051</xdr:rowOff>
    </xdr:to>
    <xdr:sp macro="" textlink="">
      <xdr:nvSpPr>
        <xdr:cNvPr id="97" name="楕円 96"/>
        <xdr:cNvSpPr/>
      </xdr:nvSpPr>
      <xdr:spPr>
        <a:xfrm>
          <a:off x="4000500" y="614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89059</xdr:rowOff>
    </xdr:from>
    <xdr:to>
      <xdr:col>23</xdr:col>
      <xdr:colOff>85725</xdr:colOff>
      <xdr:row>31</xdr:row>
      <xdr:rowOff>105251</xdr:rowOff>
    </xdr:to>
    <xdr:cxnSp macro="">
      <xdr:nvCxnSpPr>
        <xdr:cNvPr id="98" name="直線コネクタ 97"/>
        <xdr:cNvCxnSpPr/>
      </xdr:nvCxnSpPr>
      <xdr:spPr>
        <a:xfrm flipV="1">
          <a:off x="4051300" y="6175534"/>
          <a:ext cx="7112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43656</xdr:rowOff>
    </xdr:from>
    <xdr:to>
      <xdr:col>15</xdr:col>
      <xdr:colOff>187325</xdr:colOff>
      <xdr:row>31</xdr:row>
      <xdr:rowOff>145256</xdr:rowOff>
    </xdr:to>
    <xdr:sp macro="" textlink="">
      <xdr:nvSpPr>
        <xdr:cNvPr id="99" name="楕円 98"/>
        <xdr:cNvSpPr/>
      </xdr:nvSpPr>
      <xdr:spPr>
        <a:xfrm>
          <a:off x="3238500" y="613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94456</xdr:rowOff>
    </xdr:from>
    <xdr:to>
      <xdr:col>19</xdr:col>
      <xdr:colOff>136525</xdr:colOff>
      <xdr:row>31</xdr:row>
      <xdr:rowOff>105251</xdr:rowOff>
    </xdr:to>
    <xdr:cxnSp macro="">
      <xdr:nvCxnSpPr>
        <xdr:cNvPr id="100" name="直線コネクタ 99"/>
        <xdr:cNvCxnSpPr/>
      </xdr:nvCxnSpPr>
      <xdr:spPr>
        <a:xfrm>
          <a:off x="3289300" y="6180931"/>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27464</xdr:rowOff>
    </xdr:from>
    <xdr:to>
      <xdr:col>11</xdr:col>
      <xdr:colOff>187325</xdr:colOff>
      <xdr:row>31</xdr:row>
      <xdr:rowOff>129064</xdr:rowOff>
    </xdr:to>
    <xdr:sp macro="" textlink="">
      <xdr:nvSpPr>
        <xdr:cNvPr id="101" name="楕円 100"/>
        <xdr:cNvSpPr/>
      </xdr:nvSpPr>
      <xdr:spPr>
        <a:xfrm>
          <a:off x="2476500" y="611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78264</xdr:rowOff>
    </xdr:from>
    <xdr:to>
      <xdr:col>15</xdr:col>
      <xdr:colOff>136525</xdr:colOff>
      <xdr:row>31</xdr:row>
      <xdr:rowOff>94456</xdr:rowOff>
    </xdr:to>
    <xdr:cxnSp macro="">
      <xdr:nvCxnSpPr>
        <xdr:cNvPr id="102" name="直線コネクタ 101"/>
        <xdr:cNvCxnSpPr/>
      </xdr:nvCxnSpPr>
      <xdr:spPr>
        <a:xfrm>
          <a:off x="2527300" y="6164739"/>
          <a:ext cx="7620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49054</xdr:rowOff>
    </xdr:from>
    <xdr:to>
      <xdr:col>7</xdr:col>
      <xdr:colOff>187325</xdr:colOff>
      <xdr:row>31</xdr:row>
      <xdr:rowOff>150654</xdr:rowOff>
    </xdr:to>
    <xdr:sp macro="" textlink="">
      <xdr:nvSpPr>
        <xdr:cNvPr id="103" name="楕円 102"/>
        <xdr:cNvSpPr/>
      </xdr:nvSpPr>
      <xdr:spPr>
        <a:xfrm>
          <a:off x="1714500" y="6135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78264</xdr:rowOff>
    </xdr:from>
    <xdr:to>
      <xdr:col>11</xdr:col>
      <xdr:colOff>136525</xdr:colOff>
      <xdr:row>31</xdr:row>
      <xdr:rowOff>99854</xdr:rowOff>
    </xdr:to>
    <xdr:cxnSp macro="">
      <xdr:nvCxnSpPr>
        <xdr:cNvPr id="104" name="直線コネクタ 103"/>
        <xdr:cNvCxnSpPr/>
      </xdr:nvCxnSpPr>
      <xdr:spPr>
        <a:xfrm flipV="1">
          <a:off x="1765300" y="6164739"/>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113206</xdr:rowOff>
    </xdr:from>
    <xdr:ext cx="405111" cy="259045"/>
    <xdr:sp macro="" textlink="">
      <xdr:nvSpPr>
        <xdr:cNvPr id="105" name="n_1aveValue有形固定資産減価償却率"/>
        <xdr:cNvSpPr txBox="1"/>
      </xdr:nvSpPr>
      <xdr:spPr>
        <a:xfrm>
          <a:off x="3836044" y="5856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94315</xdr:rowOff>
    </xdr:from>
    <xdr:ext cx="405111" cy="259045"/>
    <xdr:sp macro="" textlink="">
      <xdr:nvSpPr>
        <xdr:cNvPr id="106" name="n_2aveValue有形固定資産減価償却率"/>
        <xdr:cNvSpPr txBox="1"/>
      </xdr:nvSpPr>
      <xdr:spPr>
        <a:xfrm>
          <a:off x="3086744" y="5837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53833</xdr:rowOff>
    </xdr:from>
    <xdr:ext cx="405111" cy="259045"/>
    <xdr:sp macro="" textlink="">
      <xdr:nvSpPr>
        <xdr:cNvPr id="107" name="n_3aveValue有形固定資産減価償却率"/>
        <xdr:cNvSpPr txBox="1"/>
      </xdr:nvSpPr>
      <xdr:spPr>
        <a:xfrm>
          <a:off x="2324744" y="5797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16051</xdr:rowOff>
    </xdr:from>
    <xdr:ext cx="405111" cy="259045"/>
    <xdr:sp macro="" textlink="">
      <xdr:nvSpPr>
        <xdr:cNvPr id="108" name="n_4aveValue有形固定資産減価償却率"/>
        <xdr:cNvSpPr txBox="1"/>
      </xdr:nvSpPr>
      <xdr:spPr>
        <a:xfrm>
          <a:off x="1562744" y="575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147178</xdr:rowOff>
    </xdr:from>
    <xdr:ext cx="405111" cy="259045"/>
    <xdr:sp macro="" textlink="">
      <xdr:nvSpPr>
        <xdr:cNvPr id="109" name="n_1mainValue有形固定資産減価償却率"/>
        <xdr:cNvSpPr txBox="1"/>
      </xdr:nvSpPr>
      <xdr:spPr>
        <a:xfrm>
          <a:off x="3836044" y="623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136383</xdr:rowOff>
    </xdr:from>
    <xdr:ext cx="405111" cy="259045"/>
    <xdr:sp macro="" textlink="">
      <xdr:nvSpPr>
        <xdr:cNvPr id="110" name="n_2mainValue有形固定資産減価償却率"/>
        <xdr:cNvSpPr txBox="1"/>
      </xdr:nvSpPr>
      <xdr:spPr>
        <a:xfrm>
          <a:off x="3086744" y="6222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120191</xdr:rowOff>
    </xdr:from>
    <xdr:ext cx="405111" cy="259045"/>
    <xdr:sp macro="" textlink="">
      <xdr:nvSpPr>
        <xdr:cNvPr id="111" name="n_3mainValue有形固定資産減価償却率"/>
        <xdr:cNvSpPr txBox="1"/>
      </xdr:nvSpPr>
      <xdr:spPr>
        <a:xfrm>
          <a:off x="2324744" y="6206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141781</xdr:rowOff>
    </xdr:from>
    <xdr:ext cx="405111" cy="259045"/>
    <xdr:sp macro="" textlink="">
      <xdr:nvSpPr>
        <xdr:cNvPr id="112" name="n_4mainValue有形固定資産減価償却率"/>
        <xdr:cNvSpPr txBox="1"/>
      </xdr:nvSpPr>
      <xdr:spPr>
        <a:xfrm>
          <a:off x="1562744" y="6228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3" name="正方形/長方形 11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4" name="正方形/長方形 11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5" name="正方形/長方形 11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[ 224.0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6" name="正方形/長方形 11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7" name="正方形/長方形 11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8" name="正方形/長方形 11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9" name="正方形/長方形 11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20" name="正方形/長方形 11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21" name="正方形/長方形 12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正方形/長方形 12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3" name="正方形/長方形 12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4" name="正方形/長方形 12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5" name="テキスト ボックス 12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令和４年度の債務償還比率は、</a:t>
          </a:r>
          <a:r>
            <a:rPr kumimoji="1" lang="en-US" altLang="ja-JP" sz="1100">
              <a:latin typeface="ＭＳ Ｐゴシック" panose="020B0600070205080204" pitchFamily="50" charset="-128"/>
              <a:ea typeface="ＭＳ Ｐゴシック" panose="020B0600070205080204" pitchFamily="50" charset="-128"/>
            </a:rPr>
            <a:t>224.0</a:t>
          </a:r>
          <a:r>
            <a:rPr kumimoji="1" lang="ja-JP" altLang="en-US" sz="1100">
              <a:latin typeface="ＭＳ Ｐゴシック" panose="020B0600070205080204" pitchFamily="50" charset="-128"/>
              <a:ea typeface="ＭＳ Ｐゴシック" panose="020B0600070205080204" pitchFamily="50" charset="-128"/>
            </a:rPr>
            <a:t>％と類似団体平均に比べて低いが、中長期的には将来負担額が増えていく可能性もあり、基金の積み立てなどを考慮していく必要がある。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6" name="テキスト ボックス 12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7" name="直線コネクタ 12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8" name="テキスト ボックス 127"/>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9" name="直線コネクタ 128"/>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30" name="テキスト ボックス 129"/>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31" name="直線コネクタ 130"/>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2" name="テキスト ボックス 131"/>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3" name="直線コネクタ 132"/>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4" name="テキスト ボックス 133"/>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5" name="直線コネクタ 134"/>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6" name="テキスト ボックス 135"/>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7" name="直線コネクタ 136"/>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8" name="テキスト ボックス 137"/>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9" name="直線コネクタ 138"/>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40" name="テキスト ボックス 139"/>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41" name="直線コネクタ 14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162188</xdr:rowOff>
    </xdr:to>
    <xdr:cxnSp macro="">
      <xdr:nvCxnSpPr>
        <xdr:cNvPr id="143" name="直線コネクタ 142"/>
        <xdr:cNvCxnSpPr/>
      </xdr:nvCxnSpPr>
      <xdr:spPr>
        <a:xfrm flipV="1">
          <a:off x="14793595" y="5261428"/>
          <a:ext cx="1269" cy="150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166015</xdr:rowOff>
    </xdr:from>
    <xdr:ext cx="469744" cy="259045"/>
    <xdr:sp macro="" textlink="">
      <xdr:nvSpPr>
        <xdr:cNvPr id="144" name="債務償還比率最小値テキスト"/>
        <xdr:cNvSpPr txBox="1"/>
      </xdr:nvSpPr>
      <xdr:spPr>
        <a:xfrm>
          <a:off x="14846300" y="676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162188</xdr:rowOff>
    </xdr:from>
    <xdr:to>
      <xdr:col>76</xdr:col>
      <xdr:colOff>111125</xdr:colOff>
      <xdr:row>34</xdr:row>
      <xdr:rowOff>162188</xdr:rowOff>
    </xdr:to>
    <xdr:cxnSp macro="">
      <xdr:nvCxnSpPr>
        <xdr:cNvPr id="145" name="直線コネクタ 144"/>
        <xdr:cNvCxnSpPr/>
      </xdr:nvCxnSpPr>
      <xdr:spPr>
        <a:xfrm>
          <a:off x="14706600" y="6763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6"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7" name="直線コネクタ 146"/>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43868</xdr:rowOff>
    </xdr:from>
    <xdr:ext cx="469744" cy="259045"/>
    <xdr:sp macro="" textlink="">
      <xdr:nvSpPr>
        <xdr:cNvPr id="148" name="債務償還比率平均値テキスト"/>
        <xdr:cNvSpPr txBox="1"/>
      </xdr:nvSpPr>
      <xdr:spPr>
        <a:xfrm>
          <a:off x="14846300" y="5958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65441</xdr:rowOff>
    </xdr:from>
    <xdr:to>
      <xdr:col>76</xdr:col>
      <xdr:colOff>73025</xdr:colOff>
      <xdr:row>30</xdr:row>
      <xdr:rowOff>167041</xdr:rowOff>
    </xdr:to>
    <xdr:sp macro="" textlink="">
      <xdr:nvSpPr>
        <xdr:cNvPr id="149" name="フローチャート: 判断 148"/>
        <xdr:cNvSpPr/>
      </xdr:nvSpPr>
      <xdr:spPr>
        <a:xfrm>
          <a:off x="14744700" y="598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168420</xdr:rowOff>
    </xdr:from>
    <xdr:to>
      <xdr:col>72</xdr:col>
      <xdr:colOff>123825</xdr:colOff>
      <xdr:row>30</xdr:row>
      <xdr:rowOff>98570</xdr:rowOff>
    </xdr:to>
    <xdr:sp macro="" textlink="">
      <xdr:nvSpPr>
        <xdr:cNvPr id="150" name="フローチャート: 判断 149"/>
        <xdr:cNvSpPr/>
      </xdr:nvSpPr>
      <xdr:spPr>
        <a:xfrm>
          <a:off x="14033500" y="59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85680</xdr:rowOff>
    </xdr:from>
    <xdr:to>
      <xdr:col>68</xdr:col>
      <xdr:colOff>123825</xdr:colOff>
      <xdr:row>32</xdr:row>
      <xdr:rowOff>15830</xdr:rowOff>
    </xdr:to>
    <xdr:sp macro="" textlink="">
      <xdr:nvSpPr>
        <xdr:cNvPr id="151" name="フローチャート: 判断 150"/>
        <xdr:cNvSpPr/>
      </xdr:nvSpPr>
      <xdr:spPr>
        <a:xfrm>
          <a:off x="13271500" y="617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107116</xdr:rowOff>
    </xdr:from>
    <xdr:to>
      <xdr:col>64</xdr:col>
      <xdr:colOff>123825</xdr:colOff>
      <xdr:row>32</xdr:row>
      <xdr:rowOff>37266</xdr:rowOff>
    </xdr:to>
    <xdr:sp macro="" textlink="">
      <xdr:nvSpPr>
        <xdr:cNvPr id="152" name="フローチャート: 判断 151"/>
        <xdr:cNvSpPr/>
      </xdr:nvSpPr>
      <xdr:spPr>
        <a:xfrm>
          <a:off x="12509500" y="6193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116677</xdr:rowOff>
    </xdr:from>
    <xdr:to>
      <xdr:col>60</xdr:col>
      <xdr:colOff>123825</xdr:colOff>
      <xdr:row>32</xdr:row>
      <xdr:rowOff>46827</xdr:rowOff>
    </xdr:to>
    <xdr:sp macro="" textlink="">
      <xdr:nvSpPr>
        <xdr:cNvPr id="153" name="フローチャート: 判断 152"/>
        <xdr:cNvSpPr/>
      </xdr:nvSpPr>
      <xdr:spPr>
        <a:xfrm>
          <a:off x="11747500" y="620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4" name="テキスト ボックス 15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5" name="テキスト ボックス 15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6" name="テキスト ボックス 15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7" name="テキスト ボックス 15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8" name="テキスト ボックス 15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155394</xdr:rowOff>
    </xdr:from>
    <xdr:to>
      <xdr:col>76</xdr:col>
      <xdr:colOff>73025</xdr:colOff>
      <xdr:row>28</xdr:row>
      <xdr:rowOff>85544</xdr:rowOff>
    </xdr:to>
    <xdr:sp macro="" textlink="">
      <xdr:nvSpPr>
        <xdr:cNvPr id="159" name="楕円 158"/>
        <xdr:cNvSpPr/>
      </xdr:nvSpPr>
      <xdr:spPr>
        <a:xfrm>
          <a:off x="14744700" y="555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6821</xdr:rowOff>
    </xdr:from>
    <xdr:ext cx="469744" cy="259045"/>
    <xdr:sp macro="" textlink="">
      <xdr:nvSpPr>
        <xdr:cNvPr id="160" name="債務償還比率該当値テキスト"/>
        <xdr:cNvSpPr txBox="1"/>
      </xdr:nvSpPr>
      <xdr:spPr>
        <a:xfrm>
          <a:off x="14846300" y="540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87076</xdr:rowOff>
    </xdr:from>
    <xdr:to>
      <xdr:col>72</xdr:col>
      <xdr:colOff>123825</xdr:colOff>
      <xdr:row>28</xdr:row>
      <xdr:rowOff>17226</xdr:rowOff>
    </xdr:to>
    <xdr:sp macro="" textlink="">
      <xdr:nvSpPr>
        <xdr:cNvPr id="161" name="楕円 160"/>
        <xdr:cNvSpPr/>
      </xdr:nvSpPr>
      <xdr:spPr>
        <a:xfrm>
          <a:off x="14033500" y="548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137876</xdr:rowOff>
    </xdr:from>
    <xdr:to>
      <xdr:col>76</xdr:col>
      <xdr:colOff>22225</xdr:colOff>
      <xdr:row>28</xdr:row>
      <xdr:rowOff>34744</xdr:rowOff>
    </xdr:to>
    <xdr:cxnSp macro="">
      <xdr:nvCxnSpPr>
        <xdr:cNvPr id="162" name="直線コネクタ 161"/>
        <xdr:cNvCxnSpPr/>
      </xdr:nvCxnSpPr>
      <xdr:spPr>
        <a:xfrm>
          <a:off x="14084300" y="5538551"/>
          <a:ext cx="711200" cy="68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88655</xdr:rowOff>
    </xdr:from>
    <xdr:to>
      <xdr:col>68</xdr:col>
      <xdr:colOff>123825</xdr:colOff>
      <xdr:row>29</xdr:row>
      <xdr:rowOff>18805</xdr:rowOff>
    </xdr:to>
    <xdr:sp macro="" textlink="">
      <xdr:nvSpPr>
        <xdr:cNvPr id="163" name="楕円 162"/>
        <xdr:cNvSpPr/>
      </xdr:nvSpPr>
      <xdr:spPr>
        <a:xfrm>
          <a:off x="13271500" y="566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137876</xdr:rowOff>
    </xdr:from>
    <xdr:to>
      <xdr:col>72</xdr:col>
      <xdr:colOff>73025</xdr:colOff>
      <xdr:row>28</xdr:row>
      <xdr:rowOff>139455</xdr:rowOff>
    </xdr:to>
    <xdr:cxnSp macro="">
      <xdr:nvCxnSpPr>
        <xdr:cNvPr id="164" name="直線コネクタ 163"/>
        <xdr:cNvCxnSpPr/>
      </xdr:nvCxnSpPr>
      <xdr:spPr>
        <a:xfrm flipV="1">
          <a:off x="13322300" y="5538551"/>
          <a:ext cx="762000" cy="17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53993</xdr:rowOff>
    </xdr:from>
    <xdr:to>
      <xdr:col>64</xdr:col>
      <xdr:colOff>123825</xdr:colOff>
      <xdr:row>29</xdr:row>
      <xdr:rowOff>155593</xdr:rowOff>
    </xdr:to>
    <xdr:sp macro="" textlink="">
      <xdr:nvSpPr>
        <xdr:cNvPr id="165" name="楕円 164"/>
        <xdr:cNvSpPr/>
      </xdr:nvSpPr>
      <xdr:spPr>
        <a:xfrm>
          <a:off x="12509500" y="579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139455</xdr:rowOff>
    </xdr:from>
    <xdr:to>
      <xdr:col>68</xdr:col>
      <xdr:colOff>73025</xdr:colOff>
      <xdr:row>29</xdr:row>
      <xdr:rowOff>104793</xdr:rowOff>
    </xdr:to>
    <xdr:cxnSp macro="">
      <xdr:nvCxnSpPr>
        <xdr:cNvPr id="166" name="直線コネクタ 165"/>
        <xdr:cNvCxnSpPr/>
      </xdr:nvCxnSpPr>
      <xdr:spPr>
        <a:xfrm flipV="1">
          <a:off x="12560300" y="5711580"/>
          <a:ext cx="762000" cy="136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109320</xdr:rowOff>
    </xdr:from>
    <xdr:to>
      <xdr:col>60</xdr:col>
      <xdr:colOff>123825</xdr:colOff>
      <xdr:row>29</xdr:row>
      <xdr:rowOff>39470</xdr:rowOff>
    </xdr:to>
    <xdr:sp macro="" textlink="">
      <xdr:nvSpPr>
        <xdr:cNvPr id="167" name="楕円 166"/>
        <xdr:cNvSpPr/>
      </xdr:nvSpPr>
      <xdr:spPr>
        <a:xfrm>
          <a:off x="11747500" y="56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160120</xdr:rowOff>
    </xdr:from>
    <xdr:to>
      <xdr:col>64</xdr:col>
      <xdr:colOff>73025</xdr:colOff>
      <xdr:row>29</xdr:row>
      <xdr:rowOff>104793</xdr:rowOff>
    </xdr:to>
    <xdr:cxnSp macro="">
      <xdr:nvCxnSpPr>
        <xdr:cNvPr id="168" name="直線コネクタ 167"/>
        <xdr:cNvCxnSpPr/>
      </xdr:nvCxnSpPr>
      <xdr:spPr>
        <a:xfrm>
          <a:off x="11798300" y="5732245"/>
          <a:ext cx="762000" cy="116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89697</xdr:rowOff>
    </xdr:from>
    <xdr:ext cx="469744" cy="259045"/>
    <xdr:sp macro="" textlink="">
      <xdr:nvSpPr>
        <xdr:cNvPr id="169" name="n_1aveValue債務償還比率"/>
        <xdr:cNvSpPr txBox="1"/>
      </xdr:nvSpPr>
      <xdr:spPr>
        <a:xfrm>
          <a:off x="13836727" y="6004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6957</xdr:rowOff>
    </xdr:from>
    <xdr:ext cx="469744" cy="259045"/>
    <xdr:sp macro="" textlink="">
      <xdr:nvSpPr>
        <xdr:cNvPr id="170" name="n_2aveValue債務償還比率"/>
        <xdr:cNvSpPr txBox="1"/>
      </xdr:nvSpPr>
      <xdr:spPr>
        <a:xfrm>
          <a:off x="13087427" y="626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28393</xdr:rowOff>
    </xdr:from>
    <xdr:ext cx="469744" cy="259045"/>
    <xdr:sp macro="" textlink="">
      <xdr:nvSpPr>
        <xdr:cNvPr id="171" name="n_3aveValue債務償還比率"/>
        <xdr:cNvSpPr txBox="1"/>
      </xdr:nvSpPr>
      <xdr:spPr>
        <a:xfrm>
          <a:off x="12325427" y="628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37954</xdr:rowOff>
    </xdr:from>
    <xdr:ext cx="469744" cy="259045"/>
    <xdr:sp macro="" textlink="">
      <xdr:nvSpPr>
        <xdr:cNvPr id="172" name="n_4aveValue債務償還比率"/>
        <xdr:cNvSpPr txBox="1"/>
      </xdr:nvSpPr>
      <xdr:spPr>
        <a:xfrm>
          <a:off x="11563427" y="629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33753</xdr:rowOff>
    </xdr:from>
    <xdr:ext cx="469744" cy="259045"/>
    <xdr:sp macro="" textlink="">
      <xdr:nvSpPr>
        <xdr:cNvPr id="173" name="n_1mainValue債務償還比率"/>
        <xdr:cNvSpPr txBox="1"/>
      </xdr:nvSpPr>
      <xdr:spPr>
        <a:xfrm>
          <a:off x="13836727" y="5262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35332</xdr:rowOff>
    </xdr:from>
    <xdr:ext cx="469744" cy="259045"/>
    <xdr:sp macro="" textlink="">
      <xdr:nvSpPr>
        <xdr:cNvPr id="174" name="n_2mainValue債務償還比率"/>
        <xdr:cNvSpPr txBox="1"/>
      </xdr:nvSpPr>
      <xdr:spPr>
        <a:xfrm>
          <a:off x="13087427" y="543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670</xdr:rowOff>
    </xdr:from>
    <xdr:ext cx="469744" cy="259045"/>
    <xdr:sp macro="" textlink="">
      <xdr:nvSpPr>
        <xdr:cNvPr id="175" name="n_3mainValue債務償還比率"/>
        <xdr:cNvSpPr txBox="1"/>
      </xdr:nvSpPr>
      <xdr:spPr>
        <a:xfrm>
          <a:off x="12325427" y="5572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55997</xdr:rowOff>
    </xdr:from>
    <xdr:ext cx="469744" cy="259045"/>
    <xdr:sp macro="" textlink="">
      <xdr:nvSpPr>
        <xdr:cNvPr id="176" name="n_4mainValue債務償還比率"/>
        <xdr:cNvSpPr txBox="1"/>
      </xdr:nvSpPr>
      <xdr:spPr>
        <a:xfrm>
          <a:off x="11563427" y="5456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7" name="正方形/長方形 17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8" name="正方形/長方形 17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9" name="テキスト ボックス 17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80" name="テキスト ボックス 17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1" name="テキスト ボックス 18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2" name="テキスト ボックス 18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76,168
74,328
8.15
36,013,772
35,217,903
785,214
16,601,555
10,984,707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89535</xdr:rowOff>
    </xdr:from>
    <xdr:to>
      <xdr:col>24</xdr:col>
      <xdr:colOff>62865</xdr:colOff>
      <xdr:row>42</xdr:row>
      <xdr:rowOff>20955</xdr:rowOff>
    </xdr:to>
    <xdr:cxnSp macro="">
      <xdr:nvCxnSpPr>
        <xdr:cNvPr id="57" name="直線コネクタ 56"/>
        <xdr:cNvCxnSpPr/>
      </xdr:nvCxnSpPr>
      <xdr:spPr>
        <a:xfrm flipV="1">
          <a:off x="4634865" y="574738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道路】&#10;有形固定資産減価償却率最小値テキスト"/>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36212</xdr:rowOff>
    </xdr:from>
    <xdr:ext cx="405111" cy="259045"/>
    <xdr:sp macro="" textlink="">
      <xdr:nvSpPr>
        <xdr:cNvPr id="60" name="【道路】&#10;有形固定資産減価償却率最大値テキスト"/>
        <xdr:cNvSpPr txBox="1"/>
      </xdr:nvSpPr>
      <xdr:spPr>
        <a:xfrm>
          <a:off x="4673600" y="5522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89535</xdr:rowOff>
    </xdr:from>
    <xdr:to>
      <xdr:col>24</xdr:col>
      <xdr:colOff>152400</xdr:colOff>
      <xdr:row>33</xdr:row>
      <xdr:rowOff>89535</xdr:rowOff>
    </xdr:to>
    <xdr:cxnSp macro="">
      <xdr:nvCxnSpPr>
        <xdr:cNvPr id="61" name="直線コネクタ 60"/>
        <xdr:cNvCxnSpPr/>
      </xdr:nvCxnSpPr>
      <xdr:spPr>
        <a:xfrm>
          <a:off x="4546600" y="574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26687</xdr:rowOff>
    </xdr:from>
    <xdr:ext cx="405111" cy="259045"/>
    <xdr:sp macro="" textlink="">
      <xdr:nvSpPr>
        <xdr:cNvPr id="62" name="【道路】&#10;有形固定資産減価償却率平均値テキスト"/>
        <xdr:cNvSpPr txBox="1"/>
      </xdr:nvSpPr>
      <xdr:spPr>
        <a:xfrm>
          <a:off x="4673600" y="654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48260</xdr:rowOff>
    </xdr:from>
    <xdr:to>
      <xdr:col>24</xdr:col>
      <xdr:colOff>114300</xdr:colOff>
      <xdr:row>38</xdr:row>
      <xdr:rowOff>149860</xdr:rowOff>
    </xdr:to>
    <xdr:sp macro="" textlink="">
      <xdr:nvSpPr>
        <xdr:cNvPr id="63" name="フローチャート: 判断 62"/>
        <xdr:cNvSpPr/>
      </xdr:nvSpPr>
      <xdr:spPr>
        <a:xfrm>
          <a:off x="4584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166370</xdr:rowOff>
    </xdr:from>
    <xdr:to>
      <xdr:col>15</xdr:col>
      <xdr:colOff>101600</xdr:colOff>
      <xdr:row>38</xdr:row>
      <xdr:rowOff>96520</xdr:rowOff>
    </xdr:to>
    <xdr:sp macro="" textlink="">
      <xdr:nvSpPr>
        <xdr:cNvPr id="65" name="フローチャート: 判断 64"/>
        <xdr:cNvSpPr/>
      </xdr:nvSpPr>
      <xdr:spPr>
        <a:xfrm>
          <a:off x="2857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109220</xdr:rowOff>
    </xdr:from>
    <xdr:to>
      <xdr:col>6</xdr:col>
      <xdr:colOff>38100</xdr:colOff>
      <xdr:row>38</xdr:row>
      <xdr:rowOff>39370</xdr:rowOff>
    </xdr:to>
    <xdr:sp macro="" textlink="">
      <xdr:nvSpPr>
        <xdr:cNvPr id="67" name="フローチャート: 判断 66"/>
        <xdr:cNvSpPr/>
      </xdr:nvSpPr>
      <xdr:spPr>
        <a:xfrm>
          <a:off x="10795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635</xdr:rowOff>
    </xdr:from>
    <xdr:to>
      <xdr:col>24</xdr:col>
      <xdr:colOff>114300</xdr:colOff>
      <xdr:row>38</xdr:row>
      <xdr:rowOff>102235</xdr:rowOff>
    </xdr:to>
    <xdr:sp macro="" textlink="">
      <xdr:nvSpPr>
        <xdr:cNvPr id="73" name="楕円 72"/>
        <xdr:cNvSpPr/>
      </xdr:nvSpPr>
      <xdr:spPr>
        <a:xfrm>
          <a:off x="4584700" y="651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23512</xdr:rowOff>
    </xdr:from>
    <xdr:ext cx="405111" cy="259045"/>
    <xdr:sp macro="" textlink="">
      <xdr:nvSpPr>
        <xdr:cNvPr id="74" name="【道路】&#10;有形固定資産減価償却率該当値テキスト"/>
        <xdr:cNvSpPr txBox="1"/>
      </xdr:nvSpPr>
      <xdr:spPr>
        <a:xfrm>
          <a:off x="4673600" y="6367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139700</xdr:rowOff>
    </xdr:from>
    <xdr:to>
      <xdr:col>20</xdr:col>
      <xdr:colOff>38100</xdr:colOff>
      <xdr:row>38</xdr:row>
      <xdr:rowOff>69850</xdr:rowOff>
    </xdr:to>
    <xdr:sp macro="" textlink="">
      <xdr:nvSpPr>
        <xdr:cNvPr id="75" name="楕円 74"/>
        <xdr:cNvSpPr/>
      </xdr:nvSpPr>
      <xdr:spPr>
        <a:xfrm>
          <a:off x="3746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19050</xdr:rowOff>
    </xdr:from>
    <xdr:to>
      <xdr:col>24</xdr:col>
      <xdr:colOff>63500</xdr:colOff>
      <xdr:row>38</xdr:row>
      <xdr:rowOff>51435</xdr:rowOff>
    </xdr:to>
    <xdr:cxnSp macro="">
      <xdr:nvCxnSpPr>
        <xdr:cNvPr id="76" name="直線コネクタ 75"/>
        <xdr:cNvCxnSpPr/>
      </xdr:nvCxnSpPr>
      <xdr:spPr>
        <a:xfrm>
          <a:off x="3797300" y="653415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143510</xdr:rowOff>
    </xdr:from>
    <xdr:to>
      <xdr:col>15</xdr:col>
      <xdr:colOff>101600</xdr:colOff>
      <xdr:row>38</xdr:row>
      <xdr:rowOff>73660</xdr:rowOff>
    </xdr:to>
    <xdr:sp macro="" textlink="">
      <xdr:nvSpPr>
        <xdr:cNvPr id="77" name="楕円 76"/>
        <xdr:cNvSpPr/>
      </xdr:nvSpPr>
      <xdr:spPr>
        <a:xfrm>
          <a:off x="2857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19050</xdr:rowOff>
    </xdr:from>
    <xdr:to>
      <xdr:col>19</xdr:col>
      <xdr:colOff>177800</xdr:colOff>
      <xdr:row>38</xdr:row>
      <xdr:rowOff>22860</xdr:rowOff>
    </xdr:to>
    <xdr:cxnSp macro="">
      <xdr:nvCxnSpPr>
        <xdr:cNvPr id="78" name="直線コネクタ 77"/>
        <xdr:cNvCxnSpPr/>
      </xdr:nvCxnSpPr>
      <xdr:spPr>
        <a:xfrm flipV="1">
          <a:off x="2908300" y="65341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139700</xdr:rowOff>
    </xdr:from>
    <xdr:to>
      <xdr:col>10</xdr:col>
      <xdr:colOff>165100</xdr:colOff>
      <xdr:row>38</xdr:row>
      <xdr:rowOff>69850</xdr:rowOff>
    </xdr:to>
    <xdr:sp macro="" textlink="">
      <xdr:nvSpPr>
        <xdr:cNvPr id="79" name="楕円 78"/>
        <xdr:cNvSpPr/>
      </xdr:nvSpPr>
      <xdr:spPr>
        <a:xfrm>
          <a:off x="1968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19050</xdr:rowOff>
    </xdr:from>
    <xdr:to>
      <xdr:col>15</xdr:col>
      <xdr:colOff>50800</xdr:colOff>
      <xdr:row>38</xdr:row>
      <xdr:rowOff>22860</xdr:rowOff>
    </xdr:to>
    <xdr:cxnSp macro="">
      <xdr:nvCxnSpPr>
        <xdr:cNvPr id="80" name="直線コネクタ 79"/>
        <xdr:cNvCxnSpPr/>
      </xdr:nvCxnSpPr>
      <xdr:spPr>
        <a:xfrm>
          <a:off x="2019300" y="65341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139700</xdr:rowOff>
    </xdr:from>
    <xdr:to>
      <xdr:col>6</xdr:col>
      <xdr:colOff>38100</xdr:colOff>
      <xdr:row>38</xdr:row>
      <xdr:rowOff>69850</xdr:rowOff>
    </xdr:to>
    <xdr:sp macro="" textlink="">
      <xdr:nvSpPr>
        <xdr:cNvPr id="81" name="楕円 80"/>
        <xdr:cNvSpPr/>
      </xdr:nvSpPr>
      <xdr:spPr>
        <a:xfrm>
          <a:off x="1079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19050</xdr:rowOff>
    </xdr:from>
    <xdr:to>
      <xdr:col>10</xdr:col>
      <xdr:colOff>114300</xdr:colOff>
      <xdr:row>38</xdr:row>
      <xdr:rowOff>19050</xdr:rowOff>
    </xdr:to>
    <xdr:cxnSp macro="">
      <xdr:nvCxnSpPr>
        <xdr:cNvPr id="82" name="直線コネクタ 81"/>
        <xdr:cNvCxnSpPr/>
      </xdr:nvCxnSpPr>
      <xdr:spPr>
        <a:xfrm>
          <a:off x="1130300" y="6534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129557</xdr:rowOff>
    </xdr:from>
    <xdr:ext cx="405111" cy="259045"/>
    <xdr:sp macro="" textlink="">
      <xdr:nvSpPr>
        <xdr:cNvPr id="83" name="n_1aveValue【道路】&#10;有形固定資産減価償却率"/>
        <xdr:cNvSpPr txBox="1"/>
      </xdr:nvSpPr>
      <xdr:spPr>
        <a:xfrm>
          <a:off x="35820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87647</xdr:rowOff>
    </xdr:from>
    <xdr:ext cx="405111" cy="259045"/>
    <xdr:sp macro="" textlink="">
      <xdr:nvSpPr>
        <xdr:cNvPr id="84" name="n_2aveValue【道路】&#10;有形固定資産減価償却率"/>
        <xdr:cNvSpPr txBox="1"/>
      </xdr:nvSpPr>
      <xdr:spPr>
        <a:xfrm>
          <a:off x="27057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80662</xdr:rowOff>
    </xdr:from>
    <xdr:ext cx="405111" cy="259045"/>
    <xdr:sp macro="" textlink="">
      <xdr:nvSpPr>
        <xdr:cNvPr id="85" name="n_3aveValue【道路】&#10;有形固定資産減価償却率"/>
        <xdr:cNvSpPr txBox="1"/>
      </xdr:nvSpPr>
      <xdr:spPr>
        <a:xfrm>
          <a:off x="1816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55897</xdr:rowOff>
    </xdr:from>
    <xdr:ext cx="405111" cy="259045"/>
    <xdr:sp macro="" textlink="">
      <xdr:nvSpPr>
        <xdr:cNvPr id="86" name="n_4aveValue【道路】&#10;有形固定資産減価償却率"/>
        <xdr:cNvSpPr txBox="1"/>
      </xdr:nvSpPr>
      <xdr:spPr>
        <a:xfrm>
          <a:off x="927744"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86377</xdr:rowOff>
    </xdr:from>
    <xdr:ext cx="405111" cy="259045"/>
    <xdr:sp macro="" textlink="">
      <xdr:nvSpPr>
        <xdr:cNvPr id="87" name="n_1mainValue【道路】&#10;有形固定資産減価償却率"/>
        <xdr:cNvSpPr txBox="1"/>
      </xdr:nvSpPr>
      <xdr:spPr>
        <a:xfrm>
          <a:off x="35820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90187</xdr:rowOff>
    </xdr:from>
    <xdr:ext cx="405111" cy="259045"/>
    <xdr:sp macro="" textlink="">
      <xdr:nvSpPr>
        <xdr:cNvPr id="88" name="n_2mainValue【道路】&#10;有形固定資産減価償却率"/>
        <xdr:cNvSpPr txBox="1"/>
      </xdr:nvSpPr>
      <xdr:spPr>
        <a:xfrm>
          <a:off x="2705744" y="626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60977</xdr:rowOff>
    </xdr:from>
    <xdr:ext cx="405111" cy="259045"/>
    <xdr:sp macro="" textlink="">
      <xdr:nvSpPr>
        <xdr:cNvPr id="89" name="n_3mainValue【道路】&#10;有形固定資産減価償却率"/>
        <xdr:cNvSpPr txBox="1"/>
      </xdr:nvSpPr>
      <xdr:spPr>
        <a:xfrm>
          <a:off x="18167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60977</xdr:rowOff>
    </xdr:from>
    <xdr:ext cx="405111" cy="259045"/>
    <xdr:sp macro="" textlink="">
      <xdr:nvSpPr>
        <xdr:cNvPr id="90" name="n_4mainValue【道路】&#10;有形固定資産減価償却率"/>
        <xdr:cNvSpPr txBox="1"/>
      </xdr:nvSpPr>
      <xdr:spPr>
        <a:xfrm>
          <a:off x="9277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71247</xdr:rowOff>
    </xdr:from>
    <xdr:to>
      <xdr:col>54</xdr:col>
      <xdr:colOff>189865</xdr:colOff>
      <xdr:row>42</xdr:row>
      <xdr:rowOff>37757</xdr:rowOff>
    </xdr:to>
    <xdr:cxnSp macro="">
      <xdr:nvCxnSpPr>
        <xdr:cNvPr id="114" name="直線コネクタ 113"/>
        <xdr:cNvCxnSpPr/>
      </xdr:nvCxnSpPr>
      <xdr:spPr>
        <a:xfrm flipV="1">
          <a:off x="10476865" y="5900547"/>
          <a:ext cx="0" cy="133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41584</xdr:rowOff>
    </xdr:from>
    <xdr:ext cx="469744" cy="259045"/>
    <xdr:sp macro="" textlink="">
      <xdr:nvSpPr>
        <xdr:cNvPr id="115" name="【道路】&#10;一人当たり延長最小値テキスト"/>
        <xdr:cNvSpPr txBox="1"/>
      </xdr:nvSpPr>
      <xdr:spPr>
        <a:xfrm>
          <a:off x="10515600" y="724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37757</xdr:rowOff>
    </xdr:from>
    <xdr:to>
      <xdr:col>55</xdr:col>
      <xdr:colOff>88900</xdr:colOff>
      <xdr:row>42</xdr:row>
      <xdr:rowOff>37757</xdr:rowOff>
    </xdr:to>
    <xdr:cxnSp macro="">
      <xdr:nvCxnSpPr>
        <xdr:cNvPr id="116" name="直線コネクタ 115"/>
        <xdr:cNvCxnSpPr/>
      </xdr:nvCxnSpPr>
      <xdr:spPr>
        <a:xfrm>
          <a:off x="10388600" y="7238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17924</xdr:rowOff>
    </xdr:from>
    <xdr:ext cx="534377" cy="259045"/>
    <xdr:sp macro="" textlink="">
      <xdr:nvSpPr>
        <xdr:cNvPr id="117" name="【道路】&#10;一人当たり延長最大値テキスト"/>
        <xdr:cNvSpPr txBox="1"/>
      </xdr:nvSpPr>
      <xdr:spPr>
        <a:xfrm>
          <a:off x="10515600" y="567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71247</xdr:rowOff>
    </xdr:from>
    <xdr:to>
      <xdr:col>55</xdr:col>
      <xdr:colOff>88900</xdr:colOff>
      <xdr:row>34</xdr:row>
      <xdr:rowOff>71247</xdr:rowOff>
    </xdr:to>
    <xdr:cxnSp macro="">
      <xdr:nvCxnSpPr>
        <xdr:cNvPr id="118" name="直線コネクタ 117"/>
        <xdr:cNvCxnSpPr/>
      </xdr:nvCxnSpPr>
      <xdr:spPr>
        <a:xfrm>
          <a:off x="10388600" y="590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72813</xdr:rowOff>
    </xdr:from>
    <xdr:ext cx="469744" cy="259045"/>
    <xdr:sp macro="" textlink="">
      <xdr:nvSpPr>
        <xdr:cNvPr id="119" name="【道路】&#10;一人当たり延長平均値テキスト"/>
        <xdr:cNvSpPr txBox="1"/>
      </xdr:nvSpPr>
      <xdr:spPr>
        <a:xfrm>
          <a:off x="10515600" y="6759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49936</xdr:rowOff>
    </xdr:from>
    <xdr:to>
      <xdr:col>55</xdr:col>
      <xdr:colOff>50800</xdr:colOff>
      <xdr:row>40</xdr:row>
      <xdr:rowOff>151536</xdr:rowOff>
    </xdr:to>
    <xdr:sp macro="" textlink="">
      <xdr:nvSpPr>
        <xdr:cNvPr id="120" name="フローチャート: 判断 119"/>
        <xdr:cNvSpPr/>
      </xdr:nvSpPr>
      <xdr:spPr>
        <a:xfrm>
          <a:off x="104267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50394</xdr:rowOff>
    </xdr:from>
    <xdr:to>
      <xdr:col>50</xdr:col>
      <xdr:colOff>165100</xdr:colOff>
      <xdr:row>40</xdr:row>
      <xdr:rowOff>151994</xdr:rowOff>
    </xdr:to>
    <xdr:sp macro="" textlink="">
      <xdr:nvSpPr>
        <xdr:cNvPr id="121" name="フローチャート: 判断 120"/>
        <xdr:cNvSpPr/>
      </xdr:nvSpPr>
      <xdr:spPr>
        <a:xfrm>
          <a:off x="9588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67119</xdr:rowOff>
    </xdr:from>
    <xdr:to>
      <xdr:col>46</xdr:col>
      <xdr:colOff>38100</xdr:colOff>
      <xdr:row>40</xdr:row>
      <xdr:rowOff>168719</xdr:rowOff>
    </xdr:to>
    <xdr:sp macro="" textlink="">
      <xdr:nvSpPr>
        <xdr:cNvPr id="122" name="フローチャート: 判断 121"/>
        <xdr:cNvSpPr/>
      </xdr:nvSpPr>
      <xdr:spPr>
        <a:xfrm>
          <a:off x="8699500" y="69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64833</xdr:rowOff>
    </xdr:from>
    <xdr:to>
      <xdr:col>41</xdr:col>
      <xdr:colOff>101600</xdr:colOff>
      <xdr:row>40</xdr:row>
      <xdr:rowOff>166433</xdr:rowOff>
    </xdr:to>
    <xdr:sp macro="" textlink="">
      <xdr:nvSpPr>
        <xdr:cNvPr id="123" name="フローチャート: 判断 122"/>
        <xdr:cNvSpPr/>
      </xdr:nvSpPr>
      <xdr:spPr>
        <a:xfrm>
          <a:off x="7810500" y="692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70282</xdr:rowOff>
    </xdr:from>
    <xdr:to>
      <xdr:col>36</xdr:col>
      <xdr:colOff>165100</xdr:colOff>
      <xdr:row>41</xdr:row>
      <xdr:rowOff>432</xdr:rowOff>
    </xdr:to>
    <xdr:sp macro="" textlink="">
      <xdr:nvSpPr>
        <xdr:cNvPr id="124" name="フローチャート: 判断 123"/>
        <xdr:cNvSpPr/>
      </xdr:nvSpPr>
      <xdr:spPr>
        <a:xfrm>
          <a:off x="6921500" y="69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89598</xdr:rowOff>
    </xdr:from>
    <xdr:to>
      <xdr:col>55</xdr:col>
      <xdr:colOff>50800</xdr:colOff>
      <xdr:row>42</xdr:row>
      <xdr:rowOff>19748</xdr:rowOff>
    </xdr:to>
    <xdr:sp macro="" textlink="">
      <xdr:nvSpPr>
        <xdr:cNvPr id="130" name="楕円 129"/>
        <xdr:cNvSpPr/>
      </xdr:nvSpPr>
      <xdr:spPr>
        <a:xfrm>
          <a:off x="10426700" y="711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4525</xdr:rowOff>
    </xdr:from>
    <xdr:ext cx="469744" cy="259045"/>
    <xdr:sp macro="" textlink="">
      <xdr:nvSpPr>
        <xdr:cNvPr id="131" name="【道路】&#10;一人当たり延長該当値テキスト"/>
        <xdr:cNvSpPr txBox="1"/>
      </xdr:nvSpPr>
      <xdr:spPr>
        <a:xfrm>
          <a:off x="10515600" y="7033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89636</xdr:rowOff>
    </xdr:from>
    <xdr:to>
      <xdr:col>50</xdr:col>
      <xdr:colOff>165100</xdr:colOff>
      <xdr:row>42</xdr:row>
      <xdr:rowOff>19786</xdr:rowOff>
    </xdr:to>
    <xdr:sp macro="" textlink="">
      <xdr:nvSpPr>
        <xdr:cNvPr id="132" name="楕円 131"/>
        <xdr:cNvSpPr/>
      </xdr:nvSpPr>
      <xdr:spPr>
        <a:xfrm>
          <a:off x="9588500" y="711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140398</xdr:rowOff>
    </xdr:from>
    <xdr:to>
      <xdr:col>55</xdr:col>
      <xdr:colOff>0</xdr:colOff>
      <xdr:row>41</xdr:row>
      <xdr:rowOff>140436</xdr:rowOff>
    </xdr:to>
    <xdr:cxnSp macro="">
      <xdr:nvCxnSpPr>
        <xdr:cNvPr id="133" name="直線コネクタ 132"/>
        <xdr:cNvCxnSpPr/>
      </xdr:nvCxnSpPr>
      <xdr:spPr>
        <a:xfrm flipV="1">
          <a:off x="9639300" y="7169848"/>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89332</xdr:rowOff>
    </xdr:from>
    <xdr:to>
      <xdr:col>46</xdr:col>
      <xdr:colOff>38100</xdr:colOff>
      <xdr:row>42</xdr:row>
      <xdr:rowOff>19482</xdr:rowOff>
    </xdr:to>
    <xdr:sp macro="" textlink="">
      <xdr:nvSpPr>
        <xdr:cNvPr id="134" name="楕円 133"/>
        <xdr:cNvSpPr/>
      </xdr:nvSpPr>
      <xdr:spPr>
        <a:xfrm>
          <a:off x="8699500" y="711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140132</xdr:rowOff>
    </xdr:from>
    <xdr:to>
      <xdr:col>50</xdr:col>
      <xdr:colOff>114300</xdr:colOff>
      <xdr:row>41</xdr:row>
      <xdr:rowOff>140436</xdr:rowOff>
    </xdr:to>
    <xdr:cxnSp macro="">
      <xdr:nvCxnSpPr>
        <xdr:cNvPr id="135" name="直線コネクタ 134"/>
        <xdr:cNvCxnSpPr/>
      </xdr:nvCxnSpPr>
      <xdr:spPr>
        <a:xfrm>
          <a:off x="8750300" y="7169582"/>
          <a:ext cx="8890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89179</xdr:rowOff>
    </xdr:from>
    <xdr:to>
      <xdr:col>41</xdr:col>
      <xdr:colOff>101600</xdr:colOff>
      <xdr:row>42</xdr:row>
      <xdr:rowOff>19329</xdr:rowOff>
    </xdr:to>
    <xdr:sp macro="" textlink="">
      <xdr:nvSpPr>
        <xdr:cNvPr id="136" name="楕円 135"/>
        <xdr:cNvSpPr/>
      </xdr:nvSpPr>
      <xdr:spPr>
        <a:xfrm>
          <a:off x="7810500" y="711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139979</xdr:rowOff>
    </xdr:from>
    <xdr:to>
      <xdr:col>45</xdr:col>
      <xdr:colOff>177800</xdr:colOff>
      <xdr:row>41</xdr:row>
      <xdr:rowOff>140132</xdr:rowOff>
    </xdr:to>
    <xdr:cxnSp macro="">
      <xdr:nvCxnSpPr>
        <xdr:cNvPr id="137" name="直線コネクタ 136"/>
        <xdr:cNvCxnSpPr/>
      </xdr:nvCxnSpPr>
      <xdr:spPr>
        <a:xfrm>
          <a:off x="7861300" y="7169429"/>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88989</xdr:rowOff>
    </xdr:from>
    <xdr:to>
      <xdr:col>36</xdr:col>
      <xdr:colOff>165100</xdr:colOff>
      <xdr:row>42</xdr:row>
      <xdr:rowOff>19139</xdr:rowOff>
    </xdr:to>
    <xdr:sp macro="" textlink="">
      <xdr:nvSpPr>
        <xdr:cNvPr id="138" name="楕円 137"/>
        <xdr:cNvSpPr/>
      </xdr:nvSpPr>
      <xdr:spPr>
        <a:xfrm>
          <a:off x="6921500" y="711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139789</xdr:rowOff>
    </xdr:from>
    <xdr:to>
      <xdr:col>41</xdr:col>
      <xdr:colOff>50800</xdr:colOff>
      <xdr:row>41</xdr:row>
      <xdr:rowOff>139979</xdr:rowOff>
    </xdr:to>
    <xdr:cxnSp macro="">
      <xdr:nvCxnSpPr>
        <xdr:cNvPr id="139" name="直線コネクタ 138"/>
        <xdr:cNvCxnSpPr/>
      </xdr:nvCxnSpPr>
      <xdr:spPr>
        <a:xfrm>
          <a:off x="6972300" y="7169239"/>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168521</xdr:rowOff>
    </xdr:from>
    <xdr:ext cx="469744" cy="259045"/>
    <xdr:sp macro="" textlink="">
      <xdr:nvSpPr>
        <xdr:cNvPr id="140" name="n_1aveValue【道路】&#10;一人当たり延長"/>
        <xdr:cNvSpPr txBox="1"/>
      </xdr:nvSpPr>
      <xdr:spPr>
        <a:xfrm>
          <a:off x="93917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13796</xdr:rowOff>
    </xdr:from>
    <xdr:ext cx="469744" cy="259045"/>
    <xdr:sp macro="" textlink="">
      <xdr:nvSpPr>
        <xdr:cNvPr id="141" name="n_2aveValue【道路】&#10;一人当たり延長"/>
        <xdr:cNvSpPr txBox="1"/>
      </xdr:nvSpPr>
      <xdr:spPr>
        <a:xfrm>
          <a:off x="8515427" y="670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11510</xdr:rowOff>
    </xdr:from>
    <xdr:ext cx="469744" cy="259045"/>
    <xdr:sp macro="" textlink="">
      <xdr:nvSpPr>
        <xdr:cNvPr id="142" name="n_3aveValue【道路】&#10;一人当たり延長"/>
        <xdr:cNvSpPr txBox="1"/>
      </xdr:nvSpPr>
      <xdr:spPr>
        <a:xfrm>
          <a:off x="7626427" y="669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16959</xdr:rowOff>
    </xdr:from>
    <xdr:ext cx="469744" cy="259045"/>
    <xdr:sp macro="" textlink="">
      <xdr:nvSpPr>
        <xdr:cNvPr id="143" name="n_4aveValue【道路】&#10;一人当たり延長"/>
        <xdr:cNvSpPr txBox="1"/>
      </xdr:nvSpPr>
      <xdr:spPr>
        <a:xfrm>
          <a:off x="6737427" y="670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10913</xdr:rowOff>
    </xdr:from>
    <xdr:ext cx="469744" cy="259045"/>
    <xdr:sp macro="" textlink="">
      <xdr:nvSpPr>
        <xdr:cNvPr id="144" name="n_1mainValue【道路】&#10;一人当たり延長"/>
        <xdr:cNvSpPr txBox="1"/>
      </xdr:nvSpPr>
      <xdr:spPr>
        <a:xfrm>
          <a:off x="9391727" y="721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10609</xdr:rowOff>
    </xdr:from>
    <xdr:ext cx="469744" cy="259045"/>
    <xdr:sp macro="" textlink="">
      <xdr:nvSpPr>
        <xdr:cNvPr id="145" name="n_2mainValue【道路】&#10;一人当たり延長"/>
        <xdr:cNvSpPr txBox="1"/>
      </xdr:nvSpPr>
      <xdr:spPr>
        <a:xfrm>
          <a:off x="8515427" y="7211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10456</xdr:rowOff>
    </xdr:from>
    <xdr:ext cx="469744" cy="259045"/>
    <xdr:sp macro="" textlink="">
      <xdr:nvSpPr>
        <xdr:cNvPr id="146" name="n_3mainValue【道路】&#10;一人当たり延長"/>
        <xdr:cNvSpPr txBox="1"/>
      </xdr:nvSpPr>
      <xdr:spPr>
        <a:xfrm>
          <a:off x="7626427" y="721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10266</xdr:rowOff>
    </xdr:from>
    <xdr:ext cx="469744" cy="259045"/>
    <xdr:sp macro="" textlink="">
      <xdr:nvSpPr>
        <xdr:cNvPr id="147" name="n_4mainValue【道路】&#10;一人当たり延長"/>
        <xdr:cNvSpPr txBox="1"/>
      </xdr:nvSpPr>
      <xdr:spPr>
        <a:xfrm>
          <a:off x="6737427" y="721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6" name="正方形/長方形 15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7" name="正方形/長方形 15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8" name="正方形/長方形 15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9" name="正方形/長方形 15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0" name="正方形/長方形 15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1" name="正方形/長方形 16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2" name="正方形/長方形 16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3" name="正方形/長方形 162"/>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72" name="正方形/長方形 17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73" name="正方形/長方形 17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74" name="正方形/長方形 17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75" name="正方形/長方形 17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76" name="正方形/長方形 17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77" name="正方形/長方形 17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78" name="正方形/長方形 17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79" name="正方形/長方形 178"/>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80" name="正方形/長方形 1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81" name="正方形/長方形 1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82" name="正方形/長方形 1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83" name="正方形/長方形 1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84" name="正方形/長方形 1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85" name="正方形/長方形 1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86" name="正方形/長方形 1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87" name="正方形/長方形 1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88" name="正方形/長方形 1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89" name="正方形/長方形 1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90" name="正方形/長方形 1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91" name="正方形/長方形 1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92" name="正方形/長方形 1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93" name="正方形/長方形 1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94" name="正方形/長方形 1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95" name="正方形/長方形 1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96" name="正方形/長方形 1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97" name="正方形/長方形 1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98" name="正方形/長方形 1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99" name="正方形/長方形 1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00" name="正方形/長方形 1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01" name="正方形/長方形 2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02" name="正方形/長方形 2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03" name="正方形/長方形 2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04" name="テキスト ボックス 2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05" name="直線コネクタ 2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06" name="テキスト ボックス 2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07" name="直線コネクタ 20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208" name="テキスト ボックス 207"/>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09" name="直線コネクタ 20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10" name="テキスト ボックス 20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11" name="直線コネクタ 21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12" name="テキスト ボックス 21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13" name="直線コネクタ 21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14" name="テキスト ボックス 21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15" name="直線コネクタ 21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216" name="テキスト ボックス 215"/>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17" name="直線コネクタ 21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218" name="テキスト ボックス 217"/>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1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76200</xdr:rowOff>
    </xdr:from>
    <xdr:to>
      <xdr:col>85</xdr:col>
      <xdr:colOff>126364</xdr:colOff>
      <xdr:row>42</xdr:row>
      <xdr:rowOff>38100</xdr:rowOff>
    </xdr:to>
    <xdr:cxnSp macro="">
      <xdr:nvCxnSpPr>
        <xdr:cNvPr id="220" name="直線コネクタ 219"/>
        <xdr:cNvCxnSpPr/>
      </xdr:nvCxnSpPr>
      <xdr:spPr>
        <a:xfrm flipV="1">
          <a:off x="16318864" y="573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221"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222" name="直線コネクタ 221"/>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22877</xdr:rowOff>
    </xdr:from>
    <xdr:ext cx="405111" cy="259045"/>
    <xdr:sp macro="" textlink="">
      <xdr:nvSpPr>
        <xdr:cNvPr id="223" name="【認定こども園・幼稚園・保育所】&#10;有形固定資産減価償却率最大値テキスト"/>
        <xdr:cNvSpPr txBox="1"/>
      </xdr:nvSpPr>
      <xdr:spPr>
        <a:xfrm>
          <a:off x="163576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76200</xdr:rowOff>
    </xdr:from>
    <xdr:to>
      <xdr:col>86</xdr:col>
      <xdr:colOff>25400</xdr:colOff>
      <xdr:row>33</xdr:row>
      <xdr:rowOff>76200</xdr:rowOff>
    </xdr:to>
    <xdr:cxnSp macro="">
      <xdr:nvCxnSpPr>
        <xdr:cNvPr id="224" name="直線コネクタ 223"/>
        <xdr:cNvCxnSpPr/>
      </xdr:nvCxnSpPr>
      <xdr:spPr>
        <a:xfrm>
          <a:off x="16230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76852</xdr:rowOff>
    </xdr:from>
    <xdr:ext cx="405111" cy="259045"/>
    <xdr:sp macro="" textlink="">
      <xdr:nvSpPr>
        <xdr:cNvPr id="225" name="【認定こども園・幼稚園・保育所】&#10;有形固定資産減価償却率平均値テキスト"/>
        <xdr:cNvSpPr txBox="1"/>
      </xdr:nvSpPr>
      <xdr:spPr>
        <a:xfrm>
          <a:off x="16357600" y="6249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53975</xdr:rowOff>
    </xdr:from>
    <xdr:to>
      <xdr:col>85</xdr:col>
      <xdr:colOff>177800</xdr:colOff>
      <xdr:row>37</xdr:row>
      <xdr:rowOff>155575</xdr:rowOff>
    </xdr:to>
    <xdr:sp macro="" textlink="">
      <xdr:nvSpPr>
        <xdr:cNvPr id="226" name="フローチャート: 判断 225"/>
        <xdr:cNvSpPr/>
      </xdr:nvSpPr>
      <xdr:spPr>
        <a:xfrm>
          <a:off x="162687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50165</xdr:rowOff>
    </xdr:from>
    <xdr:to>
      <xdr:col>81</xdr:col>
      <xdr:colOff>101600</xdr:colOff>
      <xdr:row>37</xdr:row>
      <xdr:rowOff>151765</xdr:rowOff>
    </xdr:to>
    <xdr:sp macro="" textlink="">
      <xdr:nvSpPr>
        <xdr:cNvPr id="227" name="フローチャート: 判断 226"/>
        <xdr:cNvSpPr/>
      </xdr:nvSpPr>
      <xdr:spPr>
        <a:xfrm>
          <a:off x="15430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42545</xdr:rowOff>
    </xdr:from>
    <xdr:to>
      <xdr:col>76</xdr:col>
      <xdr:colOff>165100</xdr:colOff>
      <xdr:row>37</xdr:row>
      <xdr:rowOff>144145</xdr:rowOff>
    </xdr:to>
    <xdr:sp macro="" textlink="">
      <xdr:nvSpPr>
        <xdr:cNvPr id="228" name="フローチャート: 判断 227"/>
        <xdr:cNvSpPr/>
      </xdr:nvSpPr>
      <xdr:spPr>
        <a:xfrm>
          <a:off x="14541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52070</xdr:rowOff>
    </xdr:from>
    <xdr:to>
      <xdr:col>72</xdr:col>
      <xdr:colOff>38100</xdr:colOff>
      <xdr:row>37</xdr:row>
      <xdr:rowOff>153670</xdr:rowOff>
    </xdr:to>
    <xdr:sp macro="" textlink="">
      <xdr:nvSpPr>
        <xdr:cNvPr id="229" name="フローチャート: 判断 228"/>
        <xdr:cNvSpPr/>
      </xdr:nvSpPr>
      <xdr:spPr>
        <a:xfrm>
          <a:off x="13652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46355</xdr:rowOff>
    </xdr:from>
    <xdr:to>
      <xdr:col>67</xdr:col>
      <xdr:colOff>101600</xdr:colOff>
      <xdr:row>37</xdr:row>
      <xdr:rowOff>147955</xdr:rowOff>
    </xdr:to>
    <xdr:sp macro="" textlink="">
      <xdr:nvSpPr>
        <xdr:cNvPr id="230" name="フローチャート: 判断 229"/>
        <xdr:cNvSpPr/>
      </xdr:nvSpPr>
      <xdr:spPr>
        <a:xfrm>
          <a:off x="12763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31" name="テキスト ボックス 23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32" name="テキスト ボックス 23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33" name="テキスト ボックス 23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34" name="テキスト ボックス 23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35" name="テキスト ボックス 23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17780</xdr:rowOff>
    </xdr:from>
    <xdr:to>
      <xdr:col>85</xdr:col>
      <xdr:colOff>177800</xdr:colOff>
      <xdr:row>41</xdr:row>
      <xdr:rowOff>119380</xdr:rowOff>
    </xdr:to>
    <xdr:sp macro="" textlink="">
      <xdr:nvSpPr>
        <xdr:cNvPr id="236" name="楕円 235"/>
        <xdr:cNvSpPr/>
      </xdr:nvSpPr>
      <xdr:spPr>
        <a:xfrm>
          <a:off x="16268700" y="704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167657</xdr:rowOff>
    </xdr:from>
    <xdr:ext cx="405111" cy="259045"/>
    <xdr:sp macro="" textlink="">
      <xdr:nvSpPr>
        <xdr:cNvPr id="237" name="【認定こども園・幼稚園・保育所】&#10;有形固定資産減価償却率該当値テキスト"/>
        <xdr:cNvSpPr txBox="1"/>
      </xdr:nvSpPr>
      <xdr:spPr>
        <a:xfrm>
          <a:off x="16357600" y="702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101600</xdr:rowOff>
    </xdr:from>
    <xdr:to>
      <xdr:col>81</xdr:col>
      <xdr:colOff>101600</xdr:colOff>
      <xdr:row>42</xdr:row>
      <xdr:rowOff>31750</xdr:rowOff>
    </xdr:to>
    <xdr:sp macro="" textlink="">
      <xdr:nvSpPr>
        <xdr:cNvPr id="238" name="楕円 237"/>
        <xdr:cNvSpPr/>
      </xdr:nvSpPr>
      <xdr:spPr>
        <a:xfrm>
          <a:off x="15430500" y="713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68580</xdr:rowOff>
    </xdr:from>
    <xdr:to>
      <xdr:col>85</xdr:col>
      <xdr:colOff>127000</xdr:colOff>
      <xdr:row>41</xdr:row>
      <xdr:rowOff>152400</xdr:rowOff>
    </xdr:to>
    <xdr:cxnSp macro="">
      <xdr:nvCxnSpPr>
        <xdr:cNvPr id="239" name="直線コネクタ 238"/>
        <xdr:cNvCxnSpPr/>
      </xdr:nvCxnSpPr>
      <xdr:spPr>
        <a:xfrm flipV="1">
          <a:off x="15481300" y="709803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71120</xdr:rowOff>
    </xdr:from>
    <xdr:to>
      <xdr:col>76</xdr:col>
      <xdr:colOff>165100</xdr:colOff>
      <xdr:row>41</xdr:row>
      <xdr:rowOff>1270</xdr:rowOff>
    </xdr:to>
    <xdr:sp macro="" textlink="">
      <xdr:nvSpPr>
        <xdr:cNvPr id="240" name="楕円 239"/>
        <xdr:cNvSpPr/>
      </xdr:nvSpPr>
      <xdr:spPr>
        <a:xfrm>
          <a:off x="14541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121920</xdr:rowOff>
    </xdr:from>
    <xdr:to>
      <xdr:col>81</xdr:col>
      <xdr:colOff>50800</xdr:colOff>
      <xdr:row>41</xdr:row>
      <xdr:rowOff>152400</xdr:rowOff>
    </xdr:to>
    <xdr:cxnSp macro="">
      <xdr:nvCxnSpPr>
        <xdr:cNvPr id="241" name="直線コネクタ 240"/>
        <xdr:cNvCxnSpPr/>
      </xdr:nvCxnSpPr>
      <xdr:spPr>
        <a:xfrm>
          <a:off x="14592300" y="6979920"/>
          <a:ext cx="8890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34925</xdr:rowOff>
    </xdr:from>
    <xdr:to>
      <xdr:col>72</xdr:col>
      <xdr:colOff>38100</xdr:colOff>
      <xdr:row>40</xdr:row>
      <xdr:rowOff>136525</xdr:rowOff>
    </xdr:to>
    <xdr:sp macro="" textlink="">
      <xdr:nvSpPr>
        <xdr:cNvPr id="242" name="楕円 241"/>
        <xdr:cNvSpPr/>
      </xdr:nvSpPr>
      <xdr:spPr>
        <a:xfrm>
          <a:off x="13652500" y="689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85725</xdr:rowOff>
    </xdr:from>
    <xdr:to>
      <xdr:col>76</xdr:col>
      <xdr:colOff>114300</xdr:colOff>
      <xdr:row>40</xdr:row>
      <xdr:rowOff>121920</xdr:rowOff>
    </xdr:to>
    <xdr:cxnSp macro="">
      <xdr:nvCxnSpPr>
        <xdr:cNvPr id="243" name="直線コネクタ 242"/>
        <xdr:cNvCxnSpPr/>
      </xdr:nvCxnSpPr>
      <xdr:spPr>
        <a:xfrm>
          <a:off x="13703300" y="69437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8255</xdr:rowOff>
    </xdr:from>
    <xdr:to>
      <xdr:col>67</xdr:col>
      <xdr:colOff>101600</xdr:colOff>
      <xdr:row>40</xdr:row>
      <xdr:rowOff>109855</xdr:rowOff>
    </xdr:to>
    <xdr:sp macro="" textlink="">
      <xdr:nvSpPr>
        <xdr:cNvPr id="244" name="楕円 243"/>
        <xdr:cNvSpPr/>
      </xdr:nvSpPr>
      <xdr:spPr>
        <a:xfrm>
          <a:off x="12763500" y="686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59055</xdr:rowOff>
    </xdr:from>
    <xdr:to>
      <xdr:col>71</xdr:col>
      <xdr:colOff>177800</xdr:colOff>
      <xdr:row>40</xdr:row>
      <xdr:rowOff>85725</xdr:rowOff>
    </xdr:to>
    <xdr:cxnSp macro="">
      <xdr:nvCxnSpPr>
        <xdr:cNvPr id="245" name="直線コネクタ 244"/>
        <xdr:cNvCxnSpPr/>
      </xdr:nvCxnSpPr>
      <xdr:spPr>
        <a:xfrm>
          <a:off x="12814300" y="691705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168292</xdr:rowOff>
    </xdr:from>
    <xdr:ext cx="405111" cy="259045"/>
    <xdr:sp macro="" textlink="">
      <xdr:nvSpPr>
        <xdr:cNvPr id="246" name="n_1aveValue【認定こども園・幼稚園・保育所】&#10;有形固定資産減価償却率"/>
        <xdr:cNvSpPr txBox="1"/>
      </xdr:nvSpPr>
      <xdr:spPr>
        <a:xfrm>
          <a:off x="152660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160672</xdr:rowOff>
    </xdr:from>
    <xdr:ext cx="405111" cy="259045"/>
    <xdr:sp macro="" textlink="">
      <xdr:nvSpPr>
        <xdr:cNvPr id="247" name="n_2aveValue【認定こども園・幼稚園・保育所】&#10;有形固定資産減価償却率"/>
        <xdr:cNvSpPr txBox="1"/>
      </xdr:nvSpPr>
      <xdr:spPr>
        <a:xfrm>
          <a:off x="14389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170197</xdr:rowOff>
    </xdr:from>
    <xdr:ext cx="405111" cy="259045"/>
    <xdr:sp macro="" textlink="">
      <xdr:nvSpPr>
        <xdr:cNvPr id="248" name="n_3aveValue【認定こども園・幼稚園・保育所】&#10;有形固定資産減価償却率"/>
        <xdr:cNvSpPr txBox="1"/>
      </xdr:nvSpPr>
      <xdr:spPr>
        <a:xfrm>
          <a:off x="13500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164482</xdr:rowOff>
    </xdr:from>
    <xdr:ext cx="405111" cy="259045"/>
    <xdr:sp macro="" textlink="">
      <xdr:nvSpPr>
        <xdr:cNvPr id="249" name="n_4aveValue【認定こども園・幼稚園・保育所】&#10;有形固定資産減価償却率"/>
        <xdr:cNvSpPr txBox="1"/>
      </xdr:nvSpPr>
      <xdr:spPr>
        <a:xfrm>
          <a:off x="12611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22877</xdr:rowOff>
    </xdr:from>
    <xdr:ext cx="405111" cy="259045"/>
    <xdr:sp macro="" textlink="">
      <xdr:nvSpPr>
        <xdr:cNvPr id="250" name="n_1mainValue【認定こども園・幼稚園・保育所】&#10;有形固定資産減価償却率"/>
        <xdr:cNvSpPr txBox="1"/>
      </xdr:nvSpPr>
      <xdr:spPr>
        <a:xfrm>
          <a:off x="15266044"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163847</xdr:rowOff>
    </xdr:from>
    <xdr:ext cx="405111" cy="259045"/>
    <xdr:sp macro="" textlink="">
      <xdr:nvSpPr>
        <xdr:cNvPr id="251" name="n_2mainValue【認定こども園・幼稚園・保育所】&#10;有形固定資産減価償却率"/>
        <xdr:cNvSpPr txBox="1"/>
      </xdr:nvSpPr>
      <xdr:spPr>
        <a:xfrm>
          <a:off x="14389744"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127652</xdr:rowOff>
    </xdr:from>
    <xdr:ext cx="405111" cy="259045"/>
    <xdr:sp macro="" textlink="">
      <xdr:nvSpPr>
        <xdr:cNvPr id="252" name="n_3mainValue【認定こども園・幼稚園・保育所】&#10;有形固定資産減価償却率"/>
        <xdr:cNvSpPr txBox="1"/>
      </xdr:nvSpPr>
      <xdr:spPr>
        <a:xfrm>
          <a:off x="13500744" y="698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100982</xdr:rowOff>
    </xdr:from>
    <xdr:ext cx="405111" cy="259045"/>
    <xdr:sp macro="" textlink="">
      <xdr:nvSpPr>
        <xdr:cNvPr id="253" name="n_4mainValue【認定こども園・幼稚園・保育所】&#10;有形固定資産減価償却率"/>
        <xdr:cNvSpPr txBox="1"/>
      </xdr:nvSpPr>
      <xdr:spPr>
        <a:xfrm>
          <a:off x="12611744" y="695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54" name="正方形/長方形 25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55" name="正方形/長方形 25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56" name="正方形/長方形 25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57" name="正方形/長方形 25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58" name="正方形/長方形 25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59" name="正方形/長方形 25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60" name="正方形/長方形 25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61" name="正方形/長方形 26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62" name="テキスト ボックス 26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63" name="直線コネクタ 26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264" name="直線コネクタ 26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265" name="テキスト ボックス 264"/>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266" name="直線コネクタ 26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267" name="テキスト ボックス 266"/>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268" name="直線コネクタ 26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269" name="テキスト ボックス 268"/>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270" name="直線コネクタ 26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271" name="テキスト ボックス 270"/>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272" name="直線コネクタ 27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273" name="テキスト ボックス 272"/>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74" name="直線コネクタ 27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275" name="テキスト ボックス 27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7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42</xdr:row>
      <xdr:rowOff>22860</xdr:rowOff>
    </xdr:to>
    <xdr:cxnSp macro="">
      <xdr:nvCxnSpPr>
        <xdr:cNvPr id="277" name="直線コネクタ 276"/>
        <xdr:cNvCxnSpPr/>
      </xdr:nvCxnSpPr>
      <xdr:spPr>
        <a:xfrm flipV="1">
          <a:off x="22160864" y="58750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278"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279" name="直線コネクタ 278"/>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280" name="【認定こども園・幼稚園・保育所】&#10;一人当たり面積最大値テキスト"/>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281" name="直線コネクタ 280"/>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21607</xdr:rowOff>
    </xdr:from>
    <xdr:ext cx="469744" cy="259045"/>
    <xdr:sp macro="" textlink="">
      <xdr:nvSpPr>
        <xdr:cNvPr id="282" name="【認定こども園・幼稚園・保育所】&#10;一人当たり面積平均値テキスト"/>
        <xdr:cNvSpPr txBox="1"/>
      </xdr:nvSpPr>
      <xdr:spPr>
        <a:xfrm>
          <a:off x="22199600" y="670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170180</xdr:rowOff>
    </xdr:from>
    <xdr:to>
      <xdr:col>116</xdr:col>
      <xdr:colOff>114300</xdr:colOff>
      <xdr:row>40</xdr:row>
      <xdr:rowOff>100330</xdr:rowOff>
    </xdr:to>
    <xdr:sp macro="" textlink="">
      <xdr:nvSpPr>
        <xdr:cNvPr id="283" name="フローチャート: 判断 282"/>
        <xdr:cNvSpPr/>
      </xdr:nvSpPr>
      <xdr:spPr>
        <a:xfrm>
          <a:off x="221107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284" name="フローチャート: 判断 283"/>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285" name="フローチャート: 判断 284"/>
        <xdr:cNvSpPr/>
      </xdr:nvSpPr>
      <xdr:spPr>
        <a:xfrm>
          <a:off x="20383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166370</xdr:rowOff>
    </xdr:from>
    <xdr:to>
      <xdr:col>102</xdr:col>
      <xdr:colOff>165100</xdr:colOff>
      <xdr:row>40</xdr:row>
      <xdr:rowOff>96520</xdr:rowOff>
    </xdr:to>
    <xdr:sp macro="" textlink="">
      <xdr:nvSpPr>
        <xdr:cNvPr id="286" name="フローチャート: 判断 285"/>
        <xdr:cNvSpPr/>
      </xdr:nvSpPr>
      <xdr:spPr>
        <a:xfrm>
          <a:off x="194945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287" name="フローチャート: 判断 286"/>
        <xdr:cNvSpPr/>
      </xdr:nvSpPr>
      <xdr:spPr>
        <a:xfrm>
          <a:off x="18605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288" name="テキスト ボックス 28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89" name="テキスト ボックス 28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90" name="テキスト ボックス 28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91" name="テキスト ボックス 29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92" name="テキスト ボックス 29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55880</xdr:rowOff>
    </xdr:from>
    <xdr:to>
      <xdr:col>116</xdr:col>
      <xdr:colOff>114300</xdr:colOff>
      <xdr:row>41</xdr:row>
      <xdr:rowOff>157480</xdr:rowOff>
    </xdr:to>
    <xdr:sp macro="" textlink="">
      <xdr:nvSpPr>
        <xdr:cNvPr id="293" name="楕円 292"/>
        <xdr:cNvSpPr/>
      </xdr:nvSpPr>
      <xdr:spPr>
        <a:xfrm>
          <a:off x="221107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142257</xdr:rowOff>
    </xdr:from>
    <xdr:ext cx="469744" cy="259045"/>
    <xdr:sp macro="" textlink="">
      <xdr:nvSpPr>
        <xdr:cNvPr id="294" name="【認定こども園・幼稚園・保育所】&#10;一人当たり面積該当値テキスト"/>
        <xdr:cNvSpPr txBox="1"/>
      </xdr:nvSpPr>
      <xdr:spPr>
        <a:xfrm>
          <a:off x="22199600" y="700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25400</xdr:rowOff>
    </xdr:from>
    <xdr:to>
      <xdr:col>112</xdr:col>
      <xdr:colOff>38100</xdr:colOff>
      <xdr:row>41</xdr:row>
      <xdr:rowOff>127000</xdr:rowOff>
    </xdr:to>
    <xdr:sp macro="" textlink="">
      <xdr:nvSpPr>
        <xdr:cNvPr id="295" name="楕円 294"/>
        <xdr:cNvSpPr/>
      </xdr:nvSpPr>
      <xdr:spPr>
        <a:xfrm>
          <a:off x="21272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76200</xdr:rowOff>
    </xdr:from>
    <xdr:to>
      <xdr:col>116</xdr:col>
      <xdr:colOff>63500</xdr:colOff>
      <xdr:row>41</xdr:row>
      <xdr:rowOff>106680</xdr:rowOff>
    </xdr:to>
    <xdr:cxnSp macro="">
      <xdr:nvCxnSpPr>
        <xdr:cNvPr id="296" name="直線コネクタ 295"/>
        <xdr:cNvCxnSpPr/>
      </xdr:nvCxnSpPr>
      <xdr:spPr>
        <a:xfrm>
          <a:off x="21323300" y="710565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25400</xdr:rowOff>
    </xdr:from>
    <xdr:to>
      <xdr:col>107</xdr:col>
      <xdr:colOff>101600</xdr:colOff>
      <xdr:row>41</xdr:row>
      <xdr:rowOff>127000</xdr:rowOff>
    </xdr:to>
    <xdr:sp macro="" textlink="">
      <xdr:nvSpPr>
        <xdr:cNvPr id="297" name="楕円 296"/>
        <xdr:cNvSpPr/>
      </xdr:nvSpPr>
      <xdr:spPr>
        <a:xfrm>
          <a:off x="20383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76200</xdr:rowOff>
    </xdr:from>
    <xdr:to>
      <xdr:col>111</xdr:col>
      <xdr:colOff>177800</xdr:colOff>
      <xdr:row>41</xdr:row>
      <xdr:rowOff>76200</xdr:rowOff>
    </xdr:to>
    <xdr:cxnSp macro="">
      <xdr:nvCxnSpPr>
        <xdr:cNvPr id="298" name="直線コネクタ 297"/>
        <xdr:cNvCxnSpPr/>
      </xdr:nvCxnSpPr>
      <xdr:spPr>
        <a:xfrm>
          <a:off x="20434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25400</xdr:rowOff>
    </xdr:from>
    <xdr:to>
      <xdr:col>102</xdr:col>
      <xdr:colOff>165100</xdr:colOff>
      <xdr:row>41</xdr:row>
      <xdr:rowOff>127000</xdr:rowOff>
    </xdr:to>
    <xdr:sp macro="" textlink="">
      <xdr:nvSpPr>
        <xdr:cNvPr id="299" name="楕円 298"/>
        <xdr:cNvSpPr/>
      </xdr:nvSpPr>
      <xdr:spPr>
        <a:xfrm>
          <a:off x="19494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76200</xdr:rowOff>
    </xdr:from>
    <xdr:to>
      <xdr:col>107</xdr:col>
      <xdr:colOff>50800</xdr:colOff>
      <xdr:row>41</xdr:row>
      <xdr:rowOff>76200</xdr:rowOff>
    </xdr:to>
    <xdr:cxnSp macro="">
      <xdr:nvCxnSpPr>
        <xdr:cNvPr id="300" name="直線コネクタ 299"/>
        <xdr:cNvCxnSpPr/>
      </xdr:nvCxnSpPr>
      <xdr:spPr>
        <a:xfrm>
          <a:off x="19545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25400</xdr:rowOff>
    </xdr:from>
    <xdr:to>
      <xdr:col>98</xdr:col>
      <xdr:colOff>38100</xdr:colOff>
      <xdr:row>41</xdr:row>
      <xdr:rowOff>127000</xdr:rowOff>
    </xdr:to>
    <xdr:sp macro="" textlink="">
      <xdr:nvSpPr>
        <xdr:cNvPr id="301" name="楕円 300"/>
        <xdr:cNvSpPr/>
      </xdr:nvSpPr>
      <xdr:spPr>
        <a:xfrm>
          <a:off x="18605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76200</xdr:rowOff>
    </xdr:from>
    <xdr:to>
      <xdr:col>102</xdr:col>
      <xdr:colOff>114300</xdr:colOff>
      <xdr:row>41</xdr:row>
      <xdr:rowOff>76200</xdr:rowOff>
    </xdr:to>
    <xdr:cxnSp macro="">
      <xdr:nvCxnSpPr>
        <xdr:cNvPr id="302" name="直線コネクタ 301"/>
        <xdr:cNvCxnSpPr/>
      </xdr:nvCxnSpPr>
      <xdr:spPr>
        <a:xfrm>
          <a:off x="18656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303" name="n_1aveValue【認定こども園・幼稚園・保育所】&#10;一人当たり面積"/>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304" name="n_2aveValue【認定こども園・幼稚園・保育所】&#10;一人当たり面積"/>
        <xdr:cNvSpPr txBox="1"/>
      </xdr:nvSpPr>
      <xdr:spPr>
        <a:xfrm>
          <a:off x="20199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113047</xdr:rowOff>
    </xdr:from>
    <xdr:ext cx="469744" cy="259045"/>
    <xdr:sp macro="" textlink="">
      <xdr:nvSpPr>
        <xdr:cNvPr id="305" name="n_3aveValue【認定こども園・幼稚園・保育所】&#10;一人当たり面積"/>
        <xdr:cNvSpPr txBox="1"/>
      </xdr:nvSpPr>
      <xdr:spPr>
        <a:xfrm>
          <a:off x="19310427"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306" name="n_4aveValue【認定こども園・幼稚園・保育所】&#10;一人当たり面積"/>
        <xdr:cNvSpPr txBox="1"/>
      </xdr:nvSpPr>
      <xdr:spPr>
        <a:xfrm>
          <a:off x="18421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118127</xdr:rowOff>
    </xdr:from>
    <xdr:ext cx="469744" cy="259045"/>
    <xdr:sp macro="" textlink="">
      <xdr:nvSpPr>
        <xdr:cNvPr id="307" name="n_1mainValue【認定こども園・幼稚園・保育所】&#10;一人当たり面積"/>
        <xdr:cNvSpPr txBox="1"/>
      </xdr:nvSpPr>
      <xdr:spPr>
        <a:xfrm>
          <a:off x="210757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118127</xdr:rowOff>
    </xdr:from>
    <xdr:ext cx="469744" cy="259045"/>
    <xdr:sp macro="" textlink="">
      <xdr:nvSpPr>
        <xdr:cNvPr id="308" name="n_2mainValue【認定こども園・幼稚園・保育所】&#10;一人当たり面積"/>
        <xdr:cNvSpPr txBox="1"/>
      </xdr:nvSpPr>
      <xdr:spPr>
        <a:xfrm>
          <a:off x="20199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118127</xdr:rowOff>
    </xdr:from>
    <xdr:ext cx="469744" cy="259045"/>
    <xdr:sp macro="" textlink="">
      <xdr:nvSpPr>
        <xdr:cNvPr id="309" name="n_3mainValue【認定こども園・幼稚園・保育所】&#10;一人当たり面積"/>
        <xdr:cNvSpPr txBox="1"/>
      </xdr:nvSpPr>
      <xdr:spPr>
        <a:xfrm>
          <a:off x="19310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118127</xdr:rowOff>
    </xdr:from>
    <xdr:ext cx="469744" cy="259045"/>
    <xdr:sp macro="" textlink="">
      <xdr:nvSpPr>
        <xdr:cNvPr id="310" name="n_4mainValue【認定こども園・幼稚園・保育所】&#10;一人当たり面積"/>
        <xdr:cNvSpPr txBox="1"/>
      </xdr:nvSpPr>
      <xdr:spPr>
        <a:xfrm>
          <a:off x="18421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11" name="正方形/長方形 3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2" name="正方形/長方形 3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3" name="正方形/長方形 3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4" name="正方形/長方形 3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5" name="正方形/長方形 3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6" name="正方形/長方形 3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7" name="正方形/長方形 3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8" name="正方形/長方形 3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19" name="テキスト ボックス 3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20" name="直線コネクタ 3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21" name="テキスト ボックス 32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322" name="直線コネクタ 321"/>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323" name="テキスト ボックス 322"/>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324" name="直線コネクタ 323"/>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325" name="テキスト ボックス 324"/>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326" name="直線コネクタ 325"/>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327" name="テキスト ボックス 326"/>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328" name="直線コネクタ 327"/>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329" name="テキスト ボックス 328"/>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0" name="直線コネクタ 32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331" name="テキスト ボックス 330"/>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3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73152</xdr:rowOff>
    </xdr:from>
    <xdr:to>
      <xdr:col>85</xdr:col>
      <xdr:colOff>126364</xdr:colOff>
      <xdr:row>62</xdr:row>
      <xdr:rowOff>162306</xdr:rowOff>
    </xdr:to>
    <xdr:cxnSp macro="">
      <xdr:nvCxnSpPr>
        <xdr:cNvPr id="333" name="直線コネクタ 332"/>
        <xdr:cNvCxnSpPr/>
      </xdr:nvCxnSpPr>
      <xdr:spPr>
        <a:xfrm flipV="1">
          <a:off x="16318864" y="950290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166133</xdr:rowOff>
    </xdr:from>
    <xdr:ext cx="405111" cy="259045"/>
    <xdr:sp macro="" textlink="">
      <xdr:nvSpPr>
        <xdr:cNvPr id="334" name="【学校施設】&#10;有形固定資産減価償却率最小値テキスト"/>
        <xdr:cNvSpPr txBox="1"/>
      </xdr:nvSpPr>
      <xdr:spPr>
        <a:xfrm>
          <a:off x="16357600" y="1079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162306</xdr:rowOff>
    </xdr:from>
    <xdr:to>
      <xdr:col>86</xdr:col>
      <xdr:colOff>25400</xdr:colOff>
      <xdr:row>62</xdr:row>
      <xdr:rowOff>162306</xdr:rowOff>
    </xdr:to>
    <xdr:cxnSp macro="">
      <xdr:nvCxnSpPr>
        <xdr:cNvPr id="335" name="直線コネクタ 334"/>
        <xdr:cNvCxnSpPr/>
      </xdr:nvCxnSpPr>
      <xdr:spPr>
        <a:xfrm>
          <a:off x="16230600" y="1079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19829</xdr:rowOff>
    </xdr:from>
    <xdr:ext cx="405111" cy="259045"/>
    <xdr:sp macro="" textlink="">
      <xdr:nvSpPr>
        <xdr:cNvPr id="336" name="【学校施設】&#10;有形固定資産減価償却率最大値テキスト"/>
        <xdr:cNvSpPr txBox="1"/>
      </xdr:nvSpPr>
      <xdr:spPr>
        <a:xfrm>
          <a:off x="16357600" y="927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73152</xdr:rowOff>
    </xdr:from>
    <xdr:to>
      <xdr:col>86</xdr:col>
      <xdr:colOff>25400</xdr:colOff>
      <xdr:row>55</xdr:row>
      <xdr:rowOff>73152</xdr:rowOff>
    </xdr:to>
    <xdr:cxnSp macro="">
      <xdr:nvCxnSpPr>
        <xdr:cNvPr id="337" name="直線コネクタ 336"/>
        <xdr:cNvCxnSpPr/>
      </xdr:nvCxnSpPr>
      <xdr:spPr>
        <a:xfrm>
          <a:off x="16230600" y="950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16781</xdr:rowOff>
    </xdr:from>
    <xdr:ext cx="405111" cy="259045"/>
    <xdr:sp macro="" textlink="">
      <xdr:nvSpPr>
        <xdr:cNvPr id="338" name="【学校施設】&#10;有形固定資産減価償却率平均値テキスト"/>
        <xdr:cNvSpPr txBox="1"/>
      </xdr:nvSpPr>
      <xdr:spPr>
        <a:xfrm>
          <a:off x="16357600" y="101323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38354</xdr:rowOff>
    </xdr:from>
    <xdr:to>
      <xdr:col>85</xdr:col>
      <xdr:colOff>177800</xdr:colOff>
      <xdr:row>59</xdr:row>
      <xdr:rowOff>139954</xdr:rowOff>
    </xdr:to>
    <xdr:sp macro="" textlink="">
      <xdr:nvSpPr>
        <xdr:cNvPr id="339" name="フローチャート: 判断 338"/>
        <xdr:cNvSpPr/>
      </xdr:nvSpPr>
      <xdr:spPr>
        <a:xfrm>
          <a:off x="16268700" y="10153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24638</xdr:rowOff>
    </xdr:from>
    <xdr:to>
      <xdr:col>81</xdr:col>
      <xdr:colOff>101600</xdr:colOff>
      <xdr:row>59</xdr:row>
      <xdr:rowOff>126238</xdr:rowOff>
    </xdr:to>
    <xdr:sp macro="" textlink="">
      <xdr:nvSpPr>
        <xdr:cNvPr id="340" name="フローチャート: 判断 339"/>
        <xdr:cNvSpPr/>
      </xdr:nvSpPr>
      <xdr:spPr>
        <a:xfrm>
          <a:off x="15430500" y="1014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xdr:rowOff>
    </xdr:from>
    <xdr:to>
      <xdr:col>76</xdr:col>
      <xdr:colOff>165100</xdr:colOff>
      <xdr:row>59</xdr:row>
      <xdr:rowOff>110236</xdr:rowOff>
    </xdr:to>
    <xdr:sp macro="" textlink="">
      <xdr:nvSpPr>
        <xdr:cNvPr id="341" name="フローチャート: 判断 340"/>
        <xdr:cNvSpPr/>
      </xdr:nvSpPr>
      <xdr:spPr>
        <a:xfrm>
          <a:off x="14541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170942</xdr:rowOff>
    </xdr:from>
    <xdr:to>
      <xdr:col>72</xdr:col>
      <xdr:colOff>38100</xdr:colOff>
      <xdr:row>59</xdr:row>
      <xdr:rowOff>101092</xdr:rowOff>
    </xdr:to>
    <xdr:sp macro="" textlink="">
      <xdr:nvSpPr>
        <xdr:cNvPr id="342" name="フローチャート: 判断 341"/>
        <xdr:cNvSpPr/>
      </xdr:nvSpPr>
      <xdr:spPr>
        <a:xfrm>
          <a:off x="13652500" y="101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157226</xdr:rowOff>
    </xdr:from>
    <xdr:to>
      <xdr:col>67</xdr:col>
      <xdr:colOff>101600</xdr:colOff>
      <xdr:row>59</xdr:row>
      <xdr:rowOff>87376</xdr:rowOff>
    </xdr:to>
    <xdr:sp macro="" textlink="">
      <xdr:nvSpPr>
        <xdr:cNvPr id="343" name="フローチャート: 判断 342"/>
        <xdr:cNvSpPr/>
      </xdr:nvSpPr>
      <xdr:spPr>
        <a:xfrm>
          <a:off x="12763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44" name="テキスト ボックス 34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5" name="テキスト ボックス 34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46" name="テキスト ボックス 34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47" name="テキスト ボックス 34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48" name="テキスト ボックス 34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118364</xdr:rowOff>
    </xdr:from>
    <xdr:to>
      <xdr:col>85</xdr:col>
      <xdr:colOff>177800</xdr:colOff>
      <xdr:row>59</xdr:row>
      <xdr:rowOff>48514</xdr:rowOff>
    </xdr:to>
    <xdr:sp macro="" textlink="">
      <xdr:nvSpPr>
        <xdr:cNvPr id="349" name="楕円 348"/>
        <xdr:cNvSpPr/>
      </xdr:nvSpPr>
      <xdr:spPr>
        <a:xfrm>
          <a:off x="16268700" y="1006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141241</xdr:rowOff>
    </xdr:from>
    <xdr:ext cx="405111" cy="259045"/>
    <xdr:sp macro="" textlink="">
      <xdr:nvSpPr>
        <xdr:cNvPr id="350" name="【学校施設】&#10;有形固定資産減価償却率該当値テキスト"/>
        <xdr:cNvSpPr txBox="1"/>
      </xdr:nvSpPr>
      <xdr:spPr>
        <a:xfrm>
          <a:off x="16357600" y="991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143510</xdr:rowOff>
    </xdr:from>
    <xdr:to>
      <xdr:col>81</xdr:col>
      <xdr:colOff>101600</xdr:colOff>
      <xdr:row>59</xdr:row>
      <xdr:rowOff>73660</xdr:rowOff>
    </xdr:to>
    <xdr:sp macro="" textlink="">
      <xdr:nvSpPr>
        <xdr:cNvPr id="351" name="楕円 350"/>
        <xdr:cNvSpPr/>
      </xdr:nvSpPr>
      <xdr:spPr>
        <a:xfrm>
          <a:off x="15430500" y="1008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169164</xdr:rowOff>
    </xdr:from>
    <xdr:to>
      <xdr:col>85</xdr:col>
      <xdr:colOff>127000</xdr:colOff>
      <xdr:row>59</xdr:row>
      <xdr:rowOff>22860</xdr:rowOff>
    </xdr:to>
    <xdr:cxnSp macro="">
      <xdr:nvCxnSpPr>
        <xdr:cNvPr id="352" name="直線コネクタ 351"/>
        <xdr:cNvCxnSpPr/>
      </xdr:nvCxnSpPr>
      <xdr:spPr>
        <a:xfrm flipV="1">
          <a:off x="15481300" y="10113264"/>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111506</xdr:rowOff>
    </xdr:from>
    <xdr:to>
      <xdr:col>76</xdr:col>
      <xdr:colOff>165100</xdr:colOff>
      <xdr:row>60</xdr:row>
      <xdr:rowOff>41656</xdr:rowOff>
    </xdr:to>
    <xdr:sp macro="" textlink="">
      <xdr:nvSpPr>
        <xdr:cNvPr id="353" name="楕円 352"/>
        <xdr:cNvSpPr/>
      </xdr:nvSpPr>
      <xdr:spPr>
        <a:xfrm>
          <a:off x="14541500" y="1022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22860</xdr:rowOff>
    </xdr:from>
    <xdr:to>
      <xdr:col>81</xdr:col>
      <xdr:colOff>50800</xdr:colOff>
      <xdr:row>59</xdr:row>
      <xdr:rowOff>162306</xdr:rowOff>
    </xdr:to>
    <xdr:cxnSp macro="">
      <xdr:nvCxnSpPr>
        <xdr:cNvPr id="354" name="直線コネクタ 353"/>
        <xdr:cNvCxnSpPr/>
      </xdr:nvCxnSpPr>
      <xdr:spPr>
        <a:xfrm flipV="1">
          <a:off x="14592300" y="10138410"/>
          <a:ext cx="8890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13208</xdr:rowOff>
    </xdr:from>
    <xdr:to>
      <xdr:col>72</xdr:col>
      <xdr:colOff>38100</xdr:colOff>
      <xdr:row>60</xdr:row>
      <xdr:rowOff>114808</xdr:rowOff>
    </xdr:to>
    <xdr:sp macro="" textlink="">
      <xdr:nvSpPr>
        <xdr:cNvPr id="355" name="楕円 354"/>
        <xdr:cNvSpPr/>
      </xdr:nvSpPr>
      <xdr:spPr>
        <a:xfrm>
          <a:off x="13652500" y="1030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162306</xdr:rowOff>
    </xdr:from>
    <xdr:to>
      <xdr:col>76</xdr:col>
      <xdr:colOff>114300</xdr:colOff>
      <xdr:row>60</xdr:row>
      <xdr:rowOff>64008</xdr:rowOff>
    </xdr:to>
    <xdr:cxnSp macro="">
      <xdr:nvCxnSpPr>
        <xdr:cNvPr id="356" name="直線コネクタ 355"/>
        <xdr:cNvCxnSpPr/>
      </xdr:nvCxnSpPr>
      <xdr:spPr>
        <a:xfrm flipV="1">
          <a:off x="13703300" y="1027785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24638</xdr:rowOff>
    </xdr:from>
    <xdr:to>
      <xdr:col>67</xdr:col>
      <xdr:colOff>101600</xdr:colOff>
      <xdr:row>61</xdr:row>
      <xdr:rowOff>126238</xdr:rowOff>
    </xdr:to>
    <xdr:sp macro="" textlink="">
      <xdr:nvSpPr>
        <xdr:cNvPr id="357" name="楕円 356"/>
        <xdr:cNvSpPr/>
      </xdr:nvSpPr>
      <xdr:spPr>
        <a:xfrm>
          <a:off x="12763500" y="1048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64008</xdr:rowOff>
    </xdr:from>
    <xdr:to>
      <xdr:col>71</xdr:col>
      <xdr:colOff>177800</xdr:colOff>
      <xdr:row>61</xdr:row>
      <xdr:rowOff>75438</xdr:rowOff>
    </xdr:to>
    <xdr:cxnSp macro="">
      <xdr:nvCxnSpPr>
        <xdr:cNvPr id="358" name="直線コネクタ 357"/>
        <xdr:cNvCxnSpPr/>
      </xdr:nvCxnSpPr>
      <xdr:spPr>
        <a:xfrm flipV="1">
          <a:off x="12814300" y="1035100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117365</xdr:rowOff>
    </xdr:from>
    <xdr:ext cx="405111" cy="259045"/>
    <xdr:sp macro="" textlink="">
      <xdr:nvSpPr>
        <xdr:cNvPr id="359" name="n_1aveValue【学校施設】&#10;有形固定資産減価償却率"/>
        <xdr:cNvSpPr txBox="1"/>
      </xdr:nvSpPr>
      <xdr:spPr>
        <a:xfrm>
          <a:off x="15266044" y="10232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126763</xdr:rowOff>
    </xdr:from>
    <xdr:ext cx="405111" cy="259045"/>
    <xdr:sp macro="" textlink="">
      <xdr:nvSpPr>
        <xdr:cNvPr id="360" name="n_2aveValue【学校施設】&#10;有形固定資産減価償却率"/>
        <xdr:cNvSpPr txBox="1"/>
      </xdr:nvSpPr>
      <xdr:spPr>
        <a:xfrm>
          <a:off x="14389744" y="989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117619</xdr:rowOff>
    </xdr:from>
    <xdr:ext cx="405111" cy="259045"/>
    <xdr:sp macro="" textlink="">
      <xdr:nvSpPr>
        <xdr:cNvPr id="361" name="n_3aveValue【学校施設】&#10;有形固定資産減価償却率"/>
        <xdr:cNvSpPr txBox="1"/>
      </xdr:nvSpPr>
      <xdr:spPr>
        <a:xfrm>
          <a:off x="13500744" y="989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103903</xdr:rowOff>
    </xdr:from>
    <xdr:ext cx="405111" cy="259045"/>
    <xdr:sp macro="" textlink="">
      <xdr:nvSpPr>
        <xdr:cNvPr id="362" name="n_4aveValue【学校施設】&#10;有形固定資産減価償却率"/>
        <xdr:cNvSpPr txBox="1"/>
      </xdr:nvSpPr>
      <xdr:spPr>
        <a:xfrm>
          <a:off x="12611744" y="98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90187</xdr:rowOff>
    </xdr:from>
    <xdr:ext cx="405111" cy="259045"/>
    <xdr:sp macro="" textlink="">
      <xdr:nvSpPr>
        <xdr:cNvPr id="363" name="n_1mainValue【学校施設】&#10;有形固定資産減価償却率"/>
        <xdr:cNvSpPr txBox="1"/>
      </xdr:nvSpPr>
      <xdr:spPr>
        <a:xfrm>
          <a:off x="1526604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32783</xdr:rowOff>
    </xdr:from>
    <xdr:ext cx="405111" cy="259045"/>
    <xdr:sp macro="" textlink="">
      <xdr:nvSpPr>
        <xdr:cNvPr id="364" name="n_2mainValue【学校施設】&#10;有形固定資産減価償却率"/>
        <xdr:cNvSpPr txBox="1"/>
      </xdr:nvSpPr>
      <xdr:spPr>
        <a:xfrm>
          <a:off x="14389744" y="1031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105935</xdr:rowOff>
    </xdr:from>
    <xdr:ext cx="405111" cy="259045"/>
    <xdr:sp macro="" textlink="">
      <xdr:nvSpPr>
        <xdr:cNvPr id="365" name="n_3mainValue【学校施設】&#10;有形固定資産減価償却率"/>
        <xdr:cNvSpPr txBox="1"/>
      </xdr:nvSpPr>
      <xdr:spPr>
        <a:xfrm>
          <a:off x="13500744" y="10392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117365</xdr:rowOff>
    </xdr:from>
    <xdr:ext cx="405111" cy="259045"/>
    <xdr:sp macro="" textlink="">
      <xdr:nvSpPr>
        <xdr:cNvPr id="366" name="n_4mainValue【学校施設】&#10;有形固定資産減価償却率"/>
        <xdr:cNvSpPr txBox="1"/>
      </xdr:nvSpPr>
      <xdr:spPr>
        <a:xfrm>
          <a:off x="12611744" y="10575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67" name="正方形/長方形 3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68" name="正方形/長方形 36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69" name="正方形/長方形 36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0" name="正方形/長方形 36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1" name="正方形/長方形 37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2" name="正方形/長方形 37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3" name="正方形/長方形 37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4" name="正方形/長方形 37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75" name="テキスト ボックス 37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76" name="直線コネクタ 37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77" name="直線コネクタ 37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78" name="テキスト ボックス 37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79" name="直線コネクタ 37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80" name="テキスト ボックス 37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81" name="直線コネクタ 38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382" name="テキスト ボックス 38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83" name="直線コネクタ 38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384" name="テキスト ボックス 38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85" name="直線コネクタ 38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386" name="テキスト ボックス 38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87" name="直線コネクタ 3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388" name="テキスト ボックス 387"/>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8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50673</xdr:rowOff>
    </xdr:from>
    <xdr:to>
      <xdr:col>116</xdr:col>
      <xdr:colOff>62864</xdr:colOff>
      <xdr:row>63</xdr:row>
      <xdr:rowOff>99251</xdr:rowOff>
    </xdr:to>
    <xdr:cxnSp macro="">
      <xdr:nvCxnSpPr>
        <xdr:cNvPr id="390" name="直線コネクタ 389"/>
        <xdr:cNvCxnSpPr/>
      </xdr:nvCxnSpPr>
      <xdr:spPr>
        <a:xfrm flipV="1">
          <a:off x="22160864" y="9651873"/>
          <a:ext cx="0" cy="1248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103078</xdr:rowOff>
    </xdr:from>
    <xdr:ext cx="469744" cy="259045"/>
    <xdr:sp macro="" textlink="">
      <xdr:nvSpPr>
        <xdr:cNvPr id="391" name="【学校施設】&#10;一人当たり面積最小値テキスト"/>
        <xdr:cNvSpPr txBox="1"/>
      </xdr:nvSpPr>
      <xdr:spPr>
        <a:xfrm>
          <a:off x="22199600" y="1090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99251</xdr:rowOff>
    </xdr:from>
    <xdr:to>
      <xdr:col>116</xdr:col>
      <xdr:colOff>152400</xdr:colOff>
      <xdr:row>63</xdr:row>
      <xdr:rowOff>99251</xdr:rowOff>
    </xdr:to>
    <xdr:cxnSp macro="">
      <xdr:nvCxnSpPr>
        <xdr:cNvPr id="392" name="直線コネクタ 391"/>
        <xdr:cNvCxnSpPr/>
      </xdr:nvCxnSpPr>
      <xdr:spPr>
        <a:xfrm>
          <a:off x="22072600" y="10900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168800</xdr:rowOff>
    </xdr:from>
    <xdr:ext cx="469744" cy="259045"/>
    <xdr:sp macro="" textlink="">
      <xdr:nvSpPr>
        <xdr:cNvPr id="393" name="【学校施設】&#10;一人当たり面積最大値テキスト"/>
        <xdr:cNvSpPr txBox="1"/>
      </xdr:nvSpPr>
      <xdr:spPr>
        <a:xfrm>
          <a:off x="22199600" y="942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50673</xdr:rowOff>
    </xdr:from>
    <xdr:to>
      <xdr:col>116</xdr:col>
      <xdr:colOff>152400</xdr:colOff>
      <xdr:row>56</xdr:row>
      <xdr:rowOff>50673</xdr:rowOff>
    </xdr:to>
    <xdr:cxnSp macro="">
      <xdr:nvCxnSpPr>
        <xdr:cNvPr id="394" name="直線コネクタ 393"/>
        <xdr:cNvCxnSpPr/>
      </xdr:nvCxnSpPr>
      <xdr:spPr>
        <a:xfrm>
          <a:off x="22072600" y="9651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109046</xdr:rowOff>
    </xdr:from>
    <xdr:ext cx="469744" cy="259045"/>
    <xdr:sp macro="" textlink="">
      <xdr:nvSpPr>
        <xdr:cNvPr id="395" name="【学校施設】&#10;一人当たり面積平均値テキスト"/>
        <xdr:cNvSpPr txBox="1"/>
      </xdr:nvSpPr>
      <xdr:spPr>
        <a:xfrm>
          <a:off x="22199600" y="105674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86169</xdr:rowOff>
    </xdr:from>
    <xdr:to>
      <xdr:col>116</xdr:col>
      <xdr:colOff>114300</xdr:colOff>
      <xdr:row>63</xdr:row>
      <xdr:rowOff>16319</xdr:rowOff>
    </xdr:to>
    <xdr:sp macro="" textlink="">
      <xdr:nvSpPr>
        <xdr:cNvPr id="396" name="フローチャート: 判断 395"/>
        <xdr:cNvSpPr/>
      </xdr:nvSpPr>
      <xdr:spPr>
        <a:xfrm>
          <a:off x="22110700" y="1071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87122</xdr:rowOff>
    </xdr:from>
    <xdr:to>
      <xdr:col>112</xdr:col>
      <xdr:colOff>38100</xdr:colOff>
      <xdr:row>63</xdr:row>
      <xdr:rowOff>17272</xdr:rowOff>
    </xdr:to>
    <xdr:sp macro="" textlink="">
      <xdr:nvSpPr>
        <xdr:cNvPr id="397" name="フローチャート: 判断 396"/>
        <xdr:cNvSpPr/>
      </xdr:nvSpPr>
      <xdr:spPr>
        <a:xfrm>
          <a:off x="21272500" y="1071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80455</xdr:rowOff>
    </xdr:from>
    <xdr:to>
      <xdr:col>107</xdr:col>
      <xdr:colOff>101600</xdr:colOff>
      <xdr:row>63</xdr:row>
      <xdr:rowOff>10605</xdr:rowOff>
    </xdr:to>
    <xdr:sp macro="" textlink="">
      <xdr:nvSpPr>
        <xdr:cNvPr id="398" name="フローチャート: 判断 397"/>
        <xdr:cNvSpPr/>
      </xdr:nvSpPr>
      <xdr:spPr>
        <a:xfrm>
          <a:off x="20383500" y="1071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83503</xdr:rowOff>
    </xdr:from>
    <xdr:to>
      <xdr:col>102</xdr:col>
      <xdr:colOff>165100</xdr:colOff>
      <xdr:row>63</xdr:row>
      <xdr:rowOff>13653</xdr:rowOff>
    </xdr:to>
    <xdr:sp macro="" textlink="">
      <xdr:nvSpPr>
        <xdr:cNvPr id="399" name="フローチャート: 判断 398"/>
        <xdr:cNvSpPr/>
      </xdr:nvSpPr>
      <xdr:spPr>
        <a:xfrm>
          <a:off x="19494500" y="10713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89218</xdr:rowOff>
    </xdr:from>
    <xdr:to>
      <xdr:col>98</xdr:col>
      <xdr:colOff>38100</xdr:colOff>
      <xdr:row>63</xdr:row>
      <xdr:rowOff>19368</xdr:rowOff>
    </xdr:to>
    <xdr:sp macro="" textlink="">
      <xdr:nvSpPr>
        <xdr:cNvPr id="400" name="フローチャート: 判断 399"/>
        <xdr:cNvSpPr/>
      </xdr:nvSpPr>
      <xdr:spPr>
        <a:xfrm>
          <a:off x="18605500" y="10719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01" name="テキスト ボックス 4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02" name="テキスト ボックス 4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03" name="テキスト ボックス 4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04" name="テキスト ボックス 4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05" name="テキスト ボックス 4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33401</xdr:rowOff>
    </xdr:from>
    <xdr:to>
      <xdr:col>116</xdr:col>
      <xdr:colOff>114300</xdr:colOff>
      <xdr:row>63</xdr:row>
      <xdr:rowOff>135001</xdr:rowOff>
    </xdr:to>
    <xdr:sp macro="" textlink="">
      <xdr:nvSpPr>
        <xdr:cNvPr id="406" name="楕円 405"/>
        <xdr:cNvSpPr/>
      </xdr:nvSpPr>
      <xdr:spPr>
        <a:xfrm>
          <a:off x="22110700" y="1083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119778</xdr:rowOff>
    </xdr:from>
    <xdr:ext cx="469744" cy="259045"/>
    <xdr:sp macro="" textlink="">
      <xdr:nvSpPr>
        <xdr:cNvPr id="407" name="【学校施設】&#10;一人当たり面積該当値テキスト"/>
        <xdr:cNvSpPr txBox="1"/>
      </xdr:nvSpPr>
      <xdr:spPr>
        <a:xfrm>
          <a:off x="22199600" y="10749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30734</xdr:rowOff>
    </xdr:from>
    <xdr:to>
      <xdr:col>112</xdr:col>
      <xdr:colOff>38100</xdr:colOff>
      <xdr:row>63</xdr:row>
      <xdr:rowOff>132334</xdr:rowOff>
    </xdr:to>
    <xdr:sp macro="" textlink="">
      <xdr:nvSpPr>
        <xdr:cNvPr id="408" name="楕円 407"/>
        <xdr:cNvSpPr/>
      </xdr:nvSpPr>
      <xdr:spPr>
        <a:xfrm>
          <a:off x="21272500" y="1083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81534</xdr:rowOff>
    </xdr:from>
    <xdr:to>
      <xdr:col>116</xdr:col>
      <xdr:colOff>63500</xdr:colOff>
      <xdr:row>63</xdr:row>
      <xdr:rowOff>84201</xdr:rowOff>
    </xdr:to>
    <xdr:cxnSp macro="">
      <xdr:nvCxnSpPr>
        <xdr:cNvPr id="409" name="直線コネクタ 408"/>
        <xdr:cNvCxnSpPr/>
      </xdr:nvCxnSpPr>
      <xdr:spPr>
        <a:xfrm>
          <a:off x="21323300" y="10882884"/>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30734</xdr:rowOff>
    </xdr:from>
    <xdr:to>
      <xdr:col>107</xdr:col>
      <xdr:colOff>101600</xdr:colOff>
      <xdr:row>63</xdr:row>
      <xdr:rowOff>132334</xdr:rowOff>
    </xdr:to>
    <xdr:sp macro="" textlink="">
      <xdr:nvSpPr>
        <xdr:cNvPr id="410" name="楕円 409"/>
        <xdr:cNvSpPr/>
      </xdr:nvSpPr>
      <xdr:spPr>
        <a:xfrm>
          <a:off x="20383500" y="1083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81534</xdr:rowOff>
    </xdr:from>
    <xdr:to>
      <xdr:col>111</xdr:col>
      <xdr:colOff>177800</xdr:colOff>
      <xdr:row>63</xdr:row>
      <xdr:rowOff>81534</xdr:rowOff>
    </xdr:to>
    <xdr:cxnSp macro="">
      <xdr:nvCxnSpPr>
        <xdr:cNvPr id="411" name="直線コネクタ 410"/>
        <xdr:cNvCxnSpPr/>
      </xdr:nvCxnSpPr>
      <xdr:spPr>
        <a:xfrm>
          <a:off x="20434300" y="108828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30734</xdr:rowOff>
    </xdr:from>
    <xdr:to>
      <xdr:col>102</xdr:col>
      <xdr:colOff>165100</xdr:colOff>
      <xdr:row>63</xdr:row>
      <xdr:rowOff>132334</xdr:rowOff>
    </xdr:to>
    <xdr:sp macro="" textlink="">
      <xdr:nvSpPr>
        <xdr:cNvPr id="412" name="楕円 411"/>
        <xdr:cNvSpPr/>
      </xdr:nvSpPr>
      <xdr:spPr>
        <a:xfrm>
          <a:off x="19494500" y="1083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81534</xdr:rowOff>
    </xdr:from>
    <xdr:to>
      <xdr:col>107</xdr:col>
      <xdr:colOff>50800</xdr:colOff>
      <xdr:row>63</xdr:row>
      <xdr:rowOff>81534</xdr:rowOff>
    </xdr:to>
    <xdr:cxnSp macro="">
      <xdr:nvCxnSpPr>
        <xdr:cNvPr id="413" name="直線コネクタ 412"/>
        <xdr:cNvCxnSpPr/>
      </xdr:nvCxnSpPr>
      <xdr:spPr>
        <a:xfrm>
          <a:off x="19545300" y="108828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30163</xdr:rowOff>
    </xdr:from>
    <xdr:to>
      <xdr:col>98</xdr:col>
      <xdr:colOff>38100</xdr:colOff>
      <xdr:row>63</xdr:row>
      <xdr:rowOff>131763</xdr:rowOff>
    </xdr:to>
    <xdr:sp macro="" textlink="">
      <xdr:nvSpPr>
        <xdr:cNvPr id="414" name="楕円 413"/>
        <xdr:cNvSpPr/>
      </xdr:nvSpPr>
      <xdr:spPr>
        <a:xfrm>
          <a:off x="18605500" y="1083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80963</xdr:rowOff>
    </xdr:from>
    <xdr:to>
      <xdr:col>102</xdr:col>
      <xdr:colOff>114300</xdr:colOff>
      <xdr:row>63</xdr:row>
      <xdr:rowOff>81534</xdr:rowOff>
    </xdr:to>
    <xdr:cxnSp macro="">
      <xdr:nvCxnSpPr>
        <xdr:cNvPr id="415" name="直線コネクタ 414"/>
        <xdr:cNvCxnSpPr/>
      </xdr:nvCxnSpPr>
      <xdr:spPr>
        <a:xfrm>
          <a:off x="18656300" y="1088231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33799</xdr:rowOff>
    </xdr:from>
    <xdr:ext cx="469744" cy="259045"/>
    <xdr:sp macro="" textlink="">
      <xdr:nvSpPr>
        <xdr:cNvPr id="416" name="n_1aveValue【学校施設】&#10;一人当たり面積"/>
        <xdr:cNvSpPr txBox="1"/>
      </xdr:nvSpPr>
      <xdr:spPr>
        <a:xfrm>
          <a:off x="21075727" y="1049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27132</xdr:rowOff>
    </xdr:from>
    <xdr:ext cx="469744" cy="259045"/>
    <xdr:sp macro="" textlink="">
      <xdr:nvSpPr>
        <xdr:cNvPr id="417" name="n_2aveValue【学校施設】&#10;一人当たり面積"/>
        <xdr:cNvSpPr txBox="1"/>
      </xdr:nvSpPr>
      <xdr:spPr>
        <a:xfrm>
          <a:off x="20199427" y="10485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30180</xdr:rowOff>
    </xdr:from>
    <xdr:ext cx="469744" cy="259045"/>
    <xdr:sp macro="" textlink="">
      <xdr:nvSpPr>
        <xdr:cNvPr id="418" name="n_3aveValue【学校施設】&#10;一人当たり面積"/>
        <xdr:cNvSpPr txBox="1"/>
      </xdr:nvSpPr>
      <xdr:spPr>
        <a:xfrm>
          <a:off x="19310427" y="10488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35895</xdr:rowOff>
    </xdr:from>
    <xdr:ext cx="469744" cy="259045"/>
    <xdr:sp macro="" textlink="">
      <xdr:nvSpPr>
        <xdr:cNvPr id="419" name="n_4aveValue【学校施設】&#10;一人当たり面積"/>
        <xdr:cNvSpPr txBox="1"/>
      </xdr:nvSpPr>
      <xdr:spPr>
        <a:xfrm>
          <a:off x="18421427" y="1049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123461</xdr:rowOff>
    </xdr:from>
    <xdr:ext cx="469744" cy="259045"/>
    <xdr:sp macro="" textlink="">
      <xdr:nvSpPr>
        <xdr:cNvPr id="420" name="n_1mainValue【学校施設】&#10;一人当たり面積"/>
        <xdr:cNvSpPr txBox="1"/>
      </xdr:nvSpPr>
      <xdr:spPr>
        <a:xfrm>
          <a:off x="21075727" y="1092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123461</xdr:rowOff>
    </xdr:from>
    <xdr:ext cx="469744" cy="259045"/>
    <xdr:sp macro="" textlink="">
      <xdr:nvSpPr>
        <xdr:cNvPr id="421" name="n_2mainValue【学校施設】&#10;一人当たり面積"/>
        <xdr:cNvSpPr txBox="1"/>
      </xdr:nvSpPr>
      <xdr:spPr>
        <a:xfrm>
          <a:off x="20199427" y="1092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123461</xdr:rowOff>
    </xdr:from>
    <xdr:ext cx="469744" cy="259045"/>
    <xdr:sp macro="" textlink="">
      <xdr:nvSpPr>
        <xdr:cNvPr id="422" name="n_3mainValue【学校施設】&#10;一人当たり面積"/>
        <xdr:cNvSpPr txBox="1"/>
      </xdr:nvSpPr>
      <xdr:spPr>
        <a:xfrm>
          <a:off x="19310427" y="1092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122890</xdr:rowOff>
    </xdr:from>
    <xdr:ext cx="469744" cy="259045"/>
    <xdr:sp macro="" textlink="">
      <xdr:nvSpPr>
        <xdr:cNvPr id="423" name="n_4mainValue【学校施設】&#10;一人当たり面積"/>
        <xdr:cNvSpPr txBox="1"/>
      </xdr:nvSpPr>
      <xdr:spPr>
        <a:xfrm>
          <a:off x="18421427" y="10924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4" name="正方形/長方形 4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5" name="正方形/長方形 4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6" name="正方形/長方形 4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7" name="正方形/長方形 4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28" name="正方形/長方形 4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29" name="正方形/長方形 4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0" name="正方形/長方形 4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1" name="正方形/長方形 4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2" name="テキスト ボックス 4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3" name="直線コネクタ 4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4" name="テキスト ボックス 43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5" name="直線コネクタ 43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6" name="テキスト ボックス 435"/>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37" name="直線コネクタ 43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38" name="テキスト ボックス 43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39" name="直線コネクタ 43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0" name="テキスト ボックス 43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1" name="直線コネクタ 44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2" name="テキスト ボックス 44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3" name="直線コネクタ 44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4" name="テキスト ボックス 44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5" name="直線コネクタ 44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6" name="テキスト ボックス 445"/>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7" name="直線コネクタ 4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449" name="直線コネクタ 448"/>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50"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51" name="直線コネクタ 450"/>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452" name="【児童館】&#10;有形固定資産減価償却率最大値テキスト"/>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453" name="直線コネクタ 452"/>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54264</xdr:rowOff>
    </xdr:from>
    <xdr:ext cx="405111" cy="259045"/>
    <xdr:sp macro="" textlink="">
      <xdr:nvSpPr>
        <xdr:cNvPr id="454" name="【児童館】&#10;有形固定資産減価償却率平均値テキスト"/>
        <xdr:cNvSpPr txBox="1"/>
      </xdr:nvSpPr>
      <xdr:spPr>
        <a:xfrm>
          <a:off x="16357600" y="1394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31387</xdr:rowOff>
    </xdr:from>
    <xdr:to>
      <xdr:col>85</xdr:col>
      <xdr:colOff>177800</xdr:colOff>
      <xdr:row>82</xdr:row>
      <xdr:rowOff>132987</xdr:rowOff>
    </xdr:to>
    <xdr:sp macro="" textlink="">
      <xdr:nvSpPr>
        <xdr:cNvPr id="455" name="フローチャート: 判断 454"/>
        <xdr:cNvSpPr/>
      </xdr:nvSpPr>
      <xdr:spPr>
        <a:xfrm>
          <a:off x="162687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44450</xdr:rowOff>
    </xdr:from>
    <xdr:to>
      <xdr:col>81</xdr:col>
      <xdr:colOff>101600</xdr:colOff>
      <xdr:row>82</xdr:row>
      <xdr:rowOff>146050</xdr:rowOff>
    </xdr:to>
    <xdr:sp macro="" textlink="">
      <xdr:nvSpPr>
        <xdr:cNvPr id="456" name="フローチャート: 判断 455"/>
        <xdr:cNvSpPr/>
      </xdr:nvSpPr>
      <xdr:spPr>
        <a:xfrm>
          <a:off x="15430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86905</xdr:rowOff>
    </xdr:from>
    <xdr:to>
      <xdr:col>76</xdr:col>
      <xdr:colOff>165100</xdr:colOff>
      <xdr:row>83</xdr:row>
      <xdr:rowOff>17055</xdr:rowOff>
    </xdr:to>
    <xdr:sp macro="" textlink="">
      <xdr:nvSpPr>
        <xdr:cNvPr id="457" name="フローチャート: 判断 456"/>
        <xdr:cNvSpPr/>
      </xdr:nvSpPr>
      <xdr:spPr>
        <a:xfrm>
          <a:off x="14541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458" name="フローチャート: 判断 457"/>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68943</xdr:rowOff>
    </xdr:from>
    <xdr:to>
      <xdr:col>67</xdr:col>
      <xdr:colOff>101600</xdr:colOff>
      <xdr:row>82</xdr:row>
      <xdr:rowOff>170543</xdr:rowOff>
    </xdr:to>
    <xdr:sp macro="" textlink="">
      <xdr:nvSpPr>
        <xdr:cNvPr id="459" name="フローチャート: 判断 458"/>
        <xdr:cNvSpPr/>
      </xdr:nvSpPr>
      <xdr:spPr>
        <a:xfrm>
          <a:off x="12763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0" name="テキスト ボックス 45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1" name="テキスト ボックス 46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2" name="テキスト ボックス 46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3" name="テキスト ボックス 46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4" name="テキスト ボックス 46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34652</xdr:rowOff>
    </xdr:from>
    <xdr:to>
      <xdr:col>85</xdr:col>
      <xdr:colOff>177800</xdr:colOff>
      <xdr:row>85</xdr:row>
      <xdr:rowOff>136252</xdr:rowOff>
    </xdr:to>
    <xdr:sp macro="" textlink="">
      <xdr:nvSpPr>
        <xdr:cNvPr id="465" name="楕円 464"/>
        <xdr:cNvSpPr/>
      </xdr:nvSpPr>
      <xdr:spPr>
        <a:xfrm>
          <a:off x="16268700" y="1460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13079</xdr:rowOff>
    </xdr:from>
    <xdr:ext cx="405111" cy="259045"/>
    <xdr:sp macro="" textlink="">
      <xdr:nvSpPr>
        <xdr:cNvPr id="466" name="【児童館】&#10;有形固定資産減価償却率該当値テキスト"/>
        <xdr:cNvSpPr txBox="1"/>
      </xdr:nvSpPr>
      <xdr:spPr>
        <a:xfrm>
          <a:off x="16357600" y="1458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162016</xdr:rowOff>
    </xdr:from>
    <xdr:to>
      <xdr:col>81</xdr:col>
      <xdr:colOff>101600</xdr:colOff>
      <xdr:row>85</xdr:row>
      <xdr:rowOff>92166</xdr:rowOff>
    </xdr:to>
    <xdr:sp macro="" textlink="">
      <xdr:nvSpPr>
        <xdr:cNvPr id="467" name="楕円 466"/>
        <xdr:cNvSpPr/>
      </xdr:nvSpPr>
      <xdr:spPr>
        <a:xfrm>
          <a:off x="154305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41366</xdr:rowOff>
    </xdr:from>
    <xdr:to>
      <xdr:col>85</xdr:col>
      <xdr:colOff>127000</xdr:colOff>
      <xdr:row>85</xdr:row>
      <xdr:rowOff>85452</xdr:rowOff>
    </xdr:to>
    <xdr:cxnSp macro="">
      <xdr:nvCxnSpPr>
        <xdr:cNvPr id="468" name="直線コネクタ 467"/>
        <xdr:cNvCxnSpPr/>
      </xdr:nvCxnSpPr>
      <xdr:spPr>
        <a:xfrm>
          <a:off x="15481300" y="14614616"/>
          <a:ext cx="838200" cy="4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119562</xdr:rowOff>
    </xdr:from>
    <xdr:to>
      <xdr:col>76</xdr:col>
      <xdr:colOff>165100</xdr:colOff>
      <xdr:row>85</xdr:row>
      <xdr:rowOff>49712</xdr:rowOff>
    </xdr:to>
    <xdr:sp macro="" textlink="">
      <xdr:nvSpPr>
        <xdr:cNvPr id="469" name="楕円 468"/>
        <xdr:cNvSpPr/>
      </xdr:nvSpPr>
      <xdr:spPr>
        <a:xfrm>
          <a:off x="14541500" y="1452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170362</xdr:rowOff>
    </xdr:from>
    <xdr:to>
      <xdr:col>81</xdr:col>
      <xdr:colOff>50800</xdr:colOff>
      <xdr:row>85</xdr:row>
      <xdr:rowOff>41366</xdr:rowOff>
    </xdr:to>
    <xdr:cxnSp macro="">
      <xdr:nvCxnSpPr>
        <xdr:cNvPr id="470" name="直線コネクタ 469"/>
        <xdr:cNvCxnSpPr/>
      </xdr:nvCxnSpPr>
      <xdr:spPr>
        <a:xfrm>
          <a:off x="14592300" y="14572162"/>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77107</xdr:rowOff>
    </xdr:from>
    <xdr:to>
      <xdr:col>72</xdr:col>
      <xdr:colOff>38100</xdr:colOff>
      <xdr:row>85</xdr:row>
      <xdr:rowOff>7257</xdr:rowOff>
    </xdr:to>
    <xdr:sp macro="" textlink="">
      <xdr:nvSpPr>
        <xdr:cNvPr id="471" name="楕円 470"/>
        <xdr:cNvSpPr/>
      </xdr:nvSpPr>
      <xdr:spPr>
        <a:xfrm>
          <a:off x="13652500" y="1447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127907</xdr:rowOff>
    </xdr:from>
    <xdr:to>
      <xdr:col>76</xdr:col>
      <xdr:colOff>114300</xdr:colOff>
      <xdr:row>84</xdr:row>
      <xdr:rowOff>170362</xdr:rowOff>
    </xdr:to>
    <xdr:cxnSp macro="">
      <xdr:nvCxnSpPr>
        <xdr:cNvPr id="472" name="直線コネクタ 471"/>
        <xdr:cNvCxnSpPr/>
      </xdr:nvCxnSpPr>
      <xdr:spPr>
        <a:xfrm>
          <a:off x="13703300" y="1452970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60779</xdr:rowOff>
    </xdr:from>
    <xdr:to>
      <xdr:col>67</xdr:col>
      <xdr:colOff>101600</xdr:colOff>
      <xdr:row>84</xdr:row>
      <xdr:rowOff>162379</xdr:rowOff>
    </xdr:to>
    <xdr:sp macro="" textlink="">
      <xdr:nvSpPr>
        <xdr:cNvPr id="473" name="楕円 472"/>
        <xdr:cNvSpPr/>
      </xdr:nvSpPr>
      <xdr:spPr>
        <a:xfrm>
          <a:off x="12763500" y="1446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111579</xdr:rowOff>
    </xdr:from>
    <xdr:to>
      <xdr:col>71</xdr:col>
      <xdr:colOff>177800</xdr:colOff>
      <xdr:row>84</xdr:row>
      <xdr:rowOff>127907</xdr:rowOff>
    </xdr:to>
    <xdr:cxnSp macro="">
      <xdr:nvCxnSpPr>
        <xdr:cNvPr id="474" name="直線コネクタ 473"/>
        <xdr:cNvCxnSpPr/>
      </xdr:nvCxnSpPr>
      <xdr:spPr>
        <a:xfrm>
          <a:off x="12814300" y="1451337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162577</xdr:rowOff>
    </xdr:from>
    <xdr:ext cx="405111" cy="259045"/>
    <xdr:sp macro="" textlink="">
      <xdr:nvSpPr>
        <xdr:cNvPr id="475" name="n_1aveValue【児童館】&#10;有形固定資産減価償却率"/>
        <xdr:cNvSpPr txBox="1"/>
      </xdr:nvSpPr>
      <xdr:spPr>
        <a:xfrm>
          <a:off x="152660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33582</xdr:rowOff>
    </xdr:from>
    <xdr:ext cx="405111" cy="259045"/>
    <xdr:sp macro="" textlink="">
      <xdr:nvSpPr>
        <xdr:cNvPr id="476" name="n_2aveValue【児童館】&#10;有形固定資産減価償却率"/>
        <xdr:cNvSpPr txBox="1"/>
      </xdr:nvSpPr>
      <xdr:spPr>
        <a:xfrm>
          <a:off x="14389744" y="1392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477" name="n_3aveValue【児童館】&#10;有形固定資産減価償却率"/>
        <xdr:cNvSpPr txBox="1"/>
      </xdr:nvSpPr>
      <xdr:spPr>
        <a:xfrm>
          <a:off x="13500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15620</xdr:rowOff>
    </xdr:from>
    <xdr:ext cx="405111" cy="259045"/>
    <xdr:sp macro="" textlink="">
      <xdr:nvSpPr>
        <xdr:cNvPr id="478" name="n_4aveValue【児童館】&#10;有形固定資産減価償却率"/>
        <xdr:cNvSpPr txBox="1"/>
      </xdr:nvSpPr>
      <xdr:spPr>
        <a:xfrm>
          <a:off x="12611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83293</xdr:rowOff>
    </xdr:from>
    <xdr:ext cx="405111" cy="259045"/>
    <xdr:sp macro="" textlink="">
      <xdr:nvSpPr>
        <xdr:cNvPr id="479" name="n_1mainValue【児童館】&#10;有形固定資産減価償却率"/>
        <xdr:cNvSpPr txBox="1"/>
      </xdr:nvSpPr>
      <xdr:spPr>
        <a:xfrm>
          <a:off x="15266044" y="1465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40839</xdr:rowOff>
    </xdr:from>
    <xdr:ext cx="405111" cy="259045"/>
    <xdr:sp macro="" textlink="">
      <xdr:nvSpPr>
        <xdr:cNvPr id="480" name="n_2mainValue【児童館】&#10;有形固定資産減価償却率"/>
        <xdr:cNvSpPr txBox="1"/>
      </xdr:nvSpPr>
      <xdr:spPr>
        <a:xfrm>
          <a:off x="14389744" y="1461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169834</xdr:rowOff>
    </xdr:from>
    <xdr:ext cx="405111" cy="259045"/>
    <xdr:sp macro="" textlink="">
      <xdr:nvSpPr>
        <xdr:cNvPr id="481" name="n_3mainValue【児童館】&#10;有形固定資産減価償却率"/>
        <xdr:cNvSpPr txBox="1"/>
      </xdr:nvSpPr>
      <xdr:spPr>
        <a:xfrm>
          <a:off x="13500744" y="1457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153506</xdr:rowOff>
    </xdr:from>
    <xdr:ext cx="405111" cy="259045"/>
    <xdr:sp macro="" textlink="">
      <xdr:nvSpPr>
        <xdr:cNvPr id="482" name="n_4mainValue【児童館】&#10;有形固定資産減価償却率"/>
        <xdr:cNvSpPr txBox="1"/>
      </xdr:nvSpPr>
      <xdr:spPr>
        <a:xfrm>
          <a:off x="12611744" y="1455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3" name="正方形/長方形 4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4" name="正方形/長方形 4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5" name="正方形/長方形 4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6" name="正方形/長方形 4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7" name="正方形/長方形 4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8" name="正方形/長方形 4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89" name="正方形/長方形 4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0" name="正方形/長方形 4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1" name="テキスト ボックス 4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2" name="直線コネクタ 4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93" name="直線コネクタ 492"/>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94" name="テキスト ボックス 493"/>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95" name="直線コネクタ 494"/>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96" name="テキスト ボックス 495"/>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97" name="直線コネクタ 496"/>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98" name="テキスト ボックス 497"/>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99" name="直線コネクタ 498"/>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00" name="テキスト ボックス 499"/>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01" name="直線コネクタ 500"/>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02" name="テキスト ボックス 501"/>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3" name="直線コネクタ 5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4" name="テキスト ボックス 5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5"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506" name="直線コネクタ 505"/>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507"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508" name="直線コネクタ 507"/>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509" name="【児童館】&#10;一人当たり面積最大値テキスト"/>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510" name="直線コネクタ 509"/>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511" name="【児童館】&#10;一人当たり面積平均値テキスト"/>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512" name="フローチャート: 判断 511"/>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513" name="フローチャート: 判断 512"/>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514" name="フローチャート: 判断 513"/>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515" name="フローチャート: 判断 514"/>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516" name="フローチャート: 判断 515"/>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7" name="テキスト ボックス 5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18" name="テキスト ボックス 5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19" name="テキスト ボックス 5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0" name="テキスト ボックス 5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1" name="テキスト ボックス 5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158750</xdr:rowOff>
    </xdr:from>
    <xdr:to>
      <xdr:col>116</xdr:col>
      <xdr:colOff>114300</xdr:colOff>
      <xdr:row>85</xdr:row>
      <xdr:rowOff>88900</xdr:rowOff>
    </xdr:to>
    <xdr:sp macro="" textlink="">
      <xdr:nvSpPr>
        <xdr:cNvPr id="522" name="楕円 521"/>
        <xdr:cNvSpPr/>
      </xdr:nvSpPr>
      <xdr:spPr>
        <a:xfrm>
          <a:off x="221107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137177</xdr:rowOff>
    </xdr:from>
    <xdr:ext cx="469744" cy="259045"/>
    <xdr:sp macro="" textlink="">
      <xdr:nvSpPr>
        <xdr:cNvPr id="523" name="【児童館】&#10;一人当たり面積該当値テキスト"/>
        <xdr:cNvSpPr txBox="1"/>
      </xdr:nvSpPr>
      <xdr:spPr>
        <a:xfrm>
          <a:off x="22199600" y="1453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158750</xdr:rowOff>
    </xdr:from>
    <xdr:to>
      <xdr:col>112</xdr:col>
      <xdr:colOff>38100</xdr:colOff>
      <xdr:row>85</xdr:row>
      <xdr:rowOff>88900</xdr:rowOff>
    </xdr:to>
    <xdr:sp macro="" textlink="">
      <xdr:nvSpPr>
        <xdr:cNvPr id="524" name="楕円 523"/>
        <xdr:cNvSpPr/>
      </xdr:nvSpPr>
      <xdr:spPr>
        <a:xfrm>
          <a:off x="21272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38100</xdr:rowOff>
    </xdr:from>
    <xdr:to>
      <xdr:col>116</xdr:col>
      <xdr:colOff>63500</xdr:colOff>
      <xdr:row>85</xdr:row>
      <xdr:rowOff>38100</xdr:rowOff>
    </xdr:to>
    <xdr:cxnSp macro="">
      <xdr:nvCxnSpPr>
        <xdr:cNvPr id="525" name="直線コネクタ 524"/>
        <xdr:cNvCxnSpPr/>
      </xdr:nvCxnSpPr>
      <xdr:spPr>
        <a:xfrm>
          <a:off x="21323300" y="14611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158750</xdr:rowOff>
    </xdr:from>
    <xdr:to>
      <xdr:col>107</xdr:col>
      <xdr:colOff>101600</xdr:colOff>
      <xdr:row>85</xdr:row>
      <xdr:rowOff>88900</xdr:rowOff>
    </xdr:to>
    <xdr:sp macro="" textlink="">
      <xdr:nvSpPr>
        <xdr:cNvPr id="526" name="楕円 525"/>
        <xdr:cNvSpPr/>
      </xdr:nvSpPr>
      <xdr:spPr>
        <a:xfrm>
          <a:off x="20383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38100</xdr:rowOff>
    </xdr:from>
    <xdr:to>
      <xdr:col>111</xdr:col>
      <xdr:colOff>177800</xdr:colOff>
      <xdr:row>85</xdr:row>
      <xdr:rowOff>38100</xdr:rowOff>
    </xdr:to>
    <xdr:cxnSp macro="">
      <xdr:nvCxnSpPr>
        <xdr:cNvPr id="527" name="直線コネクタ 526"/>
        <xdr:cNvCxnSpPr/>
      </xdr:nvCxnSpPr>
      <xdr:spPr>
        <a:xfrm>
          <a:off x="20434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158750</xdr:rowOff>
    </xdr:from>
    <xdr:to>
      <xdr:col>102</xdr:col>
      <xdr:colOff>165100</xdr:colOff>
      <xdr:row>85</xdr:row>
      <xdr:rowOff>88900</xdr:rowOff>
    </xdr:to>
    <xdr:sp macro="" textlink="">
      <xdr:nvSpPr>
        <xdr:cNvPr id="528" name="楕円 527"/>
        <xdr:cNvSpPr/>
      </xdr:nvSpPr>
      <xdr:spPr>
        <a:xfrm>
          <a:off x="19494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38100</xdr:rowOff>
    </xdr:from>
    <xdr:to>
      <xdr:col>107</xdr:col>
      <xdr:colOff>50800</xdr:colOff>
      <xdr:row>85</xdr:row>
      <xdr:rowOff>38100</xdr:rowOff>
    </xdr:to>
    <xdr:cxnSp macro="">
      <xdr:nvCxnSpPr>
        <xdr:cNvPr id="529" name="直線コネクタ 528"/>
        <xdr:cNvCxnSpPr/>
      </xdr:nvCxnSpPr>
      <xdr:spPr>
        <a:xfrm>
          <a:off x="19545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158750</xdr:rowOff>
    </xdr:from>
    <xdr:to>
      <xdr:col>98</xdr:col>
      <xdr:colOff>38100</xdr:colOff>
      <xdr:row>85</xdr:row>
      <xdr:rowOff>88900</xdr:rowOff>
    </xdr:to>
    <xdr:sp macro="" textlink="">
      <xdr:nvSpPr>
        <xdr:cNvPr id="530" name="楕円 529"/>
        <xdr:cNvSpPr/>
      </xdr:nvSpPr>
      <xdr:spPr>
        <a:xfrm>
          <a:off x="18605500" y="145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38100</xdr:rowOff>
    </xdr:from>
    <xdr:to>
      <xdr:col>102</xdr:col>
      <xdr:colOff>114300</xdr:colOff>
      <xdr:row>85</xdr:row>
      <xdr:rowOff>38100</xdr:rowOff>
    </xdr:to>
    <xdr:cxnSp macro="">
      <xdr:nvCxnSpPr>
        <xdr:cNvPr id="531" name="直線コネクタ 530"/>
        <xdr:cNvCxnSpPr/>
      </xdr:nvCxnSpPr>
      <xdr:spPr>
        <a:xfrm>
          <a:off x="18656300" y="14611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532" name="n_1aveValue【児童館】&#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533" name="n_2aveValue【児童館】&#10;一人当たり面積"/>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534" name="n_3aveValue【児童館】&#10;一人当たり面積"/>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535" name="n_4aveValue【児童館】&#10;一人当たり面積"/>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80027</xdr:rowOff>
    </xdr:from>
    <xdr:ext cx="469744" cy="259045"/>
    <xdr:sp macro="" textlink="">
      <xdr:nvSpPr>
        <xdr:cNvPr id="536" name="n_1mainValue【児童館】&#10;一人当たり面積"/>
        <xdr:cNvSpPr txBox="1"/>
      </xdr:nvSpPr>
      <xdr:spPr>
        <a:xfrm>
          <a:off x="210757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80027</xdr:rowOff>
    </xdr:from>
    <xdr:ext cx="469744" cy="259045"/>
    <xdr:sp macro="" textlink="">
      <xdr:nvSpPr>
        <xdr:cNvPr id="537" name="n_2mainValue【児童館】&#10;一人当たり面積"/>
        <xdr:cNvSpPr txBox="1"/>
      </xdr:nvSpPr>
      <xdr:spPr>
        <a:xfrm>
          <a:off x="20199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80027</xdr:rowOff>
    </xdr:from>
    <xdr:ext cx="469744" cy="259045"/>
    <xdr:sp macro="" textlink="">
      <xdr:nvSpPr>
        <xdr:cNvPr id="538" name="n_3mainValue【児童館】&#10;一人当たり面積"/>
        <xdr:cNvSpPr txBox="1"/>
      </xdr:nvSpPr>
      <xdr:spPr>
        <a:xfrm>
          <a:off x="19310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80027</xdr:rowOff>
    </xdr:from>
    <xdr:ext cx="469744" cy="259045"/>
    <xdr:sp macro="" textlink="">
      <xdr:nvSpPr>
        <xdr:cNvPr id="539" name="n_4mainValue【児童館】&#10;一人当たり面積"/>
        <xdr:cNvSpPr txBox="1"/>
      </xdr:nvSpPr>
      <xdr:spPr>
        <a:xfrm>
          <a:off x="18421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0" name="正方形/長方形 5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1" name="正方形/長方形 5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2" name="正方形/長方形 5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3" name="正方形/長方形 5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4" name="正方形/長方形 5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5" name="正方形/長方形 5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6" name="正方形/長方形 5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7" name="正方形/長方形 5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8" name="テキスト ボックス 5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9" name="直線コネクタ 5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0" name="テキスト ボックス 5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1" name="直線コネクタ 550"/>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2" name="テキスト ボックス 551"/>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3" name="直線コネクタ 552"/>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4" name="テキスト ボックス 553"/>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5" name="直線コネクタ 554"/>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6" name="テキスト ボックス 555"/>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57" name="直線コネクタ 556"/>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58" name="テキスト ボックス 557"/>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59" name="直線コネクタ 558"/>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60" name="テキスト ボックス 559"/>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1" name="直線コネクタ 56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2" name="テキスト ボックス 561"/>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59055</xdr:rowOff>
    </xdr:from>
    <xdr:to>
      <xdr:col>85</xdr:col>
      <xdr:colOff>126364</xdr:colOff>
      <xdr:row>108</xdr:row>
      <xdr:rowOff>152400</xdr:rowOff>
    </xdr:to>
    <xdr:cxnSp macro="">
      <xdr:nvCxnSpPr>
        <xdr:cNvPr id="564" name="直線コネクタ 563"/>
        <xdr:cNvCxnSpPr/>
      </xdr:nvCxnSpPr>
      <xdr:spPr>
        <a:xfrm flipV="1">
          <a:off x="16318864" y="17204055"/>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65"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66" name="直線コネクタ 565"/>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5732</xdr:rowOff>
    </xdr:from>
    <xdr:ext cx="405111" cy="259045"/>
    <xdr:sp macro="" textlink="">
      <xdr:nvSpPr>
        <xdr:cNvPr id="567" name="【公民館】&#10;有形固定資産減価償却率最大値テキスト"/>
        <xdr:cNvSpPr txBox="1"/>
      </xdr:nvSpPr>
      <xdr:spPr>
        <a:xfrm>
          <a:off x="16357600" y="1697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59055</xdr:rowOff>
    </xdr:from>
    <xdr:to>
      <xdr:col>86</xdr:col>
      <xdr:colOff>25400</xdr:colOff>
      <xdr:row>100</xdr:row>
      <xdr:rowOff>59055</xdr:rowOff>
    </xdr:to>
    <xdr:cxnSp macro="">
      <xdr:nvCxnSpPr>
        <xdr:cNvPr id="568" name="直線コネクタ 567"/>
        <xdr:cNvCxnSpPr/>
      </xdr:nvCxnSpPr>
      <xdr:spPr>
        <a:xfrm>
          <a:off x="16230600" y="1720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61613</xdr:rowOff>
    </xdr:from>
    <xdr:ext cx="405111" cy="259045"/>
    <xdr:sp macro="" textlink="">
      <xdr:nvSpPr>
        <xdr:cNvPr id="569" name="【公民館】&#10;有形固定資産減価償却率平均値テキスト"/>
        <xdr:cNvSpPr txBox="1"/>
      </xdr:nvSpPr>
      <xdr:spPr>
        <a:xfrm>
          <a:off x="16357600" y="17720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38736</xdr:rowOff>
    </xdr:from>
    <xdr:to>
      <xdr:col>85</xdr:col>
      <xdr:colOff>177800</xdr:colOff>
      <xdr:row>104</xdr:row>
      <xdr:rowOff>140336</xdr:rowOff>
    </xdr:to>
    <xdr:sp macro="" textlink="">
      <xdr:nvSpPr>
        <xdr:cNvPr id="570" name="フローチャート: 判断 569"/>
        <xdr:cNvSpPr/>
      </xdr:nvSpPr>
      <xdr:spPr>
        <a:xfrm>
          <a:off x="162687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571" name="フローチャート: 判断 570"/>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46355</xdr:rowOff>
    </xdr:from>
    <xdr:to>
      <xdr:col>76</xdr:col>
      <xdr:colOff>165100</xdr:colOff>
      <xdr:row>104</xdr:row>
      <xdr:rowOff>147955</xdr:rowOff>
    </xdr:to>
    <xdr:sp macro="" textlink="">
      <xdr:nvSpPr>
        <xdr:cNvPr id="572" name="フローチャート: 判断 571"/>
        <xdr:cNvSpPr/>
      </xdr:nvSpPr>
      <xdr:spPr>
        <a:xfrm>
          <a:off x="14541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154939</xdr:rowOff>
    </xdr:from>
    <xdr:to>
      <xdr:col>72</xdr:col>
      <xdr:colOff>38100</xdr:colOff>
      <xdr:row>104</xdr:row>
      <xdr:rowOff>85089</xdr:rowOff>
    </xdr:to>
    <xdr:sp macro="" textlink="">
      <xdr:nvSpPr>
        <xdr:cNvPr id="573" name="フローチャート: 判断 572"/>
        <xdr:cNvSpPr/>
      </xdr:nvSpPr>
      <xdr:spPr>
        <a:xfrm>
          <a:off x="13652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574" name="フローチャート: 判断 573"/>
        <xdr:cNvSpPr/>
      </xdr:nvSpPr>
      <xdr:spPr>
        <a:xfrm>
          <a:off x="12763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5" name="テキスト ボックス 5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6" name="テキスト ボックス 5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7" name="テキスト ボックス 5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8" name="テキスト ボックス 5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9" name="テキスト ボックス 5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6350</xdr:rowOff>
    </xdr:from>
    <xdr:to>
      <xdr:col>85</xdr:col>
      <xdr:colOff>177800</xdr:colOff>
      <xdr:row>107</xdr:row>
      <xdr:rowOff>107950</xdr:rowOff>
    </xdr:to>
    <xdr:sp macro="" textlink="">
      <xdr:nvSpPr>
        <xdr:cNvPr id="580" name="楕円 579"/>
        <xdr:cNvSpPr/>
      </xdr:nvSpPr>
      <xdr:spPr>
        <a:xfrm>
          <a:off x="162687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156227</xdr:rowOff>
    </xdr:from>
    <xdr:ext cx="405111" cy="259045"/>
    <xdr:sp macro="" textlink="">
      <xdr:nvSpPr>
        <xdr:cNvPr id="581" name="【公民館】&#10;有形固定資産減価償却率該当値テキスト"/>
        <xdr:cNvSpPr txBox="1"/>
      </xdr:nvSpPr>
      <xdr:spPr>
        <a:xfrm>
          <a:off x="16357600" y="1832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133986</xdr:rowOff>
    </xdr:from>
    <xdr:to>
      <xdr:col>81</xdr:col>
      <xdr:colOff>101600</xdr:colOff>
      <xdr:row>107</xdr:row>
      <xdr:rowOff>64136</xdr:rowOff>
    </xdr:to>
    <xdr:sp macro="" textlink="">
      <xdr:nvSpPr>
        <xdr:cNvPr id="582" name="楕円 581"/>
        <xdr:cNvSpPr/>
      </xdr:nvSpPr>
      <xdr:spPr>
        <a:xfrm>
          <a:off x="15430500" y="1830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13336</xdr:rowOff>
    </xdr:from>
    <xdr:to>
      <xdr:col>85</xdr:col>
      <xdr:colOff>127000</xdr:colOff>
      <xdr:row>107</xdr:row>
      <xdr:rowOff>57150</xdr:rowOff>
    </xdr:to>
    <xdr:cxnSp macro="">
      <xdr:nvCxnSpPr>
        <xdr:cNvPr id="583" name="直線コネクタ 582"/>
        <xdr:cNvCxnSpPr/>
      </xdr:nvCxnSpPr>
      <xdr:spPr>
        <a:xfrm>
          <a:off x="15481300" y="18358486"/>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113030</xdr:rowOff>
    </xdr:from>
    <xdr:to>
      <xdr:col>76</xdr:col>
      <xdr:colOff>165100</xdr:colOff>
      <xdr:row>107</xdr:row>
      <xdr:rowOff>43180</xdr:rowOff>
    </xdr:to>
    <xdr:sp macro="" textlink="">
      <xdr:nvSpPr>
        <xdr:cNvPr id="584" name="楕円 583"/>
        <xdr:cNvSpPr/>
      </xdr:nvSpPr>
      <xdr:spPr>
        <a:xfrm>
          <a:off x="14541500" y="1828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163830</xdr:rowOff>
    </xdr:from>
    <xdr:to>
      <xdr:col>81</xdr:col>
      <xdr:colOff>50800</xdr:colOff>
      <xdr:row>107</xdr:row>
      <xdr:rowOff>13336</xdr:rowOff>
    </xdr:to>
    <xdr:cxnSp macro="">
      <xdr:nvCxnSpPr>
        <xdr:cNvPr id="585" name="直線コネクタ 584"/>
        <xdr:cNvCxnSpPr/>
      </xdr:nvCxnSpPr>
      <xdr:spPr>
        <a:xfrm>
          <a:off x="14592300" y="18337530"/>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73025</xdr:rowOff>
    </xdr:from>
    <xdr:to>
      <xdr:col>72</xdr:col>
      <xdr:colOff>38100</xdr:colOff>
      <xdr:row>107</xdr:row>
      <xdr:rowOff>3175</xdr:rowOff>
    </xdr:to>
    <xdr:sp macro="" textlink="">
      <xdr:nvSpPr>
        <xdr:cNvPr id="586" name="楕円 585"/>
        <xdr:cNvSpPr/>
      </xdr:nvSpPr>
      <xdr:spPr>
        <a:xfrm>
          <a:off x="13652500" y="1824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123825</xdr:rowOff>
    </xdr:from>
    <xdr:to>
      <xdr:col>76</xdr:col>
      <xdr:colOff>114300</xdr:colOff>
      <xdr:row>106</xdr:row>
      <xdr:rowOff>163830</xdr:rowOff>
    </xdr:to>
    <xdr:cxnSp macro="">
      <xdr:nvCxnSpPr>
        <xdr:cNvPr id="587" name="直線コネクタ 586"/>
        <xdr:cNvCxnSpPr/>
      </xdr:nvCxnSpPr>
      <xdr:spPr>
        <a:xfrm>
          <a:off x="13703300" y="182975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44450</xdr:rowOff>
    </xdr:from>
    <xdr:to>
      <xdr:col>67</xdr:col>
      <xdr:colOff>101600</xdr:colOff>
      <xdr:row>106</xdr:row>
      <xdr:rowOff>146050</xdr:rowOff>
    </xdr:to>
    <xdr:sp macro="" textlink="">
      <xdr:nvSpPr>
        <xdr:cNvPr id="588" name="楕円 587"/>
        <xdr:cNvSpPr/>
      </xdr:nvSpPr>
      <xdr:spPr>
        <a:xfrm>
          <a:off x="127635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95250</xdr:rowOff>
    </xdr:from>
    <xdr:to>
      <xdr:col>71</xdr:col>
      <xdr:colOff>177800</xdr:colOff>
      <xdr:row>106</xdr:row>
      <xdr:rowOff>123825</xdr:rowOff>
    </xdr:to>
    <xdr:cxnSp macro="">
      <xdr:nvCxnSpPr>
        <xdr:cNvPr id="589" name="直線コネクタ 588"/>
        <xdr:cNvCxnSpPr/>
      </xdr:nvCxnSpPr>
      <xdr:spPr>
        <a:xfrm>
          <a:off x="12814300" y="182689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590" name="n_1aveValue【公民館】&#10;有形固定資産減価償却率"/>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164482</xdr:rowOff>
    </xdr:from>
    <xdr:ext cx="405111" cy="259045"/>
    <xdr:sp macro="" textlink="">
      <xdr:nvSpPr>
        <xdr:cNvPr id="591" name="n_2aveValue【公民館】&#10;有形固定資産減価償却率"/>
        <xdr:cNvSpPr txBox="1"/>
      </xdr:nvSpPr>
      <xdr:spPr>
        <a:xfrm>
          <a:off x="143897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101616</xdr:rowOff>
    </xdr:from>
    <xdr:ext cx="405111" cy="259045"/>
    <xdr:sp macro="" textlink="">
      <xdr:nvSpPr>
        <xdr:cNvPr id="592" name="n_3aveValue【公民館】&#10;有形固定資産減価償却率"/>
        <xdr:cNvSpPr txBox="1"/>
      </xdr:nvSpPr>
      <xdr:spPr>
        <a:xfrm>
          <a:off x="13500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84472</xdr:rowOff>
    </xdr:from>
    <xdr:ext cx="405111" cy="259045"/>
    <xdr:sp macro="" textlink="">
      <xdr:nvSpPr>
        <xdr:cNvPr id="593" name="n_4aveValue【公民館】&#10;有形固定資産減価償却率"/>
        <xdr:cNvSpPr txBox="1"/>
      </xdr:nvSpPr>
      <xdr:spPr>
        <a:xfrm>
          <a:off x="12611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55263</xdr:rowOff>
    </xdr:from>
    <xdr:ext cx="405111" cy="259045"/>
    <xdr:sp macro="" textlink="">
      <xdr:nvSpPr>
        <xdr:cNvPr id="594" name="n_1mainValue【公民館】&#10;有形固定資産減価償却率"/>
        <xdr:cNvSpPr txBox="1"/>
      </xdr:nvSpPr>
      <xdr:spPr>
        <a:xfrm>
          <a:off x="15266044" y="1840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34307</xdr:rowOff>
    </xdr:from>
    <xdr:ext cx="405111" cy="259045"/>
    <xdr:sp macro="" textlink="">
      <xdr:nvSpPr>
        <xdr:cNvPr id="595" name="n_2mainValue【公民館】&#10;有形固定資産減価償却率"/>
        <xdr:cNvSpPr txBox="1"/>
      </xdr:nvSpPr>
      <xdr:spPr>
        <a:xfrm>
          <a:off x="14389744" y="1837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165752</xdr:rowOff>
    </xdr:from>
    <xdr:ext cx="405111" cy="259045"/>
    <xdr:sp macro="" textlink="">
      <xdr:nvSpPr>
        <xdr:cNvPr id="596" name="n_3mainValue【公民館】&#10;有形固定資産減価償却率"/>
        <xdr:cNvSpPr txBox="1"/>
      </xdr:nvSpPr>
      <xdr:spPr>
        <a:xfrm>
          <a:off x="13500744" y="1833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137177</xdr:rowOff>
    </xdr:from>
    <xdr:ext cx="405111" cy="259045"/>
    <xdr:sp macro="" textlink="">
      <xdr:nvSpPr>
        <xdr:cNvPr id="597" name="n_4mainValue【公民館】&#10;有形固定資産減価償却率"/>
        <xdr:cNvSpPr txBox="1"/>
      </xdr:nvSpPr>
      <xdr:spPr>
        <a:xfrm>
          <a:off x="12611744" y="1831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8" name="正方形/長方形 5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9" name="正方形/長方形 5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0" name="正方形/長方形 5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1" name="正方形/長方形 6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2" name="正方形/長方形 6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3" name="正方形/長方形 6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4" name="正方形/長方形 6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5" name="正方形/長方形 6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6" name="テキスト ボックス 6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7" name="直線コネクタ 6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08" name="直線コネクタ 607"/>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09" name="テキスト ボックス 608"/>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0" name="直線コネクタ 609"/>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1" name="テキスト ボックス 610"/>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2" name="直線コネクタ 611"/>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3" name="テキスト ボックス 612"/>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4" name="直線コネクタ 613"/>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15" name="テキスト ボックス 614"/>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16" name="直線コネクタ 615"/>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17" name="テキスト ボックス 616"/>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18" name="直線コネクタ 617"/>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19" name="テキスト ボックス 618"/>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0" name="直線コネクタ 6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1" name="テキスト ボックス 6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2"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97427</xdr:rowOff>
    </xdr:from>
    <xdr:to>
      <xdr:col>116</xdr:col>
      <xdr:colOff>62864</xdr:colOff>
      <xdr:row>109</xdr:row>
      <xdr:rowOff>9252</xdr:rowOff>
    </xdr:to>
    <xdr:cxnSp macro="">
      <xdr:nvCxnSpPr>
        <xdr:cNvPr id="623" name="直線コネクタ 622"/>
        <xdr:cNvCxnSpPr/>
      </xdr:nvCxnSpPr>
      <xdr:spPr>
        <a:xfrm flipV="1">
          <a:off x="22160864" y="17070977"/>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624" name="【公民館】&#10;一人当たり面積最小値テキスト"/>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625" name="直線コネクタ 624"/>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44104</xdr:rowOff>
    </xdr:from>
    <xdr:ext cx="469744" cy="259045"/>
    <xdr:sp macro="" textlink="">
      <xdr:nvSpPr>
        <xdr:cNvPr id="626" name="【公民館】&#10;一人当たり面積最大値テキスト"/>
        <xdr:cNvSpPr txBox="1"/>
      </xdr:nvSpPr>
      <xdr:spPr>
        <a:xfrm>
          <a:off x="22199600" y="1684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97427</xdr:rowOff>
    </xdr:from>
    <xdr:to>
      <xdr:col>116</xdr:col>
      <xdr:colOff>152400</xdr:colOff>
      <xdr:row>99</xdr:row>
      <xdr:rowOff>97427</xdr:rowOff>
    </xdr:to>
    <xdr:cxnSp macro="">
      <xdr:nvCxnSpPr>
        <xdr:cNvPr id="627" name="直線コネクタ 626"/>
        <xdr:cNvCxnSpPr/>
      </xdr:nvCxnSpPr>
      <xdr:spPr>
        <a:xfrm>
          <a:off x="22072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66239</xdr:rowOff>
    </xdr:from>
    <xdr:ext cx="469744" cy="259045"/>
    <xdr:sp macro="" textlink="">
      <xdr:nvSpPr>
        <xdr:cNvPr id="628" name="【公民館】&#10;一人当たり面積平均値テキスト"/>
        <xdr:cNvSpPr txBox="1"/>
      </xdr:nvSpPr>
      <xdr:spPr>
        <a:xfrm>
          <a:off x="22199600" y="18239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629" name="フローチャート: 判断 628"/>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49893</xdr:rowOff>
    </xdr:from>
    <xdr:to>
      <xdr:col>112</xdr:col>
      <xdr:colOff>38100</xdr:colOff>
      <xdr:row>107</xdr:row>
      <xdr:rowOff>151493</xdr:rowOff>
    </xdr:to>
    <xdr:sp macro="" textlink="">
      <xdr:nvSpPr>
        <xdr:cNvPr id="630" name="フローチャート: 判断 629"/>
        <xdr:cNvSpPr/>
      </xdr:nvSpPr>
      <xdr:spPr>
        <a:xfrm>
          <a:off x="21272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631" name="フローチャート: 判断 630"/>
        <xdr:cNvSpPr/>
      </xdr:nvSpPr>
      <xdr:spPr>
        <a:xfrm>
          <a:off x="20383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40095</xdr:rowOff>
    </xdr:from>
    <xdr:to>
      <xdr:col>102</xdr:col>
      <xdr:colOff>165100</xdr:colOff>
      <xdr:row>107</xdr:row>
      <xdr:rowOff>141695</xdr:rowOff>
    </xdr:to>
    <xdr:sp macro="" textlink="">
      <xdr:nvSpPr>
        <xdr:cNvPr id="632" name="フローチャート: 判断 631"/>
        <xdr:cNvSpPr/>
      </xdr:nvSpPr>
      <xdr:spPr>
        <a:xfrm>
          <a:off x="19494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46627</xdr:rowOff>
    </xdr:from>
    <xdr:to>
      <xdr:col>98</xdr:col>
      <xdr:colOff>38100</xdr:colOff>
      <xdr:row>107</xdr:row>
      <xdr:rowOff>148227</xdr:rowOff>
    </xdr:to>
    <xdr:sp macro="" textlink="">
      <xdr:nvSpPr>
        <xdr:cNvPr id="633" name="フローチャート: 判断 632"/>
        <xdr:cNvSpPr/>
      </xdr:nvSpPr>
      <xdr:spPr>
        <a:xfrm>
          <a:off x="18605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4" name="テキスト ボックス 6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5" name="テキスト ボックス 6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6" name="テキスト ボックス 6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7" name="テキスト ボックス 6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8" name="テキスト ボックス 6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87449</xdr:rowOff>
    </xdr:from>
    <xdr:to>
      <xdr:col>116</xdr:col>
      <xdr:colOff>114300</xdr:colOff>
      <xdr:row>109</xdr:row>
      <xdr:rowOff>17599</xdr:rowOff>
    </xdr:to>
    <xdr:sp macro="" textlink="">
      <xdr:nvSpPr>
        <xdr:cNvPr id="639" name="楕円 638"/>
        <xdr:cNvSpPr/>
      </xdr:nvSpPr>
      <xdr:spPr>
        <a:xfrm>
          <a:off x="221107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2376</xdr:rowOff>
    </xdr:from>
    <xdr:ext cx="469744" cy="259045"/>
    <xdr:sp macro="" textlink="">
      <xdr:nvSpPr>
        <xdr:cNvPr id="640" name="【公民館】&#10;一人当たり面積該当値テキスト"/>
        <xdr:cNvSpPr txBox="1"/>
      </xdr:nvSpPr>
      <xdr:spPr>
        <a:xfrm>
          <a:off x="22199600" y="18518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87449</xdr:rowOff>
    </xdr:from>
    <xdr:to>
      <xdr:col>112</xdr:col>
      <xdr:colOff>38100</xdr:colOff>
      <xdr:row>109</xdr:row>
      <xdr:rowOff>17599</xdr:rowOff>
    </xdr:to>
    <xdr:sp macro="" textlink="">
      <xdr:nvSpPr>
        <xdr:cNvPr id="641" name="楕円 640"/>
        <xdr:cNvSpPr/>
      </xdr:nvSpPr>
      <xdr:spPr>
        <a:xfrm>
          <a:off x="21272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138249</xdr:rowOff>
    </xdr:from>
    <xdr:to>
      <xdr:col>116</xdr:col>
      <xdr:colOff>63500</xdr:colOff>
      <xdr:row>108</xdr:row>
      <xdr:rowOff>138249</xdr:rowOff>
    </xdr:to>
    <xdr:cxnSp macro="">
      <xdr:nvCxnSpPr>
        <xdr:cNvPr id="642" name="直線コネクタ 641"/>
        <xdr:cNvCxnSpPr/>
      </xdr:nvCxnSpPr>
      <xdr:spPr>
        <a:xfrm>
          <a:off x="21323300" y="1865484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87449</xdr:rowOff>
    </xdr:from>
    <xdr:to>
      <xdr:col>107</xdr:col>
      <xdr:colOff>101600</xdr:colOff>
      <xdr:row>109</xdr:row>
      <xdr:rowOff>17599</xdr:rowOff>
    </xdr:to>
    <xdr:sp macro="" textlink="">
      <xdr:nvSpPr>
        <xdr:cNvPr id="643" name="楕円 642"/>
        <xdr:cNvSpPr/>
      </xdr:nvSpPr>
      <xdr:spPr>
        <a:xfrm>
          <a:off x="20383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138249</xdr:rowOff>
    </xdr:from>
    <xdr:to>
      <xdr:col>111</xdr:col>
      <xdr:colOff>177800</xdr:colOff>
      <xdr:row>108</xdr:row>
      <xdr:rowOff>138249</xdr:rowOff>
    </xdr:to>
    <xdr:cxnSp macro="">
      <xdr:nvCxnSpPr>
        <xdr:cNvPr id="644" name="直線コネクタ 643"/>
        <xdr:cNvCxnSpPr/>
      </xdr:nvCxnSpPr>
      <xdr:spPr>
        <a:xfrm>
          <a:off x="20434300" y="186548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87449</xdr:rowOff>
    </xdr:from>
    <xdr:to>
      <xdr:col>102</xdr:col>
      <xdr:colOff>165100</xdr:colOff>
      <xdr:row>109</xdr:row>
      <xdr:rowOff>17599</xdr:rowOff>
    </xdr:to>
    <xdr:sp macro="" textlink="">
      <xdr:nvSpPr>
        <xdr:cNvPr id="645" name="楕円 644"/>
        <xdr:cNvSpPr/>
      </xdr:nvSpPr>
      <xdr:spPr>
        <a:xfrm>
          <a:off x="19494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138249</xdr:rowOff>
    </xdr:from>
    <xdr:to>
      <xdr:col>107</xdr:col>
      <xdr:colOff>50800</xdr:colOff>
      <xdr:row>108</xdr:row>
      <xdr:rowOff>138249</xdr:rowOff>
    </xdr:to>
    <xdr:cxnSp macro="">
      <xdr:nvCxnSpPr>
        <xdr:cNvPr id="646" name="直線コネクタ 645"/>
        <xdr:cNvCxnSpPr/>
      </xdr:nvCxnSpPr>
      <xdr:spPr>
        <a:xfrm>
          <a:off x="19545300" y="186548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87449</xdr:rowOff>
    </xdr:from>
    <xdr:to>
      <xdr:col>98</xdr:col>
      <xdr:colOff>38100</xdr:colOff>
      <xdr:row>109</xdr:row>
      <xdr:rowOff>17599</xdr:rowOff>
    </xdr:to>
    <xdr:sp macro="" textlink="">
      <xdr:nvSpPr>
        <xdr:cNvPr id="647" name="楕円 646"/>
        <xdr:cNvSpPr/>
      </xdr:nvSpPr>
      <xdr:spPr>
        <a:xfrm>
          <a:off x="18605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138249</xdr:rowOff>
    </xdr:from>
    <xdr:to>
      <xdr:col>102</xdr:col>
      <xdr:colOff>114300</xdr:colOff>
      <xdr:row>108</xdr:row>
      <xdr:rowOff>138249</xdr:rowOff>
    </xdr:to>
    <xdr:cxnSp macro="">
      <xdr:nvCxnSpPr>
        <xdr:cNvPr id="648" name="直線コネクタ 647"/>
        <xdr:cNvCxnSpPr/>
      </xdr:nvCxnSpPr>
      <xdr:spPr>
        <a:xfrm>
          <a:off x="18656300" y="186548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168020</xdr:rowOff>
    </xdr:from>
    <xdr:ext cx="469744" cy="259045"/>
    <xdr:sp macro="" textlink="">
      <xdr:nvSpPr>
        <xdr:cNvPr id="649" name="n_1aveValue【公民館】&#10;一人当たり面積"/>
        <xdr:cNvSpPr txBox="1"/>
      </xdr:nvSpPr>
      <xdr:spPr>
        <a:xfrm>
          <a:off x="210757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650" name="n_2aveValue【公民館】&#10;一人当たり面積"/>
        <xdr:cNvSpPr txBox="1"/>
      </xdr:nvSpPr>
      <xdr:spPr>
        <a:xfrm>
          <a:off x="20199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158222</xdr:rowOff>
    </xdr:from>
    <xdr:ext cx="469744" cy="259045"/>
    <xdr:sp macro="" textlink="">
      <xdr:nvSpPr>
        <xdr:cNvPr id="651" name="n_3aveValue【公民館】&#10;一人当たり面積"/>
        <xdr:cNvSpPr txBox="1"/>
      </xdr:nvSpPr>
      <xdr:spPr>
        <a:xfrm>
          <a:off x="193104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164754</xdr:rowOff>
    </xdr:from>
    <xdr:ext cx="469744" cy="259045"/>
    <xdr:sp macro="" textlink="">
      <xdr:nvSpPr>
        <xdr:cNvPr id="652" name="n_4aveValue【公民館】&#10;一人当たり面積"/>
        <xdr:cNvSpPr txBox="1"/>
      </xdr:nvSpPr>
      <xdr:spPr>
        <a:xfrm>
          <a:off x="18421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8726</xdr:rowOff>
    </xdr:from>
    <xdr:ext cx="469744" cy="259045"/>
    <xdr:sp macro="" textlink="">
      <xdr:nvSpPr>
        <xdr:cNvPr id="653" name="n_1mainValue【公民館】&#10;一人当たり面積"/>
        <xdr:cNvSpPr txBox="1"/>
      </xdr:nvSpPr>
      <xdr:spPr>
        <a:xfrm>
          <a:off x="210757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8726</xdr:rowOff>
    </xdr:from>
    <xdr:ext cx="469744" cy="259045"/>
    <xdr:sp macro="" textlink="">
      <xdr:nvSpPr>
        <xdr:cNvPr id="654" name="n_2mainValue【公民館】&#10;一人当たり面積"/>
        <xdr:cNvSpPr txBox="1"/>
      </xdr:nvSpPr>
      <xdr:spPr>
        <a:xfrm>
          <a:off x="201994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8726</xdr:rowOff>
    </xdr:from>
    <xdr:ext cx="469744" cy="259045"/>
    <xdr:sp macro="" textlink="">
      <xdr:nvSpPr>
        <xdr:cNvPr id="655" name="n_3mainValue【公民館】&#10;一人当たり面積"/>
        <xdr:cNvSpPr txBox="1"/>
      </xdr:nvSpPr>
      <xdr:spPr>
        <a:xfrm>
          <a:off x="193104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8726</xdr:rowOff>
    </xdr:from>
    <xdr:ext cx="469744" cy="259045"/>
    <xdr:sp macro="" textlink="">
      <xdr:nvSpPr>
        <xdr:cNvPr id="656" name="n_4mainValue【公民館】&#10;一人当たり面積"/>
        <xdr:cNvSpPr txBox="1"/>
      </xdr:nvSpPr>
      <xdr:spPr>
        <a:xfrm>
          <a:off x="184214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7" name="正方形/長方形 6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8" name="正方形/長方形 6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9" name="テキスト ボックス 6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決算において、道路、学校施設を除くいずれの施設も類似団体平均と比較して有形固定資産減価償却率は高く、一人当たり規模はすべての施設において類似団体平均よりも小さくなっている。有形固定資産減価償却率が非常に高い状態であることから、施設の大部分が老朽化し、更新の時期を迎えていることがわか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76,168
74,328
8.15
36,013,772
35,217,903
785,214
16,601,555
10,984,707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77833</xdr:rowOff>
    </xdr:to>
    <xdr:cxnSp macro="">
      <xdr:nvCxnSpPr>
        <xdr:cNvPr id="58" name="直線コネクタ 57"/>
        <xdr:cNvCxnSpPr/>
      </xdr:nvCxnSpPr>
      <xdr:spPr>
        <a:xfrm flipV="1">
          <a:off x="4634865" y="5750378"/>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81660</xdr:rowOff>
    </xdr:from>
    <xdr:ext cx="405111" cy="259045"/>
    <xdr:sp macro="" textlink="">
      <xdr:nvSpPr>
        <xdr:cNvPr id="59" name="【図書館】&#10;有形固定資産減価償却率最小値テキスト"/>
        <xdr:cNvSpPr txBox="1"/>
      </xdr:nvSpPr>
      <xdr:spPr>
        <a:xfrm>
          <a:off x="4673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77833</xdr:rowOff>
    </xdr:from>
    <xdr:to>
      <xdr:col>24</xdr:col>
      <xdr:colOff>152400</xdr:colOff>
      <xdr:row>42</xdr:row>
      <xdr:rowOff>77833</xdr:rowOff>
    </xdr:to>
    <xdr:cxnSp macro="">
      <xdr:nvCxnSpPr>
        <xdr:cNvPr id="60" name="直線コネクタ 59"/>
        <xdr:cNvCxnSpPr/>
      </xdr:nvCxnSpPr>
      <xdr:spPr>
        <a:xfrm>
          <a:off x="4546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138084</xdr:rowOff>
    </xdr:from>
    <xdr:ext cx="405111" cy="259045"/>
    <xdr:sp macro="" textlink="">
      <xdr:nvSpPr>
        <xdr:cNvPr id="63" name="【図書館】&#10;有形固定資産減価償却率平均値テキスト"/>
        <xdr:cNvSpPr txBox="1"/>
      </xdr:nvSpPr>
      <xdr:spPr>
        <a:xfrm>
          <a:off x="4673600" y="6310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115207</xdr:rowOff>
    </xdr:from>
    <xdr:to>
      <xdr:col>24</xdr:col>
      <xdr:colOff>114300</xdr:colOff>
      <xdr:row>38</xdr:row>
      <xdr:rowOff>45357</xdr:rowOff>
    </xdr:to>
    <xdr:sp macro="" textlink="">
      <xdr:nvSpPr>
        <xdr:cNvPr id="64" name="フローチャート: 判断 63"/>
        <xdr:cNvSpPr/>
      </xdr:nvSpPr>
      <xdr:spPr>
        <a:xfrm>
          <a:off x="45847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95613</xdr:rowOff>
    </xdr:from>
    <xdr:to>
      <xdr:col>20</xdr:col>
      <xdr:colOff>38100</xdr:colOff>
      <xdr:row>38</xdr:row>
      <xdr:rowOff>25763</xdr:rowOff>
    </xdr:to>
    <xdr:sp macro="" textlink="">
      <xdr:nvSpPr>
        <xdr:cNvPr id="65" name="フローチャート: 判断 64"/>
        <xdr:cNvSpPr/>
      </xdr:nvSpPr>
      <xdr:spPr>
        <a:xfrm>
          <a:off x="3746500" y="643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53158</xdr:rowOff>
    </xdr:from>
    <xdr:to>
      <xdr:col>15</xdr:col>
      <xdr:colOff>101600</xdr:colOff>
      <xdr:row>37</xdr:row>
      <xdr:rowOff>154758</xdr:rowOff>
    </xdr:to>
    <xdr:sp macro="" textlink="">
      <xdr:nvSpPr>
        <xdr:cNvPr id="66" name="フローチャート: 判断 65"/>
        <xdr:cNvSpPr/>
      </xdr:nvSpPr>
      <xdr:spPr>
        <a:xfrm>
          <a:off x="2857500" y="639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27033</xdr:rowOff>
    </xdr:from>
    <xdr:to>
      <xdr:col>10</xdr:col>
      <xdr:colOff>165100</xdr:colOff>
      <xdr:row>37</xdr:row>
      <xdr:rowOff>128633</xdr:rowOff>
    </xdr:to>
    <xdr:sp macro="" textlink="">
      <xdr:nvSpPr>
        <xdr:cNvPr id="67" name="フローチャート: 判断 66"/>
        <xdr:cNvSpPr/>
      </xdr:nvSpPr>
      <xdr:spPr>
        <a:xfrm>
          <a:off x="1968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74385</xdr:rowOff>
    </xdr:from>
    <xdr:to>
      <xdr:col>24</xdr:col>
      <xdr:colOff>114300</xdr:colOff>
      <xdr:row>42</xdr:row>
      <xdr:rowOff>4535</xdr:rowOff>
    </xdr:to>
    <xdr:sp macro="" textlink="">
      <xdr:nvSpPr>
        <xdr:cNvPr id="74" name="楕円 73"/>
        <xdr:cNvSpPr/>
      </xdr:nvSpPr>
      <xdr:spPr>
        <a:xfrm>
          <a:off x="4584700" y="710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160762</xdr:rowOff>
    </xdr:from>
    <xdr:ext cx="405111" cy="259045"/>
    <xdr:sp macro="" textlink="">
      <xdr:nvSpPr>
        <xdr:cNvPr id="75" name="【図書館】&#10;有形固定資産減価償却率該当値テキスト"/>
        <xdr:cNvSpPr txBox="1"/>
      </xdr:nvSpPr>
      <xdr:spPr>
        <a:xfrm>
          <a:off x="4673600" y="7018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35197</xdr:rowOff>
    </xdr:from>
    <xdr:to>
      <xdr:col>20</xdr:col>
      <xdr:colOff>38100</xdr:colOff>
      <xdr:row>41</xdr:row>
      <xdr:rowOff>136797</xdr:rowOff>
    </xdr:to>
    <xdr:sp macro="" textlink="">
      <xdr:nvSpPr>
        <xdr:cNvPr id="76" name="楕円 75"/>
        <xdr:cNvSpPr/>
      </xdr:nvSpPr>
      <xdr:spPr>
        <a:xfrm>
          <a:off x="3746500" y="70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85997</xdr:rowOff>
    </xdr:from>
    <xdr:to>
      <xdr:col>24</xdr:col>
      <xdr:colOff>63500</xdr:colOff>
      <xdr:row>41</xdr:row>
      <xdr:rowOff>125185</xdr:rowOff>
    </xdr:to>
    <xdr:cxnSp macro="">
      <xdr:nvCxnSpPr>
        <xdr:cNvPr id="77" name="直線コネクタ 76"/>
        <xdr:cNvCxnSpPr/>
      </xdr:nvCxnSpPr>
      <xdr:spPr>
        <a:xfrm>
          <a:off x="3797300" y="7115447"/>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169091</xdr:rowOff>
    </xdr:from>
    <xdr:to>
      <xdr:col>15</xdr:col>
      <xdr:colOff>101600</xdr:colOff>
      <xdr:row>41</xdr:row>
      <xdr:rowOff>99241</xdr:rowOff>
    </xdr:to>
    <xdr:sp macro="" textlink="">
      <xdr:nvSpPr>
        <xdr:cNvPr id="78" name="楕円 77"/>
        <xdr:cNvSpPr/>
      </xdr:nvSpPr>
      <xdr:spPr>
        <a:xfrm>
          <a:off x="2857500" y="702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48441</xdr:rowOff>
    </xdr:from>
    <xdr:to>
      <xdr:col>19</xdr:col>
      <xdr:colOff>177800</xdr:colOff>
      <xdr:row>41</xdr:row>
      <xdr:rowOff>85997</xdr:rowOff>
    </xdr:to>
    <xdr:cxnSp macro="">
      <xdr:nvCxnSpPr>
        <xdr:cNvPr id="79" name="直線コネクタ 78"/>
        <xdr:cNvCxnSpPr/>
      </xdr:nvCxnSpPr>
      <xdr:spPr>
        <a:xfrm>
          <a:off x="2908300" y="7077891"/>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164193</xdr:rowOff>
    </xdr:from>
    <xdr:to>
      <xdr:col>10</xdr:col>
      <xdr:colOff>165100</xdr:colOff>
      <xdr:row>41</xdr:row>
      <xdr:rowOff>94343</xdr:rowOff>
    </xdr:to>
    <xdr:sp macro="" textlink="">
      <xdr:nvSpPr>
        <xdr:cNvPr id="80" name="楕円 79"/>
        <xdr:cNvSpPr/>
      </xdr:nvSpPr>
      <xdr:spPr>
        <a:xfrm>
          <a:off x="1968500" y="702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43543</xdr:rowOff>
    </xdr:from>
    <xdr:to>
      <xdr:col>15</xdr:col>
      <xdr:colOff>50800</xdr:colOff>
      <xdr:row>41</xdr:row>
      <xdr:rowOff>48441</xdr:rowOff>
    </xdr:to>
    <xdr:cxnSp macro="">
      <xdr:nvCxnSpPr>
        <xdr:cNvPr id="81" name="直線コネクタ 80"/>
        <xdr:cNvCxnSpPr/>
      </xdr:nvCxnSpPr>
      <xdr:spPr>
        <a:xfrm>
          <a:off x="2019300" y="707299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141333</xdr:rowOff>
    </xdr:from>
    <xdr:to>
      <xdr:col>6</xdr:col>
      <xdr:colOff>38100</xdr:colOff>
      <xdr:row>41</xdr:row>
      <xdr:rowOff>71483</xdr:rowOff>
    </xdr:to>
    <xdr:sp macro="" textlink="">
      <xdr:nvSpPr>
        <xdr:cNvPr id="82" name="楕円 81"/>
        <xdr:cNvSpPr/>
      </xdr:nvSpPr>
      <xdr:spPr>
        <a:xfrm>
          <a:off x="1079500" y="699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20683</xdr:rowOff>
    </xdr:from>
    <xdr:to>
      <xdr:col>10</xdr:col>
      <xdr:colOff>114300</xdr:colOff>
      <xdr:row>41</xdr:row>
      <xdr:rowOff>43543</xdr:rowOff>
    </xdr:to>
    <xdr:cxnSp macro="">
      <xdr:nvCxnSpPr>
        <xdr:cNvPr id="83" name="直線コネクタ 82"/>
        <xdr:cNvCxnSpPr/>
      </xdr:nvCxnSpPr>
      <xdr:spPr>
        <a:xfrm>
          <a:off x="1130300" y="705013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42290</xdr:rowOff>
    </xdr:from>
    <xdr:ext cx="405111" cy="259045"/>
    <xdr:sp macro="" textlink="">
      <xdr:nvSpPr>
        <xdr:cNvPr id="84" name="n_1aveValue【図書館】&#10;有形固定資産減価償却率"/>
        <xdr:cNvSpPr txBox="1"/>
      </xdr:nvSpPr>
      <xdr:spPr>
        <a:xfrm>
          <a:off x="3582044" y="621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171285</xdr:rowOff>
    </xdr:from>
    <xdr:ext cx="405111" cy="259045"/>
    <xdr:sp macro="" textlink="">
      <xdr:nvSpPr>
        <xdr:cNvPr id="85" name="n_2aveValue【図書館】&#10;有形固定資産減価償却率"/>
        <xdr:cNvSpPr txBox="1"/>
      </xdr:nvSpPr>
      <xdr:spPr>
        <a:xfrm>
          <a:off x="2705744" y="6172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145160</xdr:rowOff>
    </xdr:from>
    <xdr:ext cx="405111" cy="259045"/>
    <xdr:sp macro="" textlink="">
      <xdr:nvSpPr>
        <xdr:cNvPr id="86" name="n_3aveValue【図書館】&#10;有形固定資産減価償却率"/>
        <xdr:cNvSpPr txBox="1"/>
      </xdr:nvSpPr>
      <xdr:spPr>
        <a:xfrm>
          <a:off x="1816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109237</xdr:rowOff>
    </xdr:from>
    <xdr:ext cx="405111" cy="259045"/>
    <xdr:sp macro="" textlink="">
      <xdr:nvSpPr>
        <xdr:cNvPr id="87" name="n_4aveValue【図書館】&#10;有形固定資産減価償却率"/>
        <xdr:cNvSpPr txBox="1"/>
      </xdr:nvSpPr>
      <xdr:spPr>
        <a:xfrm>
          <a:off x="927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127924</xdr:rowOff>
    </xdr:from>
    <xdr:ext cx="405111" cy="259045"/>
    <xdr:sp macro="" textlink="">
      <xdr:nvSpPr>
        <xdr:cNvPr id="88" name="n_1mainValue【図書館】&#10;有形固定資産減価償却率"/>
        <xdr:cNvSpPr txBox="1"/>
      </xdr:nvSpPr>
      <xdr:spPr>
        <a:xfrm>
          <a:off x="3582044" y="7157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90368</xdr:rowOff>
    </xdr:from>
    <xdr:ext cx="405111" cy="259045"/>
    <xdr:sp macro="" textlink="">
      <xdr:nvSpPr>
        <xdr:cNvPr id="89" name="n_2mainValue【図書館】&#10;有形固定資産減価償却率"/>
        <xdr:cNvSpPr txBox="1"/>
      </xdr:nvSpPr>
      <xdr:spPr>
        <a:xfrm>
          <a:off x="2705744" y="7119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85470</xdr:rowOff>
    </xdr:from>
    <xdr:ext cx="405111" cy="259045"/>
    <xdr:sp macro="" textlink="">
      <xdr:nvSpPr>
        <xdr:cNvPr id="90" name="n_3mainValue【図書館】&#10;有形固定資産減価償却率"/>
        <xdr:cNvSpPr txBox="1"/>
      </xdr:nvSpPr>
      <xdr:spPr>
        <a:xfrm>
          <a:off x="1816744" y="7114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62610</xdr:rowOff>
    </xdr:from>
    <xdr:ext cx="405111" cy="259045"/>
    <xdr:sp macro="" textlink="">
      <xdr:nvSpPr>
        <xdr:cNvPr id="91" name="n_4mainValue【図書館】&#10;有形固定資産減価償却率"/>
        <xdr:cNvSpPr txBox="1"/>
      </xdr:nvSpPr>
      <xdr:spPr>
        <a:xfrm>
          <a:off x="927744" y="7092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13335</xdr:rowOff>
    </xdr:from>
    <xdr:to>
      <xdr:col>54</xdr:col>
      <xdr:colOff>189865</xdr:colOff>
      <xdr:row>41</xdr:row>
      <xdr:rowOff>7620</xdr:rowOff>
    </xdr:to>
    <xdr:cxnSp macro="">
      <xdr:nvCxnSpPr>
        <xdr:cNvPr id="111" name="直線コネクタ 110"/>
        <xdr:cNvCxnSpPr/>
      </xdr:nvCxnSpPr>
      <xdr:spPr>
        <a:xfrm flipV="1">
          <a:off x="10476865" y="584263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131462</xdr:rowOff>
    </xdr:from>
    <xdr:ext cx="469744" cy="259045"/>
    <xdr:sp macro="" textlink="">
      <xdr:nvSpPr>
        <xdr:cNvPr id="114" name="【図書館】&#10;一人当たり面積最大値テキスト"/>
        <xdr:cNvSpPr txBox="1"/>
      </xdr:nvSpPr>
      <xdr:spPr>
        <a:xfrm>
          <a:off x="10515600" y="56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13335</xdr:rowOff>
    </xdr:from>
    <xdr:to>
      <xdr:col>55</xdr:col>
      <xdr:colOff>88900</xdr:colOff>
      <xdr:row>34</xdr:row>
      <xdr:rowOff>13335</xdr:rowOff>
    </xdr:to>
    <xdr:cxnSp macro="">
      <xdr:nvCxnSpPr>
        <xdr:cNvPr id="115" name="直線コネクタ 114"/>
        <xdr:cNvCxnSpPr/>
      </xdr:nvCxnSpPr>
      <xdr:spPr>
        <a:xfrm>
          <a:off x="10388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88282</xdr:rowOff>
    </xdr:from>
    <xdr:ext cx="469744" cy="259045"/>
    <xdr:sp macro="" textlink="">
      <xdr:nvSpPr>
        <xdr:cNvPr id="116" name="【図書館】&#10;一人当たり面積平均値テキスト"/>
        <xdr:cNvSpPr txBox="1"/>
      </xdr:nvSpPr>
      <xdr:spPr>
        <a:xfrm>
          <a:off x="10515600" y="6603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65405</xdr:rowOff>
    </xdr:from>
    <xdr:to>
      <xdr:col>55</xdr:col>
      <xdr:colOff>50800</xdr:colOff>
      <xdr:row>39</xdr:row>
      <xdr:rowOff>167005</xdr:rowOff>
    </xdr:to>
    <xdr:sp macro="" textlink="">
      <xdr:nvSpPr>
        <xdr:cNvPr id="117" name="フローチャート: 判断 116"/>
        <xdr:cNvSpPr/>
      </xdr:nvSpPr>
      <xdr:spPr>
        <a:xfrm>
          <a:off x="104267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65405</xdr:rowOff>
    </xdr:from>
    <xdr:to>
      <xdr:col>50</xdr:col>
      <xdr:colOff>165100</xdr:colOff>
      <xdr:row>39</xdr:row>
      <xdr:rowOff>167005</xdr:rowOff>
    </xdr:to>
    <xdr:sp macro="" textlink="">
      <xdr:nvSpPr>
        <xdr:cNvPr id="118" name="フローチャート: 判断 117"/>
        <xdr:cNvSpPr/>
      </xdr:nvSpPr>
      <xdr:spPr>
        <a:xfrm>
          <a:off x="9588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65405</xdr:rowOff>
    </xdr:from>
    <xdr:to>
      <xdr:col>46</xdr:col>
      <xdr:colOff>38100</xdr:colOff>
      <xdr:row>39</xdr:row>
      <xdr:rowOff>167005</xdr:rowOff>
    </xdr:to>
    <xdr:sp macro="" textlink="">
      <xdr:nvSpPr>
        <xdr:cNvPr id="119" name="フローチャート: 判断 118"/>
        <xdr:cNvSpPr/>
      </xdr:nvSpPr>
      <xdr:spPr>
        <a:xfrm>
          <a:off x="8699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20" name="フローチャート: 判断 119"/>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76835</xdr:rowOff>
    </xdr:from>
    <xdr:to>
      <xdr:col>36</xdr:col>
      <xdr:colOff>165100</xdr:colOff>
      <xdr:row>40</xdr:row>
      <xdr:rowOff>6985</xdr:rowOff>
    </xdr:to>
    <xdr:sp macro="" textlink="">
      <xdr:nvSpPr>
        <xdr:cNvPr id="121" name="フローチャート: 判断 120"/>
        <xdr:cNvSpPr/>
      </xdr:nvSpPr>
      <xdr:spPr>
        <a:xfrm>
          <a:off x="6921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25400</xdr:rowOff>
    </xdr:from>
    <xdr:to>
      <xdr:col>55</xdr:col>
      <xdr:colOff>50800</xdr:colOff>
      <xdr:row>40</xdr:row>
      <xdr:rowOff>127000</xdr:rowOff>
    </xdr:to>
    <xdr:sp macro="" textlink="">
      <xdr:nvSpPr>
        <xdr:cNvPr id="127" name="楕円 126"/>
        <xdr:cNvSpPr/>
      </xdr:nvSpPr>
      <xdr:spPr>
        <a:xfrm>
          <a:off x="104267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111777</xdr:rowOff>
    </xdr:from>
    <xdr:ext cx="469744" cy="259045"/>
    <xdr:sp macro="" textlink="">
      <xdr:nvSpPr>
        <xdr:cNvPr id="128" name="【図書館】&#10;一人当たり面積該当値テキスト"/>
        <xdr:cNvSpPr txBox="1"/>
      </xdr:nvSpPr>
      <xdr:spPr>
        <a:xfrm>
          <a:off x="10515600"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25400</xdr:rowOff>
    </xdr:from>
    <xdr:to>
      <xdr:col>50</xdr:col>
      <xdr:colOff>165100</xdr:colOff>
      <xdr:row>40</xdr:row>
      <xdr:rowOff>127000</xdr:rowOff>
    </xdr:to>
    <xdr:sp macro="" textlink="">
      <xdr:nvSpPr>
        <xdr:cNvPr id="129" name="楕円 128"/>
        <xdr:cNvSpPr/>
      </xdr:nvSpPr>
      <xdr:spPr>
        <a:xfrm>
          <a:off x="9588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76200</xdr:rowOff>
    </xdr:from>
    <xdr:to>
      <xdr:col>55</xdr:col>
      <xdr:colOff>0</xdr:colOff>
      <xdr:row>40</xdr:row>
      <xdr:rowOff>76200</xdr:rowOff>
    </xdr:to>
    <xdr:cxnSp macro="">
      <xdr:nvCxnSpPr>
        <xdr:cNvPr id="130" name="直線コネクタ 129"/>
        <xdr:cNvCxnSpPr/>
      </xdr:nvCxnSpPr>
      <xdr:spPr>
        <a:xfrm>
          <a:off x="9639300" y="693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25400</xdr:rowOff>
    </xdr:from>
    <xdr:to>
      <xdr:col>46</xdr:col>
      <xdr:colOff>38100</xdr:colOff>
      <xdr:row>40</xdr:row>
      <xdr:rowOff>127000</xdr:rowOff>
    </xdr:to>
    <xdr:sp macro="" textlink="">
      <xdr:nvSpPr>
        <xdr:cNvPr id="131" name="楕円 130"/>
        <xdr:cNvSpPr/>
      </xdr:nvSpPr>
      <xdr:spPr>
        <a:xfrm>
          <a:off x="8699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76200</xdr:rowOff>
    </xdr:from>
    <xdr:to>
      <xdr:col>50</xdr:col>
      <xdr:colOff>114300</xdr:colOff>
      <xdr:row>40</xdr:row>
      <xdr:rowOff>76200</xdr:rowOff>
    </xdr:to>
    <xdr:cxnSp macro="">
      <xdr:nvCxnSpPr>
        <xdr:cNvPr id="132" name="直線コネクタ 131"/>
        <xdr:cNvCxnSpPr/>
      </xdr:nvCxnSpPr>
      <xdr:spPr>
        <a:xfrm>
          <a:off x="8750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25400</xdr:rowOff>
    </xdr:from>
    <xdr:to>
      <xdr:col>41</xdr:col>
      <xdr:colOff>101600</xdr:colOff>
      <xdr:row>40</xdr:row>
      <xdr:rowOff>127000</xdr:rowOff>
    </xdr:to>
    <xdr:sp macro="" textlink="">
      <xdr:nvSpPr>
        <xdr:cNvPr id="133" name="楕円 132"/>
        <xdr:cNvSpPr/>
      </xdr:nvSpPr>
      <xdr:spPr>
        <a:xfrm>
          <a:off x="781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76200</xdr:rowOff>
    </xdr:from>
    <xdr:to>
      <xdr:col>45</xdr:col>
      <xdr:colOff>177800</xdr:colOff>
      <xdr:row>40</xdr:row>
      <xdr:rowOff>76200</xdr:rowOff>
    </xdr:to>
    <xdr:cxnSp macro="">
      <xdr:nvCxnSpPr>
        <xdr:cNvPr id="134" name="直線コネクタ 133"/>
        <xdr:cNvCxnSpPr/>
      </xdr:nvCxnSpPr>
      <xdr:spPr>
        <a:xfrm>
          <a:off x="7861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25400</xdr:rowOff>
    </xdr:from>
    <xdr:to>
      <xdr:col>36</xdr:col>
      <xdr:colOff>165100</xdr:colOff>
      <xdr:row>40</xdr:row>
      <xdr:rowOff>127000</xdr:rowOff>
    </xdr:to>
    <xdr:sp macro="" textlink="">
      <xdr:nvSpPr>
        <xdr:cNvPr id="135" name="楕円 134"/>
        <xdr:cNvSpPr/>
      </xdr:nvSpPr>
      <xdr:spPr>
        <a:xfrm>
          <a:off x="692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76200</xdr:rowOff>
    </xdr:from>
    <xdr:to>
      <xdr:col>41</xdr:col>
      <xdr:colOff>50800</xdr:colOff>
      <xdr:row>40</xdr:row>
      <xdr:rowOff>76200</xdr:rowOff>
    </xdr:to>
    <xdr:cxnSp macro="">
      <xdr:nvCxnSpPr>
        <xdr:cNvPr id="136" name="直線コネクタ 135"/>
        <xdr:cNvCxnSpPr/>
      </xdr:nvCxnSpPr>
      <xdr:spPr>
        <a:xfrm>
          <a:off x="6972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12082</xdr:rowOff>
    </xdr:from>
    <xdr:ext cx="469744" cy="259045"/>
    <xdr:sp macro="" textlink="">
      <xdr:nvSpPr>
        <xdr:cNvPr id="137" name="n_1aveValue【図書館】&#10;一人当たり面積"/>
        <xdr:cNvSpPr txBox="1"/>
      </xdr:nvSpPr>
      <xdr:spPr>
        <a:xfrm>
          <a:off x="9391727" y="652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12082</xdr:rowOff>
    </xdr:from>
    <xdr:ext cx="469744" cy="259045"/>
    <xdr:sp macro="" textlink="">
      <xdr:nvSpPr>
        <xdr:cNvPr id="138" name="n_2aveValue【図書館】&#10;一人当たり面積"/>
        <xdr:cNvSpPr txBox="1"/>
      </xdr:nvSpPr>
      <xdr:spPr>
        <a:xfrm>
          <a:off x="8515427" y="652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23512</xdr:rowOff>
    </xdr:from>
    <xdr:ext cx="469744" cy="259045"/>
    <xdr:sp macro="" textlink="">
      <xdr:nvSpPr>
        <xdr:cNvPr id="139" name="n_3aveValue【図書館】&#10;一人当たり面積"/>
        <xdr:cNvSpPr txBox="1"/>
      </xdr:nvSpPr>
      <xdr:spPr>
        <a:xfrm>
          <a:off x="7626427"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23512</xdr:rowOff>
    </xdr:from>
    <xdr:ext cx="469744" cy="259045"/>
    <xdr:sp macro="" textlink="">
      <xdr:nvSpPr>
        <xdr:cNvPr id="140" name="n_4aveValue【図書館】&#10;一人当たり面積"/>
        <xdr:cNvSpPr txBox="1"/>
      </xdr:nvSpPr>
      <xdr:spPr>
        <a:xfrm>
          <a:off x="6737427"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118127</xdr:rowOff>
    </xdr:from>
    <xdr:ext cx="469744" cy="259045"/>
    <xdr:sp macro="" textlink="">
      <xdr:nvSpPr>
        <xdr:cNvPr id="141" name="n_1mainValue【図書館】&#10;一人当たり面積"/>
        <xdr:cNvSpPr txBox="1"/>
      </xdr:nvSpPr>
      <xdr:spPr>
        <a:xfrm>
          <a:off x="93917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118127</xdr:rowOff>
    </xdr:from>
    <xdr:ext cx="469744" cy="259045"/>
    <xdr:sp macro="" textlink="">
      <xdr:nvSpPr>
        <xdr:cNvPr id="142" name="n_2mainValue【図書館】&#10;一人当たり面積"/>
        <xdr:cNvSpPr txBox="1"/>
      </xdr:nvSpPr>
      <xdr:spPr>
        <a:xfrm>
          <a:off x="8515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118127</xdr:rowOff>
    </xdr:from>
    <xdr:ext cx="469744" cy="259045"/>
    <xdr:sp macro="" textlink="">
      <xdr:nvSpPr>
        <xdr:cNvPr id="143" name="n_3mainValue【図書館】&#10;一人当たり面積"/>
        <xdr:cNvSpPr txBox="1"/>
      </xdr:nvSpPr>
      <xdr:spPr>
        <a:xfrm>
          <a:off x="7626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118127</xdr:rowOff>
    </xdr:from>
    <xdr:ext cx="469744" cy="259045"/>
    <xdr:sp macro="" textlink="">
      <xdr:nvSpPr>
        <xdr:cNvPr id="144" name="n_4mainValue【図書館】&#10;一人当たり面積"/>
        <xdr:cNvSpPr txBox="1"/>
      </xdr:nvSpPr>
      <xdr:spPr>
        <a:xfrm>
          <a:off x="6737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69" name="直線コネクタ 168"/>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2" name="【体育館・プール】&#10;有形固定資産減価償却率最大値テキスト"/>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3" name="直線コネクタ 172"/>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46372</xdr:rowOff>
    </xdr:from>
    <xdr:ext cx="405111" cy="259045"/>
    <xdr:sp macro="" textlink="">
      <xdr:nvSpPr>
        <xdr:cNvPr id="174" name="【体育館・プール】&#10;有形固定資産減価償却率平均値テキスト"/>
        <xdr:cNvSpPr txBox="1"/>
      </xdr:nvSpPr>
      <xdr:spPr>
        <a:xfrm>
          <a:off x="4673600" y="1016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175" name="フローチャート: 判断 174"/>
        <xdr:cNvSpPr/>
      </xdr:nvSpPr>
      <xdr:spPr>
        <a:xfrm>
          <a:off x="45847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170180</xdr:rowOff>
    </xdr:from>
    <xdr:to>
      <xdr:col>20</xdr:col>
      <xdr:colOff>38100</xdr:colOff>
      <xdr:row>60</xdr:row>
      <xdr:rowOff>100330</xdr:rowOff>
    </xdr:to>
    <xdr:sp macro="" textlink="">
      <xdr:nvSpPr>
        <xdr:cNvPr id="176" name="フローチャート: 判断 175"/>
        <xdr:cNvSpPr/>
      </xdr:nvSpPr>
      <xdr:spPr>
        <a:xfrm>
          <a:off x="3746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xdr:rowOff>
    </xdr:from>
    <xdr:to>
      <xdr:col>15</xdr:col>
      <xdr:colOff>101600</xdr:colOff>
      <xdr:row>60</xdr:row>
      <xdr:rowOff>104140</xdr:rowOff>
    </xdr:to>
    <xdr:sp macro="" textlink="">
      <xdr:nvSpPr>
        <xdr:cNvPr id="177" name="フローチャート: 判断 176"/>
        <xdr:cNvSpPr/>
      </xdr:nvSpPr>
      <xdr:spPr>
        <a:xfrm>
          <a:off x="2857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78" name="フローチャート: 判断 177"/>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120650</xdr:rowOff>
    </xdr:from>
    <xdr:to>
      <xdr:col>6</xdr:col>
      <xdr:colOff>38100</xdr:colOff>
      <xdr:row>60</xdr:row>
      <xdr:rowOff>50800</xdr:rowOff>
    </xdr:to>
    <xdr:sp macro="" textlink="">
      <xdr:nvSpPr>
        <xdr:cNvPr id="179" name="フローチャート: 判断 178"/>
        <xdr:cNvSpPr/>
      </xdr:nvSpPr>
      <xdr:spPr>
        <a:xfrm>
          <a:off x="1079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12065</xdr:rowOff>
    </xdr:from>
    <xdr:to>
      <xdr:col>24</xdr:col>
      <xdr:colOff>114300</xdr:colOff>
      <xdr:row>62</xdr:row>
      <xdr:rowOff>113665</xdr:rowOff>
    </xdr:to>
    <xdr:sp macro="" textlink="">
      <xdr:nvSpPr>
        <xdr:cNvPr id="185" name="楕円 184"/>
        <xdr:cNvSpPr/>
      </xdr:nvSpPr>
      <xdr:spPr>
        <a:xfrm>
          <a:off x="4584700" y="1064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161942</xdr:rowOff>
    </xdr:from>
    <xdr:ext cx="405111" cy="259045"/>
    <xdr:sp macro="" textlink="">
      <xdr:nvSpPr>
        <xdr:cNvPr id="186" name="【体育館・プール】&#10;有形固定資産減価償却率該当値テキスト"/>
        <xdr:cNvSpPr txBox="1"/>
      </xdr:nvSpPr>
      <xdr:spPr>
        <a:xfrm>
          <a:off x="4673600" y="1062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149225</xdr:rowOff>
    </xdr:from>
    <xdr:to>
      <xdr:col>20</xdr:col>
      <xdr:colOff>38100</xdr:colOff>
      <xdr:row>62</xdr:row>
      <xdr:rowOff>79375</xdr:rowOff>
    </xdr:to>
    <xdr:sp macro="" textlink="">
      <xdr:nvSpPr>
        <xdr:cNvPr id="187" name="楕円 186"/>
        <xdr:cNvSpPr/>
      </xdr:nvSpPr>
      <xdr:spPr>
        <a:xfrm>
          <a:off x="3746500" y="1060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28575</xdr:rowOff>
    </xdr:from>
    <xdr:to>
      <xdr:col>24</xdr:col>
      <xdr:colOff>63500</xdr:colOff>
      <xdr:row>62</xdr:row>
      <xdr:rowOff>62865</xdr:rowOff>
    </xdr:to>
    <xdr:cxnSp macro="">
      <xdr:nvCxnSpPr>
        <xdr:cNvPr id="188" name="直線コネクタ 187"/>
        <xdr:cNvCxnSpPr/>
      </xdr:nvCxnSpPr>
      <xdr:spPr>
        <a:xfrm>
          <a:off x="3797300" y="1065847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99695</xdr:rowOff>
    </xdr:from>
    <xdr:to>
      <xdr:col>15</xdr:col>
      <xdr:colOff>101600</xdr:colOff>
      <xdr:row>62</xdr:row>
      <xdr:rowOff>29845</xdr:rowOff>
    </xdr:to>
    <xdr:sp macro="" textlink="">
      <xdr:nvSpPr>
        <xdr:cNvPr id="189" name="楕円 188"/>
        <xdr:cNvSpPr/>
      </xdr:nvSpPr>
      <xdr:spPr>
        <a:xfrm>
          <a:off x="2857500" y="105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150495</xdr:rowOff>
    </xdr:from>
    <xdr:to>
      <xdr:col>19</xdr:col>
      <xdr:colOff>177800</xdr:colOff>
      <xdr:row>62</xdr:row>
      <xdr:rowOff>28575</xdr:rowOff>
    </xdr:to>
    <xdr:cxnSp macro="">
      <xdr:nvCxnSpPr>
        <xdr:cNvPr id="190" name="直線コネクタ 189"/>
        <xdr:cNvCxnSpPr/>
      </xdr:nvCxnSpPr>
      <xdr:spPr>
        <a:xfrm>
          <a:off x="2908300" y="1060894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71120</xdr:rowOff>
    </xdr:from>
    <xdr:to>
      <xdr:col>10</xdr:col>
      <xdr:colOff>165100</xdr:colOff>
      <xdr:row>62</xdr:row>
      <xdr:rowOff>1270</xdr:rowOff>
    </xdr:to>
    <xdr:sp macro="" textlink="">
      <xdr:nvSpPr>
        <xdr:cNvPr id="191" name="楕円 190"/>
        <xdr:cNvSpPr/>
      </xdr:nvSpPr>
      <xdr:spPr>
        <a:xfrm>
          <a:off x="1968500" y="105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121920</xdr:rowOff>
    </xdr:from>
    <xdr:to>
      <xdr:col>15</xdr:col>
      <xdr:colOff>50800</xdr:colOff>
      <xdr:row>61</xdr:row>
      <xdr:rowOff>150495</xdr:rowOff>
    </xdr:to>
    <xdr:cxnSp macro="">
      <xdr:nvCxnSpPr>
        <xdr:cNvPr id="192" name="直線コネクタ 191"/>
        <xdr:cNvCxnSpPr/>
      </xdr:nvCxnSpPr>
      <xdr:spPr>
        <a:xfrm>
          <a:off x="2019300" y="1058037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23495</xdr:rowOff>
    </xdr:from>
    <xdr:to>
      <xdr:col>6</xdr:col>
      <xdr:colOff>38100</xdr:colOff>
      <xdr:row>61</xdr:row>
      <xdr:rowOff>125095</xdr:rowOff>
    </xdr:to>
    <xdr:sp macro="" textlink="">
      <xdr:nvSpPr>
        <xdr:cNvPr id="193" name="楕円 192"/>
        <xdr:cNvSpPr/>
      </xdr:nvSpPr>
      <xdr:spPr>
        <a:xfrm>
          <a:off x="1079500" y="1048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74295</xdr:rowOff>
    </xdr:from>
    <xdr:to>
      <xdr:col>10</xdr:col>
      <xdr:colOff>114300</xdr:colOff>
      <xdr:row>61</xdr:row>
      <xdr:rowOff>121920</xdr:rowOff>
    </xdr:to>
    <xdr:cxnSp macro="">
      <xdr:nvCxnSpPr>
        <xdr:cNvPr id="194" name="直線コネクタ 193"/>
        <xdr:cNvCxnSpPr/>
      </xdr:nvCxnSpPr>
      <xdr:spPr>
        <a:xfrm>
          <a:off x="1130300" y="105327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116857</xdr:rowOff>
    </xdr:from>
    <xdr:ext cx="405111" cy="259045"/>
    <xdr:sp macro="" textlink="">
      <xdr:nvSpPr>
        <xdr:cNvPr id="195" name="n_1aveValue【体育館・プール】&#10;有形固定資産減価償却率"/>
        <xdr:cNvSpPr txBox="1"/>
      </xdr:nvSpPr>
      <xdr:spPr>
        <a:xfrm>
          <a:off x="35820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120667</xdr:rowOff>
    </xdr:from>
    <xdr:ext cx="405111" cy="259045"/>
    <xdr:sp macro="" textlink="">
      <xdr:nvSpPr>
        <xdr:cNvPr id="196" name="n_2aveValue【体育館・プール】&#10;有形固定資産減価償却率"/>
        <xdr:cNvSpPr txBox="1"/>
      </xdr:nvSpPr>
      <xdr:spPr>
        <a:xfrm>
          <a:off x="27057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111142</xdr:rowOff>
    </xdr:from>
    <xdr:ext cx="405111" cy="259045"/>
    <xdr:sp macro="" textlink="">
      <xdr:nvSpPr>
        <xdr:cNvPr id="197" name="n_3aveValue【体育館・プール】&#10;有形固定資産減価償却率"/>
        <xdr:cNvSpPr txBox="1"/>
      </xdr:nvSpPr>
      <xdr:spPr>
        <a:xfrm>
          <a:off x="1816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67327</xdr:rowOff>
    </xdr:from>
    <xdr:ext cx="405111" cy="259045"/>
    <xdr:sp macro="" textlink="">
      <xdr:nvSpPr>
        <xdr:cNvPr id="198" name="n_4aveValue【体育館・プール】&#10;有形固定資産減価償却率"/>
        <xdr:cNvSpPr txBox="1"/>
      </xdr:nvSpPr>
      <xdr:spPr>
        <a:xfrm>
          <a:off x="927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70502</xdr:rowOff>
    </xdr:from>
    <xdr:ext cx="405111" cy="259045"/>
    <xdr:sp macro="" textlink="">
      <xdr:nvSpPr>
        <xdr:cNvPr id="199" name="n_1mainValue【体育館・プール】&#10;有形固定資産減価償却率"/>
        <xdr:cNvSpPr txBox="1"/>
      </xdr:nvSpPr>
      <xdr:spPr>
        <a:xfrm>
          <a:off x="3582044" y="1070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20972</xdr:rowOff>
    </xdr:from>
    <xdr:ext cx="405111" cy="259045"/>
    <xdr:sp macro="" textlink="">
      <xdr:nvSpPr>
        <xdr:cNvPr id="200" name="n_2mainValue【体育館・プール】&#10;有形固定資産減価償却率"/>
        <xdr:cNvSpPr txBox="1"/>
      </xdr:nvSpPr>
      <xdr:spPr>
        <a:xfrm>
          <a:off x="2705744" y="1065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163847</xdr:rowOff>
    </xdr:from>
    <xdr:ext cx="405111" cy="259045"/>
    <xdr:sp macro="" textlink="">
      <xdr:nvSpPr>
        <xdr:cNvPr id="201" name="n_3mainValue【体育館・プール】&#10;有形固定資産減価償却率"/>
        <xdr:cNvSpPr txBox="1"/>
      </xdr:nvSpPr>
      <xdr:spPr>
        <a:xfrm>
          <a:off x="1816744"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116222</xdr:rowOff>
    </xdr:from>
    <xdr:ext cx="405111" cy="259045"/>
    <xdr:sp macro="" textlink="">
      <xdr:nvSpPr>
        <xdr:cNvPr id="202" name="n_4mainValue【体育館・プール】&#10;有形固定資産減価償却率"/>
        <xdr:cNvSpPr txBox="1"/>
      </xdr:nvSpPr>
      <xdr:spPr>
        <a:xfrm>
          <a:off x="927744" y="1057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137160</xdr:rowOff>
    </xdr:from>
    <xdr:to>
      <xdr:col>54</xdr:col>
      <xdr:colOff>189865</xdr:colOff>
      <xdr:row>64</xdr:row>
      <xdr:rowOff>104503</xdr:rowOff>
    </xdr:to>
    <xdr:cxnSp macro="">
      <xdr:nvCxnSpPr>
        <xdr:cNvPr id="228" name="直線コネクタ 227"/>
        <xdr:cNvCxnSpPr/>
      </xdr:nvCxnSpPr>
      <xdr:spPr>
        <a:xfrm flipV="1">
          <a:off x="10476865" y="9566910"/>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83837</xdr:rowOff>
    </xdr:from>
    <xdr:ext cx="469744" cy="259045"/>
    <xdr:sp macro="" textlink="">
      <xdr:nvSpPr>
        <xdr:cNvPr id="231" name="【体育館・プール】&#10;一人当たり面積最大値テキスト"/>
        <xdr:cNvSpPr txBox="1"/>
      </xdr:nvSpPr>
      <xdr:spPr>
        <a:xfrm>
          <a:off x="10515600" y="934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137160</xdr:rowOff>
    </xdr:from>
    <xdr:to>
      <xdr:col>55</xdr:col>
      <xdr:colOff>88900</xdr:colOff>
      <xdr:row>55</xdr:row>
      <xdr:rowOff>137160</xdr:rowOff>
    </xdr:to>
    <xdr:cxnSp macro="">
      <xdr:nvCxnSpPr>
        <xdr:cNvPr id="232" name="直線コネクタ 231"/>
        <xdr:cNvCxnSpPr/>
      </xdr:nvCxnSpPr>
      <xdr:spPr>
        <a:xfrm>
          <a:off x="10388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25961</xdr:rowOff>
    </xdr:from>
    <xdr:ext cx="469744" cy="259045"/>
    <xdr:sp macro="" textlink="">
      <xdr:nvSpPr>
        <xdr:cNvPr id="233" name="【体育館・プール】&#10;一人当たり面積平均値テキスト"/>
        <xdr:cNvSpPr txBox="1"/>
      </xdr:nvSpPr>
      <xdr:spPr>
        <a:xfrm>
          <a:off x="10515600" y="106558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3084</xdr:rowOff>
    </xdr:from>
    <xdr:to>
      <xdr:col>55</xdr:col>
      <xdr:colOff>50800</xdr:colOff>
      <xdr:row>63</xdr:row>
      <xdr:rowOff>104684</xdr:rowOff>
    </xdr:to>
    <xdr:sp macro="" textlink="">
      <xdr:nvSpPr>
        <xdr:cNvPr id="234" name="フローチャート: 判断 233"/>
        <xdr:cNvSpPr/>
      </xdr:nvSpPr>
      <xdr:spPr>
        <a:xfrm>
          <a:off x="10426700" y="1080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117384</xdr:rowOff>
    </xdr:from>
    <xdr:to>
      <xdr:col>46</xdr:col>
      <xdr:colOff>38100</xdr:colOff>
      <xdr:row>63</xdr:row>
      <xdr:rowOff>47534</xdr:rowOff>
    </xdr:to>
    <xdr:sp macro="" textlink="">
      <xdr:nvSpPr>
        <xdr:cNvPr id="236" name="フローチャート: 判断 235"/>
        <xdr:cNvSpPr/>
      </xdr:nvSpPr>
      <xdr:spPr>
        <a:xfrm>
          <a:off x="8699500" y="1074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171269</xdr:rowOff>
    </xdr:from>
    <xdr:to>
      <xdr:col>41</xdr:col>
      <xdr:colOff>101600</xdr:colOff>
      <xdr:row>63</xdr:row>
      <xdr:rowOff>101419</xdr:rowOff>
    </xdr:to>
    <xdr:sp macro="" textlink="">
      <xdr:nvSpPr>
        <xdr:cNvPr id="237" name="フローチャート: 判断 236"/>
        <xdr:cNvSpPr/>
      </xdr:nvSpPr>
      <xdr:spPr>
        <a:xfrm>
          <a:off x="7810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1451</xdr:rowOff>
    </xdr:from>
    <xdr:to>
      <xdr:col>36</xdr:col>
      <xdr:colOff>165100</xdr:colOff>
      <xdr:row>63</xdr:row>
      <xdr:rowOff>103051</xdr:rowOff>
    </xdr:to>
    <xdr:sp macro="" textlink="">
      <xdr:nvSpPr>
        <xdr:cNvPr id="238" name="フローチャート: 判断 237"/>
        <xdr:cNvSpPr/>
      </xdr:nvSpPr>
      <xdr:spPr>
        <a:xfrm>
          <a:off x="6921500" y="1080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120650</xdr:rowOff>
    </xdr:from>
    <xdr:to>
      <xdr:col>55</xdr:col>
      <xdr:colOff>50800</xdr:colOff>
      <xdr:row>64</xdr:row>
      <xdr:rowOff>50800</xdr:rowOff>
    </xdr:to>
    <xdr:sp macro="" textlink="">
      <xdr:nvSpPr>
        <xdr:cNvPr id="244" name="楕円 243"/>
        <xdr:cNvSpPr/>
      </xdr:nvSpPr>
      <xdr:spPr>
        <a:xfrm>
          <a:off x="104267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35577</xdr:rowOff>
    </xdr:from>
    <xdr:ext cx="469744" cy="259045"/>
    <xdr:sp macro="" textlink="">
      <xdr:nvSpPr>
        <xdr:cNvPr id="245" name="【体育館・プール】&#10;一人当たり面積該当値テキスト"/>
        <xdr:cNvSpPr txBox="1"/>
      </xdr:nvSpPr>
      <xdr:spPr>
        <a:xfrm>
          <a:off x="10515600" y="1083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120650</xdr:rowOff>
    </xdr:from>
    <xdr:to>
      <xdr:col>50</xdr:col>
      <xdr:colOff>165100</xdr:colOff>
      <xdr:row>64</xdr:row>
      <xdr:rowOff>50800</xdr:rowOff>
    </xdr:to>
    <xdr:sp macro="" textlink="">
      <xdr:nvSpPr>
        <xdr:cNvPr id="246" name="楕円 245"/>
        <xdr:cNvSpPr/>
      </xdr:nvSpPr>
      <xdr:spPr>
        <a:xfrm>
          <a:off x="9588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0</xdr:rowOff>
    </xdr:from>
    <xdr:to>
      <xdr:col>55</xdr:col>
      <xdr:colOff>0</xdr:colOff>
      <xdr:row>64</xdr:row>
      <xdr:rowOff>0</xdr:rowOff>
    </xdr:to>
    <xdr:cxnSp macro="">
      <xdr:nvCxnSpPr>
        <xdr:cNvPr id="247" name="直線コネクタ 246"/>
        <xdr:cNvCxnSpPr/>
      </xdr:nvCxnSpPr>
      <xdr:spPr>
        <a:xfrm>
          <a:off x="9639300" y="1097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120650</xdr:rowOff>
    </xdr:from>
    <xdr:to>
      <xdr:col>46</xdr:col>
      <xdr:colOff>38100</xdr:colOff>
      <xdr:row>64</xdr:row>
      <xdr:rowOff>50800</xdr:rowOff>
    </xdr:to>
    <xdr:sp macro="" textlink="">
      <xdr:nvSpPr>
        <xdr:cNvPr id="248" name="楕円 247"/>
        <xdr:cNvSpPr/>
      </xdr:nvSpPr>
      <xdr:spPr>
        <a:xfrm>
          <a:off x="8699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0</xdr:rowOff>
    </xdr:from>
    <xdr:to>
      <xdr:col>50</xdr:col>
      <xdr:colOff>114300</xdr:colOff>
      <xdr:row>64</xdr:row>
      <xdr:rowOff>0</xdr:rowOff>
    </xdr:to>
    <xdr:cxnSp macro="">
      <xdr:nvCxnSpPr>
        <xdr:cNvPr id="249" name="直線コネクタ 248"/>
        <xdr:cNvCxnSpPr/>
      </xdr:nvCxnSpPr>
      <xdr:spPr>
        <a:xfrm>
          <a:off x="8750300" y="1097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120650</xdr:rowOff>
    </xdr:from>
    <xdr:to>
      <xdr:col>41</xdr:col>
      <xdr:colOff>101600</xdr:colOff>
      <xdr:row>64</xdr:row>
      <xdr:rowOff>50800</xdr:rowOff>
    </xdr:to>
    <xdr:sp macro="" textlink="">
      <xdr:nvSpPr>
        <xdr:cNvPr id="250" name="楕円 249"/>
        <xdr:cNvSpPr/>
      </xdr:nvSpPr>
      <xdr:spPr>
        <a:xfrm>
          <a:off x="7810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0</xdr:rowOff>
    </xdr:from>
    <xdr:to>
      <xdr:col>45</xdr:col>
      <xdr:colOff>177800</xdr:colOff>
      <xdr:row>64</xdr:row>
      <xdr:rowOff>0</xdr:rowOff>
    </xdr:to>
    <xdr:cxnSp macro="">
      <xdr:nvCxnSpPr>
        <xdr:cNvPr id="251" name="直線コネクタ 250"/>
        <xdr:cNvCxnSpPr/>
      </xdr:nvCxnSpPr>
      <xdr:spPr>
        <a:xfrm>
          <a:off x="7861300" y="1097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119017</xdr:rowOff>
    </xdr:from>
    <xdr:to>
      <xdr:col>36</xdr:col>
      <xdr:colOff>165100</xdr:colOff>
      <xdr:row>64</xdr:row>
      <xdr:rowOff>49167</xdr:rowOff>
    </xdr:to>
    <xdr:sp macro="" textlink="">
      <xdr:nvSpPr>
        <xdr:cNvPr id="252" name="楕円 251"/>
        <xdr:cNvSpPr/>
      </xdr:nvSpPr>
      <xdr:spPr>
        <a:xfrm>
          <a:off x="6921500" y="1092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169817</xdr:rowOff>
    </xdr:from>
    <xdr:to>
      <xdr:col>41</xdr:col>
      <xdr:colOff>50800</xdr:colOff>
      <xdr:row>64</xdr:row>
      <xdr:rowOff>0</xdr:rowOff>
    </xdr:to>
    <xdr:cxnSp macro="">
      <xdr:nvCxnSpPr>
        <xdr:cNvPr id="253" name="直線コネクタ 252"/>
        <xdr:cNvCxnSpPr/>
      </xdr:nvCxnSpPr>
      <xdr:spPr>
        <a:xfrm>
          <a:off x="6972300" y="1097116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117946</xdr:rowOff>
    </xdr:from>
    <xdr:ext cx="469744" cy="259045"/>
    <xdr:sp macro="" textlink="">
      <xdr:nvSpPr>
        <xdr:cNvPr id="254" name="n_1aveValue【体育館・プール】&#10;一人当たり面積"/>
        <xdr:cNvSpPr txBox="1"/>
      </xdr:nvSpPr>
      <xdr:spPr>
        <a:xfrm>
          <a:off x="93917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64061</xdr:rowOff>
    </xdr:from>
    <xdr:ext cx="469744" cy="259045"/>
    <xdr:sp macro="" textlink="">
      <xdr:nvSpPr>
        <xdr:cNvPr id="255" name="n_2aveValue【体育館・プール】&#10;一人当たり面積"/>
        <xdr:cNvSpPr txBox="1"/>
      </xdr:nvSpPr>
      <xdr:spPr>
        <a:xfrm>
          <a:off x="8515427" y="1052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117946</xdr:rowOff>
    </xdr:from>
    <xdr:ext cx="469744" cy="259045"/>
    <xdr:sp macro="" textlink="">
      <xdr:nvSpPr>
        <xdr:cNvPr id="256" name="n_3aveValue【体育館・プール】&#10;一人当たり面積"/>
        <xdr:cNvSpPr txBox="1"/>
      </xdr:nvSpPr>
      <xdr:spPr>
        <a:xfrm>
          <a:off x="7626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119578</xdr:rowOff>
    </xdr:from>
    <xdr:ext cx="469744" cy="259045"/>
    <xdr:sp macro="" textlink="">
      <xdr:nvSpPr>
        <xdr:cNvPr id="257" name="n_4aveValue【体育館・プール】&#10;一人当たり面積"/>
        <xdr:cNvSpPr txBox="1"/>
      </xdr:nvSpPr>
      <xdr:spPr>
        <a:xfrm>
          <a:off x="6737427" y="1057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41927</xdr:rowOff>
    </xdr:from>
    <xdr:ext cx="469744" cy="259045"/>
    <xdr:sp macro="" textlink="">
      <xdr:nvSpPr>
        <xdr:cNvPr id="258" name="n_1mainValue【体育館・プール】&#10;一人当たり面積"/>
        <xdr:cNvSpPr txBox="1"/>
      </xdr:nvSpPr>
      <xdr:spPr>
        <a:xfrm>
          <a:off x="93917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41927</xdr:rowOff>
    </xdr:from>
    <xdr:ext cx="469744" cy="259045"/>
    <xdr:sp macro="" textlink="">
      <xdr:nvSpPr>
        <xdr:cNvPr id="259" name="n_2mainValue【体育館・プール】&#10;一人当たり面積"/>
        <xdr:cNvSpPr txBox="1"/>
      </xdr:nvSpPr>
      <xdr:spPr>
        <a:xfrm>
          <a:off x="85154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41927</xdr:rowOff>
    </xdr:from>
    <xdr:ext cx="469744" cy="259045"/>
    <xdr:sp macro="" textlink="">
      <xdr:nvSpPr>
        <xdr:cNvPr id="260" name="n_3mainValue【体育館・プール】&#10;一人当たり面積"/>
        <xdr:cNvSpPr txBox="1"/>
      </xdr:nvSpPr>
      <xdr:spPr>
        <a:xfrm>
          <a:off x="76264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40294</xdr:rowOff>
    </xdr:from>
    <xdr:ext cx="469744" cy="259045"/>
    <xdr:sp macro="" textlink="">
      <xdr:nvSpPr>
        <xdr:cNvPr id="261" name="n_4mainValue【体育館・プール】&#10;一人当たり面積"/>
        <xdr:cNvSpPr txBox="1"/>
      </xdr:nvSpPr>
      <xdr:spPr>
        <a:xfrm>
          <a:off x="6737427" y="11013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105048</xdr:rowOff>
    </xdr:from>
    <xdr:to>
      <xdr:col>24</xdr:col>
      <xdr:colOff>62865</xdr:colOff>
      <xdr:row>86</xdr:row>
      <xdr:rowOff>168729</xdr:rowOff>
    </xdr:to>
    <xdr:cxnSp macro="">
      <xdr:nvCxnSpPr>
        <xdr:cNvPr id="287" name="直線コネクタ 286"/>
        <xdr:cNvCxnSpPr/>
      </xdr:nvCxnSpPr>
      <xdr:spPr>
        <a:xfrm flipV="1">
          <a:off x="4634865" y="13478148"/>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51725</xdr:rowOff>
    </xdr:from>
    <xdr:ext cx="405111" cy="259045"/>
    <xdr:sp macro="" textlink="">
      <xdr:nvSpPr>
        <xdr:cNvPr id="290" name="【福祉施設】&#10;有形固定資産減価償却率最大値テキスト"/>
        <xdr:cNvSpPr txBox="1"/>
      </xdr:nvSpPr>
      <xdr:spPr>
        <a:xfrm>
          <a:off x="4673600" y="13253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105048</xdr:rowOff>
    </xdr:from>
    <xdr:to>
      <xdr:col>24</xdr:col>
      <xdr:colOff>152400</xdr:colOff>
      <xdr:row>78</xdr:row>
      <xdr:rowOff>105048</xdr:rowOff>
    </xdr:to>
    <xdr:cxnSp macro="">
      <xdr:nvCxnSpPr>
        <xdr:cNvPr id="291" name="直線コネクタ 290"/>
        <xdr:cNvCxnSpPr/>
      </xdr:nvCxnSpPr>
      <xdr:spPr>
        <a:xfrm>
          <a:off x="4546600" y="13478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54264</xdr:rowOff>
    </xdr:from>
    <xdr:ext cx="405111" cy="259045"/>
    <xdr:sp macro="" textlink="">
      <xdr:nvSpPr>
        <xdr:cNvPr id="292" name="【福祉施設】&#10;有形固定資産減価償却率平均値テキスト"/>
        <xdr:cNvSpPr txBox="1"/>
      </xdr:nvSpPr>
      <xdr:spPr>
        <a:xfrm>
          <a:off x="4673600" y="14113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31387</xdr:rowOff>
    </xdr:from>
    <xdr:to>
      <xdr:col>24</xdr:col>
      <xdr:colOff>114300</xdr:colOff>
      <xdr:row>83</xdr:row>
      <xdr:rowOff>132987</xdr:rowOff>
    </xdr:to>
    <xdr:sp macro="" textlink="">
      <xdr:nvSpPr>
        <xdr:cNvPr id="293" name="フローチャート: 判断 292"/>
        <xdr:cNvSpPr/>
      </xdr:nvSpPr>
      <xdr:spPr>
        <a:xfrm>
          <a:off x="4584700" y="142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168548</xdr:rowOff>
    </xdr:from>
    <xdr:to>
      <xdr:col>20</xdr:col>
      <xdr:colOff>38100</xdr:colOff>
      <xdr:row>83</xdr:row>
      <xdr:rowOff>98698</xdr:rowOff>
    </xdr:to>
    <xdr:sp macro="" textlink="">
      <xdr:nvSpPr>
        <xdr:cNvPr id="294" name="フローチャート: 判断 293"/>
        <xdr:cNvSpPr/>
      </xdr:nvSpPr>
      <xdr:spPr>
        <a:xfrm>
          <a:off x="3746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155484</xdr:rowOff>
    </xdr:from>
    <xdr:to>
      <xdr:col>15</xdr:col>
      <xdr:colOff>101600</xdr:colOff>
      <xdr:row>83</xdr:row>
      <xdr:rowOff>85634</xdr:rowOff>
    </xdr:to>
    <xdr:sp macro="" textlink="">
      <xdr:nvSpPr>
        <xdr:cNvPr id="295" name="フローチャート: 判断 294"/>
        <xdr:cNvSpPr/>
      </xdr:nvSpPr>
      <xdr:spPr>
        <a:xfrm>
          <a:off x="2857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116295</xdr:rowOff>
    </xdr:from>
    <xdr:to>
      <xdr:col>10</xdr:col>
      <xdr:colOff>165100</xdr:colOff>
      <xdr:row>83</xdr:row>
      <xdr:rowOff>46445</xdr:rowOff>
    </xdr:to>
    <xdr:sp macro="" textlink="">
      <xdr:nvSpPr>
        <xdr:cNvPr id="296" name="フローチャート: 判断 295"/>
        <xdr:cNvSpPr/>
      </xdr:nvSpPr>
      <xdr:spPr>
        <a:xfrm>
          <a:off x="1968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114663</xdr:rowOff>
    </xdr:from>
    <xdr:to>
      <xdr:col>6</xdr:col>
      <xdr:colOff>38100</xdr:colOff>
      <xdr:row>83</xdr:row>
      <xdr:rowOff>44813</xdr:rowOff>
    </xdr:to>
    <xdr:sp macro="" textlink="">
      <xdr:nvSpPr>
        <xdr:cNvPr id="297" name="フローチャート: 判断 296"/>
        <xdr:cNvSpPr/>
      </xdr:nvSpPr>
      <xdr:spPr>
        <a:xfrm>
          <a:off x="1079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104866</xdr:rowOff>
    </xdr:from>
    <xdr:to>
      <xdr:col>24</xdr:col>
      <xdr:colOff>114300</xdr:colOff>
      <xdr:row>84</xdr:row>
      <xdr:rowOff>35016</xdr:rowOff>
    </xdr:to>
    <xdr:sp macro="" textlink="">
      <xdr:nvSpPr>
        <xdr:cNvPr id="303" name="楕円 302"/>
        <xdr:cNvSpPr/>
      </xdr:nvSpPr>
      <xdr:spPr>
        <a:xfrm>
          <a:off x="4584700" y="1433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83293</xdr:rowOff>
    </xdr:from>
    <xdr:ext cx="405111" cy="259045"/>
    <xdr:sp macro="" textlink="">
      <xdr:nvSpPr>
        <xdr:cNvPr id="304" name="【福祉施設】&#10;有形固定資産減価償却率該当値テキスト"/>
        <xdr:cNvSpPr txBox="1"/>
      </xdr:nvSpPr>
      <xdr:spPr>
        <a:xfrm>
          <a:off x="4673600" y="1431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67311</xdr:rowOff>
    </xdr:from>
    <xdr:to>
      <xdr:col>20</xdr:col>
      <xdr:colOff>38100</xdr:colOff>
      <xdr:row>83</xdr:row>
      <xdr:rowOff>168911</xdr:rowOff>
    </xdr:to>
    <xdr:sp macro="" textlink="">
      <xdr:nvSpPr>
        <xdr:cNvPr id="305" name="楕円 304"/>
        <xdr:cNvSpPr/>
      </xdr:nvSpPr>
      <xdr:spPr>
        <a:xfrm>
          <a:off x="3746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118111</xdr:rowOff>
    </xdr:from>
    <xdr:to>
      <xdr:col>24</xdr:col>
      <xdr:colOff>63500</xdr:colOff>
      <xdr:row>83</xdr:row>
      <xdr:rowOff>155666</xdr:rowOff>
    </xdr:to>
    <xdr:cxnSp macro="">
      <xdr:nvCxnSpPr>
        <xdr:cNvPr id="306" name="直線コネクタ 305"/>
        <xdr:cNvCxnSpPr/>
      </xdr:nvCxnSpPr>
      <xdr:spPr>
        <a:xfrm>
          <a:off x="3797300" y="14348461"/>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116295</xdr:rowOff>
    </xdr:from>
    <xdr:to>
      <xdr:col>15</xdr:col>
      <xdr:colOff>101600</xdr:colOff>
      <xdr:row>84</xdr:row>
      <xdr:rowOff>46445</xdr:rowOff>
    </xdr:to>
    <xdr:sp macro="" textlink="">
      <xdr:nvSpPr>
        <xdr:cNvPr id="307" name="楕円 306"/>
        <xdr:cNvSpPr/>
      </xdr:nvSpPr>
      <xdr:spPr>
        <a:xfrm>
          <a:off x="2857500" y="1434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118111</xdr:rowOff>
    </xdr:from>
    <xdr:to>
      <xdr:col>19</xdr:col>
      <xdr:colOff>177800</xdr:colOff>
      <xdr:row>83</xdr:row>
      <xdr:rowOff>167095</xdr:rowOff>
    </xdr:to>
    <xdr:cxnSp macro="">
      <xdr:nvCxnSpPr>
        <xdr:cNvPr id="308" name="直線コネクタ 307"/>
        <xdr:cNvCxnSpPr/>
      </xdr:nvCxnSpPr>
      <xdr:spPr>
        <a:xfrm flipV="1">
          <a:off x="2908300" y="14348461"/>
          <a:ext cx="88900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166914</xdr:rowOff>
    </xdr:from>
    <xdr:to>
      <xdr:col>10</xdr:col>
      <xdr:colOff>165100</xdr:colOff>
      <xdr:row>83</xdr:row>
      <xdr:rowOff>97064</xdr:rowOff>
    </xdr:to>
    <xdr:sp macro="" textlink="">
      <xdr:nvSpPr>
        <xdr:cNvPr id="309" name="楕円 308"/>
        <xdr:cNvSpPr/>
      </xdr:nvSpPr>
      <xdr:spPr>
        <a:xfrm>
          <a:off x="1968500" y="1422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46264</xdr:rowOff>
    </xdr:from>
    <xdr:to>
      <xdr:col>15</xdr:col>
      <xdr:colOff>50800</xdr:colOff>
      <xdr:row>83</xdr:row>
      <xdr:rowOff>167095</xdr:rowOff>
    </xdr:to>
    <xdr:cxnSp macro="">
      <xdr:nvCxnSpPr>
        <xdr:cNvPr id="310" name="直線コネクタ 309"/>
        <xdr:cNvCxnSpPr/>
      </xdr:nvCxnSpPr>
      <xdr:spPr>
        <a:xfrm>
          <a:off x="2019300" y="14276614"/>
          <a:ext cx="889000" cy="120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137523</xdr:rowOff>
    </xdr:from>
    <xdr:to>
      <xdr:col>6</xdr:col>
      <xdr:colOff>38100</xdr:colOff>
      <xdr:row>83</xdr:row>
      <xdr:rowOff>67673</xdr:rowOff>
    </xdr:to>
    <xdr:sp macro="" textlink="">
      <xdr:nvSpPr>
        <xdr:cNvPr id="311" name="楕円 310"/>
        <xdr:cNvSpPr/>
      </xdr:nvSpPr>
      <xdr:spPr>
        <a:xfrm>
          <a:off x="1079500" y="1419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16873</xdr:rowOff>
    </xdr:from>
    <xdr:to>
      <xdr:col>10</xdr:col>
      <xdr:colOff>114300</xdr:colOff>
      <xdr:row>83</xdr:row>
      <xdr:rowOff>46264</xdr:rowOff>
    </xdr:to>
    <xdr:cxnSp macro="">
      <xdr:nvCxnSpPr>
        <xdr:cNvPr id="312" name="直線コネクタ 311"/>
        <xdr:cNvCxnSpPr/>
      </xdr:nvCxnSpPr>
      <xdr:spPr>
        <a:xfrm>
          <a:off x="1130300" y="1424722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115225</xdr:rowOff>
    </xdr:from>
    <xdr:ext cx="405111" cy="259045"/>
    <xdr:sp macro="" textlink="">
      <xdr:nvSpPr>
        <xdr:cNvPr id="313" name="n_1aveValue【福祉施設】&#10;有形固定資産減価償却率"/>
        <xdr:cNvSpPr txBox="1"/>
      </xdr:nvSpPr>
      <xdr:spPr>
        <a:xfrm>
          <a:off x="3582044" y="14002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102161</xdr:rowOff>
    </xdr:from>
    <xdr:ext cx="405111" cy="259045"/>
    <xdr:sp macro="" textlink="">
      <xdr:nvSpPr>
        <xdr:cNvPr id="314" name="n_2aveValue【福祉施設】&#10;有形固定資産減価償却率"/>
        <xdr:cNvSpPr txBox="1"/>
      </xdr:nvSpPr>
      <xdr:spPr>
        <a:xfrm>
          <a:off x="2705744" y="1398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62972</xdr:rowOff>
    </xdr:from>
    <xdr:ext cx="405111" cy="259045"/>
    <xdr:sp macro="" textlink="">
      <xdr:nvSpPr>
        <xdr:cNvPr id="315" name="n_3aveValue【福祉施設】&#10;有形固定資産減価償却率"/>
        <xdr:cNvSpPr txBox="1"/>
      </xdr:nvSpPr>
      <xdr:spPr>
        <a:xfrm>
          <a:off x="1816744" y="139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61340</xdr:rowOff>
    </xdr:from>
    <xdr:ext cx="405111" cy="259045"/>
    <xdr:sp macro="" textlink="">
      <xdr:nvSpPr>
        <xdr:cNvPr id="316" name="n_4aveValue【福祉施設】&#10;有形固定資産減価償却率"/>
        <xdr:cNvSpPr txBox="1"/>
      </xdr:nvSpPr>
      <xdr:spPr>
        <a:xfrm>
          <a:off x="927744" y="1394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160038</xdr:rowOff>
    </xdr:from>
    <xdr:ext cx="405111" cy="259045"/>
    <xdr:sp macro="" textlink="">
      <xdr:nvSpPr>
        <xdr:cNvPr id="317" name="n_1mainValue【福祉施設】&#10;有形固定資産減価償却率"/>
        <xdr:cNvSpPr txBox="1"/>
      </xdr:nvSpPr>
      <xdr:spPr>
        <a:xfrm>
          <a:off x="35820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37572</xdr:rowOff>
    </xdr:from>
    <xdr:ext cx="405111" cy="259045"/>
    <xdr:sp macro="" textlink="">
      <xdr:nvSpPr>
        <xdr:cNvPr id="318" name="n_2mainValue【福祉施設】&#10;有形固定資産減価償却率"/>
        <xdr:cNvSpPr txBox="1"/>
      </xdr:nvSpPr>
      <xdr:spPr>
        <a:xfrm>
          <a:off x="2705744" y="1443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88191</xdr:rowOff>
    </xdr:from>
    <xdr:ext cx="405111" cy="259045"/>
    <xdr:sp macro="" textlink="">
      <xdr:nvSpPr>
        <xdr:cNvPr id="319" name="n_3mainValue【福祉施設】&#10;有形固定資産減価償却率"/>
        <xdr:cNvSpPr txBox="1"/>
      </xdr:nvSpPr>
      <xdr:spPr>
        <a:xfrm>
          <a:off x="1816744" y="1431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58800</xdr:rowOff>
    </xdr:from>
    <xdr:ext cx="405111" cy="259045"/>
    <xdr:sp macro="" textlink="">
      <xdr:nvSpPr>
        <xdr:cNvPr id="320" name="n_4mainValue【福祉施設】&#10;有形固定資産減価償却率"/>
        <xdr:cNvSpPr txBox="1"/>
      </xdr:nvSpPr>
      <xdr:spPr>
        <a:xfrm>
          <a:off x="927744" y="1428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60961</xdr:rowOff>
    </xdr:from>
    <xdr:to>
      <xdr:col>54</xdr:col>
      <xdr:colOff>189865</xdr:colOff>
      <xdr:row>85</xdr:row>
      <xdr:rowOff>78105</xdr:rowOff>
    </xdr:to>
    <xdr:cxnSp macro="">
      <xdr:nvCxnSpPr>
        <xdr:cNvPr id="340" name="直線コネクタ 339"/>
        <xdr:cNvCxnSpPr/>
      </xdr:nvCxnSpPr>
      <xdr:spPr>
        <a:xfrm flipV="1">
          <a:off x="10476865" y="13434061"/>
          <a:ext cx="0" cy="1217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7638</xdr:rowOff>
    </xdr:from>
    <xdr:ext cx="469744" cy="259045"/>
    <xdr:sp macro="" textlink="">
      <xdr:nvSpPr>
        <xdr:cNvPr id="343" name="【福祉施設】&#10;一人当たり面積最大値テキスト"/>
        <xdr:cNvSpPr txBox="1"/>
      </xdr:nvSpPr>
      <xdr:spPr>
        <a:xfrm>
          <a:off x="10515600" y="132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60961</xdr:rowOff>
    </xdr:from>
    <xdr:to>
      <xdr:col>55</xdr:col>
      <xdr:colOff>88900</xdr:colOff>
      <xdr:row>78</xdr:row>
      <xdr:rowOff>60961</xdr:rowOff>
    </xdr:to>
    <xdr:cxnSp macro="">
      <xdr:nvCxnSpPr>
        <xdr:cNvPr id="344" name="直線コネクタ 343"/>
        <xdr:cNvCxnSpPr/>
      </xdr:nvCxnSpPr>
      <xdr:spPr>
        <a:xfrm>
          <a:off x="10388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160038</xdr:rowOff>
    </xdr:from>
    <xdr:ext cx="469744" cy="259045"/>
    <xdr:sp macro="" textlink="">
      <xdr:nvSpPr>
        <xdr:cNvPr id="345" name="【福祉施設】&#10;一人当たり面積平均値テキスト"/>
        <xdr:cNvSpPr txBox="1"/>
      </xdr:nvSpPr>
      <xdr:spPr>
        <a:xfrm>
          <a:off x="10515600" y="14218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xdr:rowOff>
    </xdr:from>
    <xdr:to>
      <xdr:col>50</xdr:col>
      <xdr:colOff>165100</xdr:colOff>
      <xdr:row>83</xdr:row>
      <xdr:rowOff>106045</xdr:rowOff>
    </xdr:to>
    <xdr:sp macro="" textlink="">
      <xdr:nvSpPr>
        <xdr:cNvPr id="347" name="フローチャート: 判断 346"/>
        <xdr:cNvSpPr/>
      </xdr:nvSpPr>
      <xdr:spPr>
        <a:xfrm>
          <a:off x="9588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44450</xdr:rowOff>
    </xdr:from>
    <xdr:to>
      <xdr:col>46</xdr:col>
      <xdr:colOff>38100</xdr:colOff>
      <xdr:row>83</xdr:row>
      <xdr:rowOff>146050</xdr:rowOff>
    </xdr:to>
    <xdr:sp macro="" textlink="">
      <xdr:nvSpPr>
        <xdr:cNvPr id="348" name="フローチャート: 判断 347"/>
        <xdr:cNvSpPr/>
      </xdr:nvSpPr>
      <xdr:spPr>
        <a:xfrm>
          <a:off x="8699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55880</xdr:rowOff>
    </xdr:from>
    <xdr:to>
      <xdr:col>41</xdr:col>
      <xdr:colOff>101600</xdr:colOff>
      <xdr:row>83</xdr:row>
      <xdr:rowOff>157480</xdr:rowOff>
    </xdr:to>
    <xdr:sp macro="" textlink="">
      <xdr:nvSpPr>
        <xdr:cNvPr id="349" name="フローチャート: 判断 348"/>
        <xdr:cNvSpPr/>
      </xdr:nvSpPr>
      <xdr:spPr>
        <a:xfrm>
          <a:off x="7810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50164</xdr:rowOff>
    </xdr:from>
    <xdr:to>
      <xdr:col>36</xdr:col>
      <xdr:colOff>165100</xdr:colOff>
      <xdr:row>83</xdr:row>
      <xdr:rowOff>151764</xdr:rowOff>
    </xdr:to>
    <xdr:sp macro="" textlink="">
      <xdr:nvSpPr>
        <xdr:cNvPr id="350" name="フローチャート: 判断 349"/>
        <xdr:cNvSpPr/>
      </xdr:nvSpPr>
      <xdr:spPr>
        <a:xfrm>
          <a:off x="6921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90170</xdr:rowOff>
    </xdr:from>
    <xdr:to>
      <xdr:col>55</xdr:col>
      <xdr:colOff>50800</xdr:colOff>
      <xdr:row>83</xdr:row>
      <xdr:rowOff>20320</xdr:rowOff>
    </xdr:to>
    <xdr:sp macro="" textlink="">
      <xdr:nvSpPr>
        <xdr:cNvPr id="356" name="楕円 355"/>
        <xdr:cNvSpPr/>
      </xdr:nvSpPr>
      <xdr:spPr>
        <a:xfrm>
          <a:off x="104267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113047</xdr:rowOff>
    </xdr:from>
    <xdr:ext cx="469744" cy="259045"/>
    <xdr:sp macro="" textlink="">
      <xdr:nvSpPr>
        <xdr:cNvPr id="357" name="【福祉施設】&#10;一人当たり面積該当値テキスト"/>
        <xdr:cNvSpPr txBox="1"/>
      </xdr:nvSpPr>
      <xdr:spPr>
        <a:xfrm>
          <a:off x="10515600" y="1400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90170</xdr:rowOff>
    </xdr:from>
    <xdr:to>
      <xdr:col>50</xdr:col>
      <xdr:colOff>165100</xdr:colOff>
      <xdr:row>83</xdr:row>
      <xdr:rowOff>20320</xdr:rowOff>
    </xdr:to>
    <xdr:sp macro="" textlink="">
      <xdr:nvSpPr>
        <xdr:cNvPr id="358" name="楕円 357"/>
        <xdr:cNvSpPr/>
      </xdr:nvSpPr>
      <xdr:spPr>
        <a:xfrm>
          <a:off x="9588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140970</xdr:rowOff>
    </xdr:from>
    <xdr:to>
      <xdr:col>55</xdr:col>
      <xdr:colOff>0</xdr:colOff>
      <xdr:row>82</xdr:row>
      <xdr:rowOff>140970</xdr:rowOff>
    </xdr:to>
    <xdr:cxnSp macro="">
      <xdr:nvCxnSpPr>
        <xdr:cNvPr id="359" name="直線コネクタ 358"/>
        <xdr:cNvCxnSpPr/>
      </xdr:nvCxnSpPr>
      <xdr:spPr>
        <a:xfrm>
          <a:off x="9639300" y="141998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90170</xdr:rowOff>
    </xdr:from>
    <xdr:to>
      <xdr:col>46</xdr:col>
      <xdr:colOff>38100</xdr:colOff>
      <xdr:row>83</xdr:row>
      <xdr:rowOff>20320</xdr:rowOff>
    </xdr:to>
    <xdr:sp macro="" textlink="">
      <xdr:nvSpPr>
        <xdr:cNvPr id="360" name="楕円 359"/>
        <xdr:cNvSpPr/>
      </xdr:nvSpPr>
      <xdr:spPr>
        <a:xfrm>
          <a:off x="8699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140970</xdr:rowOff>
    </xdr:from>
    <xdr:to>
      <xdr:col>50</xdr:col>
      <xdr:colOff>114300</xdr:colOff>
      <xdr:row>82</xdr:row>
      <xdr:rowOff>140970</xdr:rowOff>
    </xdr:to>
    <xdr:cxnSp macro="">
      <xdr:nvCxnSpPr>
        <xdr:cNvPr id="361" name="直線コネクタ 360"/>
        <xdr:cNvCxnSpPr/>
      </xdr:nvCxnSpPr>
      <xdr:spPr>
        <a:xfrm>
          <a:off x="8750300" y="141998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84455</xdr:rowOff>
    </xdr:from>
    <xdr:to>
      <xdr:col>41</xdr:col>
      <xdr:colOff>101600</xdr:colOff>
      <xdr:row>83</xdr:row>
      <xdr:rowOff>14605</xdr:rowOff>
    </xdr:to>
    <xdr:sp macro="" textlink="">
      <xdr:nvSpPr>
        <xdr:cNvPr id="362" name="楕円 361"/>
        <xdr:cNvSpPr/>
      </xdr:nvSpPr>
      <xdr:spPr>
        <a:xfrm>
          <a:off x="7810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135255</xdr:rowOff>
    </xdr:from>
    <xdr:to>
      <xdr:col>45</xdr:col>
      <xdr:colOff>177800</xdr:colOff>
      <xdr:row>82</xdr:row>
      <xdr:rowOff>140970</xdr:rowOff>
    </xdr:to>
    <xdr:cxnSp macro="">
      <xdr:nvCxnSpPr>
        <xdr:cNvPr id="363" name="直線コネクタ 362"/>
        <xdr:cNvCxnSpPr/>
      </xdr:nvCxnSpPr>
      <xdr:spPr>
        <a:xfrm>
          <a:off x="7861300" y="141941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84455</xdr:rowOff>
    </xdr:from>
    <xdr:to>
      <xdr:col>36</xdr:col>
      <xdr:colOff>165100</xdr:colOff>
      <xdr:row>83</xdr:row>
      <xdr:rowOff>14605</xdr:rowOff>
    </xdr:to>
    <xdr:sp macro="" textlink="">
      <xdr:nvSpPr>
        <xdr:cNvPr id="364" name="楕円 363"/>
        <xdr:cNvSpPr/>
      </xdr:nvSpPr>
      <xdr:spPr>
        <a:xfrm>
          <a:off x="6921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135255</xdr:rowOff>
    </xdr:from>
    <xdr:to>
      <xdr:col>41</xdr:col>
      <xdr:colOff>50800</xdr:colOff>
      <xdr:row>82</xdr:row>
      <xdr:rowOff>135255</xdr:rowOff>
    </xdr:to>
    <xdr:cxnSp macro="">
      <xdr:nvCxnSpPr>
        <xdr:cNvPr id="365" name="直線コネクタ 364"/>
        <xdr:cNvCxnSpPr/>
      </xdr:nvCxnSpPr>
      <xdr:spPr>
        <a:xfrm>
          <a:off x="6972300" y="141941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97172</xdr:rowOff>
    </xdr:from>
    <xdr:ext cx="469744" cy="259045"/>
    <xdr:sp macro="" textlink="">
      <xdr:nvSpPr>
        <xdr:cNvPr id="366" name="n_1aveValue【福祉施設】&#10;一人当たり面積"/>
        <xdr:cNvSpPr txBox="1"/>
      </xdr:nvSpPr>
      <xdr:spPr>
        <a:xfrm>
          <a:off x="9391727" y="1432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137177</xdr:rowOff>
    </xdr:from>
    <xdr:ext cx="469744" cy="259045"/>
    <xdr:sp macro="" textlink="">
      <xdr:nvSpPr>
        <xdr:cNvPr id="367" name="n_2aveValue【福祉施設】&#10;一人当たり面積"/>
        <xdr:cNvSpPr txBox="1"/>
      </xdr:nvSpPr>
      <xdr:spPr>
        <a:xfrm>
          <a:off x="8515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148607</xdr:rowOff>
    </xdr:from>
    <xdr:ext cx="469744" cy="259045"/>
    <xdr:sp macro="" textlink="">
      <xdr:nvSpPr>
        <xdr:cNvPr id="368" name="n_3aveValue【福祉施設】&#10;一人当たり面積"/>
        <xdr:cNvSpPr txBox="1"/>
      </xdr:nvSpPr>
      <xdr:spPr>
        <a:xfrm>
          <a:off x="7626427"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142891</xdr:rowOff>
    </xdr:from>
    <xdr:ext cx="469744" cy="259045"/>
    <xdr:sp macro="" textlink="">
      <xdr:nvSpPr>
        <xdr:cNvPr id="369" name="n_4aveValue【福祉施設】&#10;一人当たり面積"/>
        <xdr:cNvSpPr txBox="1"/>
      </xdr:nvSpPr>
      <xdr:spPr>
        <a:xfrm>
          <a:off x="6737427" y="1437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36847</xdr:rowOff>
    </xdr:from>
    <xdr:ext cx="469744" cy="259045"/>
    <xdr:sp macro="" textlink="">
      <xdr:nvSpPr>
        <xdr:cNvPr id="370" name="n_1mainValue【福祉施設】&#10;一人当たり面積"/>
        <xdr:cNvSpPr txBox="1"/>
      </xdr:nvSpPr>
      <xdr:spPr>
        <a:xfrm>
          <a:off x="93917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36847</xdr:rowOff>
    </xdr:from>
    <xdr:ext cx="469744" cy="259045"/>
    <xdr:sp macro="" textlink="">
      <xdr:nvSpPr>
        <xdr:cNvPr id="371" name="n_2mainValue【福祉施設】&#10;一人当たり面積"/>
        <xdr:cNvSpPr txBox="1"/>
      </xdr:nvSpPr>
      <xdr:spPr>
        <a:xfrm>
          <a:off x="85154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31132</xdr:rowOff>
    </xdr:from>
    <xdr:ext cx="469744" cy="259045"/>
    <xdr:sp macro="" textlink="">
      <xdr:nvSpPr>
        <xdr:cNvPr id="372" name="n_3mainValue【福祉施設】&#10;一人当たり面積"/>
        <xdr:cNvSpPr txBox="1"/>
      </xdr:nvSpPr>
      <xdr:spPr>
        <a:xfrm>
          <a:off x="7626427" y="1391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31132</xdr:rowOff>
    </xdr:from>
    <xdr:ext cx="469744" cy="259045"/>
    <xdr:sp macro="" textlink="">
      <xdr:nvSpPr>
        <xdr:cNvPr id="373" name="n_4mainValue【福祉施設】&#10;一人当たり面積"/>
        <xdr:cNvSpPr txBox="1"/>
      </xdr:nvSpPr>
      <xdr:spPr>
        <a:xfrm>
          <a:off x="6737427" y="1391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4" name="テキスト ボックス 393"/>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7" name="直線コネクタ 396"/>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8" name="【市民会館】&#10;有形固定資産減価償却率最小値テキスト"/>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399" name="直線コネクタ 398"/>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0" name="【市民会館】&#10;有形固定資産減価償却率最大値テキスト"/>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1" name="直線コネクタ 400"/>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49547</xdr:rowOff>
    </xdr:from>
    <xdr:ext cx="405111" cy="259045"/>
    <xdr:sp macro="" textlink="">
      <xdr:nvSpPr>
        <xdr:cNvPr id="402" name="【市民会館】&#10;有形固定資産減価償却率平均値テキスト"/>
        <xdr:cNvSpPr txBox="1"/>
      </xdr:nvSpPr>
      <xdr:spPr>
        <a:xfrm>
          <a:off x="4673600" y="1770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26670</xdr:rowOff>
    </xdr:from>
    <xdr:to>
      <xdr:col>24</xdr:col>
      <xdr:colOff>114300</xdr:colOff>
      <xdr:row>104</xdr:row>
      <xdr:rowOff>128270</xdr:rowOff>
    </xdr:to>
    <xdr:sp macro="" textlink="">
      <xdr:nvSpPr>
        <xdr:cNvPr id="403" name="フローチャート: 判断 402"/>
        <xdr:cNvSpPr/>
      </xdr:nvSpPr>
      <xdr:spPr>
        <a:xfrm>
          <a:off x="4584700" y="1785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10161</xdr:rowOff>
    </xdr:from>
    <xdr:to>
      <xdr:col>20</xdr:col>
      <xdr:colOff>38100</xdr:colOff>
      <xdr:row>104</xdr:row>
      <xdr:rowOff>111761</xdr:rowOff>
    </xdr:to>
    <xdr:sp macro="" textlink="">
      <xdr:nvSpPr>
        <xdr:cNvPr id="404" name="フローチャート: 判断 403"/>
        <xdr:cNvSpPr/>
      </xdr:nvSpPr>
      <xdr:spPr>
        <a:xfrm>
          <a:off x="3746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166370</xdr:rowOff>
    </xdr:from>
    <xdr:to>
      <xdr:col>15</xdr:col>
      <xdr:colOff>101600</xdr:colOff>
      <xdr:row>104</xdr:row>
      <xdr:rowOff>96520</xdr:rowOff>
    </xdr:to>
    <xdr:sp macro="" textlink="">
      <xdr:nvSpPr>
        <xdr:cNvPr id="405" name="フローチャート: 判断 404"/>
        <xdr:cNvSpPr/>
      </xdr:nvSpPr>
      <xdr:spPr>
        <a:xfrm>
          <a:off x="2857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3811</xdr:rowOff>
    </xdr:from>
    <xdr:to>
      <xdr:col>10</xdr:col>
      <xdr:colOff>165100</xdr:colOff>
      <xdr:row>104</xdr:row>
      <xdr:rowOff>105411</xdr:rowOff>
    </xdr:to>
    <xdr:sp macro="" textlink="">
      <xdr:nvSpPr>
        <xdr:cNvPr id="406" name="フローチャート: 判断 405"/>
        <xdr:cNvSpPr/>
      </xdr:nvSpPr>
      <xdr:spPr>
        <a:xfrm>
          <a:off x="1968500" y="178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157480</xdr:rowOff>
    </xdr:from>
    <xdr:to>
      <xdr:col>6</xdr:col>
      <xdr:colOff>38100</xdr:colOff>
      <xdr:row>104</xdr:row>
      <xdr:rowOff>87630</xdr:rowOff>
    </xdr:to>
    <xdr:sp macro="" textlink="">
      <xdr:nvSpPr>
        <xdr:cNvPr id="407" name="フローチャート: 判断 406"/>
        <xdr:cNvSpPr/>
      </xdr:nvSpPr>
      <xdr:spPr>
        <a:xfrm>
          <a:off x="1079500" y="1781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21589</xdr:rowOff>
    </xdr:from>
    <xdr:to>
      <xdr:col>24</xdr:col>
      <xdr:colOff>114300</xdr:colOff>
      <xdr:row>105</xdr:row>
      <xdr:rowOff>123189</xdr:rowOff>
    </xdr:to>
    <xdr:sp macro="" textlink="">
      <xdr:nvSpPr>
        <xdr:cNvPr id="413" name="楕円 412"/>
        <xdr:cNvSpPr/>
      </xdr:nvSpPr>
      <xdr:spPr>
        <a:xfrm>
          <a:off x="4584700" y="1802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16</xdr:rowOff>
    </xdr:from>
    <xdr:ext cx="405111" cy="259045"/>
    <xdr:sp macro="" textlink="">
      <xdr:nvSpPr>
        <xdr:cNvPr id="414" name="【市民会館】&#10;有形固定資産減価償却率該当値テキスト"/>
        <xdr:cNvSpPr txBox="1"/>
      </xdr:nvSpPr>
      <xdr:spPr>
        <a:xfrm>
          <a:off x="4673600" y="1800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161289</xdr:rowOff>
    </xdr:from>
    <xdr:to>
      <xdr:col>20</xdr:col>
      <xdr:colOff>38100</xdr:colOff>
      <xdr:row>105</xdr:row>
      <xdr:rowOff>91439</xdr:rowOff>
    </xdr:to>
    <xdr:sp macro="" textlink="">
      <xdr:nvSpPr>
        <xdr:cNvPr id="415" name="楕円 414"/>
        <xdr:cNvSpPr/>
      </xdr:nvSpPr>
      <xdr:spPr>
        <a:xfrm>
          <a:off x="3746500" y="1799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40639</xdr:rowOff>
    </xdr:from>
    <xdr:to>
      <xdr:col>24</xdr:col>
      <xdr:colOff>63500</xdr:colOff>
      <xdr:row>105</xdr:row>
      <xdr:rowOff>72389</xdr:rowOff>
    </xdr:to>
    <xdr:cxnSp macro="">
      <xdr:nvCxnSpPr>
        <xdr:cNvPr id="416" name="直線コネクタ 415"/>
        <xdr:cNvCxnSpPr/>
      </xdr:nvCxnSpPr>
      <xdr:spPr>
        <a:xfrm>
          <a:off x="3797300" y="18042889"/>
          <a:ext cx="8382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129539</xdr:rowOff>
    </xdr:from>
    <xdr:to>
      <xdr:col>15</xdr:col>
      <xdr:colOff>101600</xdr:colOff>
      <xdr:row>105</xdr:row>
      <xdr:rowOff>59689</xdr:rowOff>
    </xdr:to>
    <xdr:sp macro="" textlink="">
      <xdr:nvSpPr>
        <xdr:cNvPr id="417" name="楕円 416"/>
        <xdr:cNvSpPr/>
      </xdr:nvSpPr>
      <xdr:spPr>
        <a:xfrm>
          <a:off x="2857500" y="1796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8889</xdr:rowOff>
    </xdr:from>
    <xdr:to>
      <xdr:col>19</xdr:col>
      <xdr:colOff>177800</xdr:colOff>
      <xdr:row>105</xdr:row>
      <xdr:rowOff>40639</xdr:rowOff>
    </xdr:to>
    <xdr:cxnSp macro="">
      <xdr:nvCxnSpPr>
        <xdr:cNvPr id="418" name="直線コネクタ 417"/>
        <xdr:cNvCxnSpPr/>
      </xdr:nvCxnSpPr>
      <xdr:spPr>
        <a:xfrm>
          <a:off x="2908300" y="18011139"/>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128270</xdr:rowOff>
    </xdr:from>
    <xdr:to>
      <xdr:col>10</xdr:col>
      <xdr:colOff>165100</xdr:colOff>
      <xdr:row>105</xdr:row>
      <xdr:rowOff>58420</xdr:rowOff>
    </xdr:to>
    <xdr:sp macro="" textlink="">
      <xdr:nvSpPr>
        <xdr:cNvPr id="419" name="楕円 418"/>
        <xdr:cNvSpPr/>
      </xdr:nvSpPr>
      <xdr:spPr>
        <a:xfrm>
          <a:off x="1968500" y="1795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7620</xdr:rowOff>
    </xdr:from>
    <xdr:to>
      <xdr:col>15</xdr:col>
      <xdr:colOff>50800</xdr:colOff>
      <xdr:row>105</xdr:row>
      <xdr:rowOff>8889</xdr:rowOff>
    </xdr:to>
    <xdr:cxnSp macro="">
      <xdr:nvCxnSpPr>
        <xdr:cNvPr id="420" name="直線コネクタ 419"/>
        <xdr:cNvCxnSpPr/>
      </xdr:nvCxnSpPr>
      <xdr:spPr>
        <a:xfrm>
          <a:off x="2019300" y="18009870"/>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99061</xdr:rowOff>
    </xdr:from>
    <xdr:to>
      <xdr:col>6</xdr:col>
      <xdr:colOff>38100</xdr:colOff>
      <xdr:row>105</xdr:row>
      <xdr:rowOff>29211</xdr:rowOff>
    </xdr:to>
    <xdr:sp macro="" textlink="">
      <xdr:nvSpPr>
        <xdr:cNvPr id="421" name="楕円 420"/>
        <xdr:cNvSpPr/>
      </xdr:nvSpPr>
      <xdr:spPr>
        <a:xfrm>
          <a:off x="1079500" y="1792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149861</xdr:rowOff>
    </xdr:from>
    <xdr:to>
      <xdr:col>10</xdr:col>
      <xdr:colOff>114300</xdr:colOff>
      <xdr:row>105</xdr:row>
      <xdr:rowOff>7620</xdr:rowOff>
    </xdr:to>
    <xdr:cxnSp macro="">
      <xdr:nvCxnSpPr>
        <xdr:cNvPr id="422" name="直線コネクタ 421"/>
        <xdr:cNvCxnSpPr/>
      </xdr:nvCxnSpPr>
      <xdr:spPr>
        <a:xfrm>
          <a:off x="1130300" y="17980661"/>
          <a:ext cx="8890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128288</xdr:rowOff>
    </xdr:from>
    <xdr:ext cx="405111" cy="259045"/>
    <xdr:sp macro="" textlink="">
      <xdr:nvSpPr>
        <xdr:cNvPr id="423" name="n_1aveValue【市民会館】&#10;有形固定資産減価償却率"/>
        <xdr:cNvSpPr txBox="1"/>
      </xdr:nvSpPr>
      <xdr:spPr>
        <a:xfrm>
          <a:off x="35820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113047</xdr:rowOff>
    </xdr:from>
    <xdr:ext cx="405111" cy="259045"/>
    <xdr:sp macro="" textlink="">
      <xdr:nvSpPr>
        <xdr:cNvPr id="424" name="n_2aveValue【市民会館】&#10;有形固定資産減価償却率"/>
        <xdr:cNvSpPr txBox="1"/>
      </xdr:nvSpPr>
      <xdr:spPr>
        <a:xfrm>
          <a:off x="2705744" y="1760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121938</xdr:rowOff>
    </xdr:from>
    <xdr:ext cx="405111" cy="259045"/>
    <xdr:sp macro="" textlink="">
      <xdr:nvSpPr>
        <xdr:cNvPr id="425" name="n_3aveValue【市民会館】&#10;有形固定資産減価償却率"/>
        <xdr:cNvSpPr txBox="1"/>
      </xdr:nvSpPr>
      <xdr:spPr>
        <a:xfrm>
          <a:off x="1816744" y="17609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104157</xdr:rowOff>
    </xdr:from>
    <xdr:ext cx="405111" cy="259045"/>
    <xdr:sp macro="" textlink="">
      <xdr:nvSpPr>
        <xdr:cNvPr id="426" name="n_4aveValue【市民会館】&#10;有形固定資産減価償却率"/>
        <xdr:cNvSpPr txBox="1"/>
      </xdr:nvSpPr>
      <xdr:spPr>
        <a:xfrm>
          <a:off x="927744" y="17592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82566</xdr:rowOff>
    </xdr:from>
    <xdr:ext cx="405111" cy="259045"/>
    <xdr:sp macro="" textlink="">
      <xdr:nvSpPr>
        <xdr:cNvPr id="427" name="n_1mainValue【市民会館】&#10;有形固定資産減価償却率"/>
        <xdr:cNvSpPr txBox="1"/>
      </xdr:nvSpPr>
      <xdr:spPr>
        <a:xfrm>
          <a:off x="3582044" y="1808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50816</xdr:rowOff>
    </xdr:from>
    <xdr:ext cx="405111" cy="259045"/>
    <xdr:sp macro="" textlink="">
      <xdr:nvSpPr>
        <xdr:cNvPr id="428" name="n_2mainValue【市民会館】&#10;有形固定資産減価償却率"/>
        <xdr:cNvSpPr txBox="1"/>
      </xdr:nvSpPr>
      <xdr:spPr>
        <a:xfrm>
          <a:off x="2705744" y="18053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49547</xdr:rowOff>
    </xdr:from>
    <xdr:ext cx="405111" cy="259045"/>
    <xdr:sp macro="" textlink="">
      <xdr:nvSpPr>
        <xdr:cNvPr id="429" name="n_3mainValue【市民会館】&#10;有形固定資産減価償却率"/>
        <xdr:cNvSpPr txBox="1"/>
      </xdr:nvSpPr>
      <xdr:spPr>
        <a:xfrm>
          <a:off x="1816744"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20338</xdr:rowOff>
    </xdr:from>
    <xdr:ext cx="405111" cy="259045"/>
    <xdr:sp macro="" textlink="">
      <xdr:nvSpPr>
        <xdr:cNvPr id="430" name="n_4mainValue【市民会館】&#10;有形固定資産減価償却率"/>
        <xdr:cNvSpPr txBox="1"/>
      </xdr:nvSpPr>
      <xdr:spPr>
        <a:xfrm>
          <a:off x="927744" y="18022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1" name="直線コネクタ 440"/>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2" name="テキスト ボックス 441"/>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3" name="直線コネクタ 442"/>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4" name="テキスト ボックス 443"/>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5" name="直線コネクタ 444"/>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6" name="テキスト ボックス 445"/>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7" name="直線コネクタ 446"/>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48" name="テキスト ボックス 447"/>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0" name="テキスト ボックス 44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80772</xdr:rowOff>
    </xdr:from>
    <xdr:to>
      <xdr:col>54</xdr:col>
      <xdr:colOff>189865</xdr:colOff>
      <xdr:row>108</xdr:row>
      <xdr:rowOff>53339</xdr:rowOff>
    </xdr:to>
    <xdr:cxnSp macro="">
      <xdr:nvCxnSpPr>
        <xdr:cNvPr id="452" name="直線コネクタ 451"/>
        <xdr:cNvCxnSpPr/>
      </xdr:nvCxnSpPr>
      <xdr:spPr>
        <a:xfrm flipV="1">
          <a:off x="10476865" y="17397222"/>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3"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4" name="直線コネクタ 453"/>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27449</xdr:rowOff>
    </xdr:from>
    <xdr:ext cx="469744" cy="259045"/>
    <xdr:sp macro="" textlink="">
      <xdr:nvSpPr>
        <xdr:cNvPr id="455" name="【市民会館】&#10;一人当たり面積最大値テキスト"/>
        <xdr:cNvSpPr txBox="1"/>
      </xdr:nvSpPr>
      <xdr:spPr>
        <a:xfrm>
          <a:off x="10515600" y="1717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80772</xdr:rowOff>
    </xdr:from>
    <xdr:to>
      <xdr:col>55</xdr:col>
      <xdr:colOff>88900</xdr:colOff>
      <xdr:row>101</xdr:row>
      <xdr:rowOff>80772</xdr:rowOff>
    </xdr:to>
    <xdr:cxnSp macro="">
      <xdr:nvCxnSpPr>
        <xdr:cNvPr id="456" name="直線コネクタ 455"/>
        <xdr:cNvCxnSpPr/>
      </xdr:nvCxnSpPr>
      <xdr:spPr>
        <a:xfrm>
          <a:off x="10388600" y="1739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114571</xdr:rowOff>
    </xdr:from>
    <xdr:ext cx="469744" cy="259045"/>
    <xdr:sp macro="" textlink="">
      <xdr:nvSpPr>
        <xdr:cNvPr id="457" name="【市民会館】&#10;一人当たり面積平均値テキスト"/>
        <xdr:cNvSpPr txBox="1"/>
      </xdr:nvSpPr>
      <xdr:spPr>
        <a:xfrm>
          <a:off x="10515600" y="181168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91694</xdr:rowOff>
    </xdr:from>
    <xdr:to>
      <xdr:col>55</xdr:col>
      <xdr:colOff>50800</xdr:colOff>
      <xdr:row>107</xdr:row>
      <xdr:rowOff>21844</xdr:rowOff>
    </xdr:to>
    <xdr:sp macro="" textlink="">
      <xdr:nvSpPr>
        <xdr:cNvPr id="458" name="フローチャート: 判断 457"/>
        <xdr:cNvSpPr/>
      </xdr:nvSpPr>
      <xdr:spPr>
        <a:xfrm>
          <a:off x="104267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91694</xdr:rowOff>
    </xdr:from>
    <xdr:to>
      <xdr:col>50</xdr:col>
      <xdr:colOff>165100</xdr:colOff>
      <xdr:row>107</xdr:row>
      <xdr:rowOff>21844</xdr:rowOff>
    </xdr:to>
    <xdr:sp macro="" textlink="">
      <xdr:nvSpPr>
        <xdr:cNvPr id="459" name="フローチャート: 判断 458"/>
        <xdr:cNvSpPr/>
      </xdr:nvSpPr>
      <xdr:spPr>
        <a:xfrm>
          <a:off x="95885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82550</xdr:rowOff>
    </xdr:from>
    <xdr:to>
      <xdr:col>46</xdr:col>
      <xdr:colOff>38100</xdr:colOff>
      <xdr:row>107</xdr:row>
      <xdr:rowOff>12700</xdr:rowOff>
    </xdr:to>
    <xdr:sp macro="" textlink="">
      <xdr:nvSpPr>
        <xdr:cNvPr id="460" name="フローチャート: 判断 459"/>
        <xdr:cNvSpPr/>
      </xdr:nvSpPr>
      <xdr:spPr>
        <a:xfrm>
          <a:off x="8699500" y="1825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87122</xdr:rowOff>
    </xdr:from>
    <xdr:to>
      <xdr:col>41</xdr:col>
      <xdr:colOff>101600</xdr:colOff>
      <xdr:row>107</xdr:row>
      <xdr:rowOff>17272</xdr:rowOff>
    </xdr:to>
    <xdr:sp macro="" textlink="">
      <xdr:nvSpPr>
        <xdr:cNvPr id="461" name="フローチャート: 判断 460"/>
        <xdr:cNvSpPr/>
      </xdr:nvSpPr>
      <xdr:spPr>
        <a:xfrm>
          <a:off x="7810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87122</xdr:rowOff>
    </xdr:from>
    <xdr:to>
      <xdr:col>36</xdr:col>
      <xdr:colOff>165100</xdr:colOff>
      <xdr:row>107</xdr:row>
      <xdr:rowOff>17272</xdr:rowOff>
    </xdr:to>
    <xdr:sp macro="" textlink="">
      <xdr:nvSpPr>
        <xdr:cNvPr id="462" name="フローチャート: 判断 461"/>
        <xdr:cNvSpPr/>
      </xdr:nvSpPr>
      <xdr:spPr>
        <a:xfrm>
          <a:off x="6921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100837</xdr:rowOff>
    </xdr:from>
    <xdr:to>
      <xdr:col>55</xdr:col>
      <xdr:colOff>50800</xdr:colOff>
      <xdr:row>108</xdr:row>
      <xdr:rowOff>30987</xdr:rowOff>
    </xdr:to>
    <xdr:sp macro="" textlink="">
      <xdr:nvSpPr>
        <xdr:cNvPr id="468" name="楕円 467"/>
        <xdr:cNvSpPr/>
      </xdr:nvSpPr>
      <xdr:spPr>
        <a:xfrm>
          <a:off x="104267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15764</xdr:rowOff>
    </xdr:from>
    <xdr:ext cx="469744" cy="259045"/>
    <xdr:sp macro="" textlink="">
      <xdr:nvSpPr>
        <xdr:cNvPr id="469" name="【市民会館】&#10;一人当たり面積該当値テキスト"/>
        <xdr:cNvSpPr txBox="1"/>
      </xdr:nvSpPr>
      <xdr:spPr>
        <a:xfrm>
          <a:off x="10515600" y="18360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100837</xdr:rowOff>
    </xdr:from>
    <xdr:to>
      <xdr:col>50</xdr:col>
      <xdr:colOff>165100</xdr:colOff>
      <xdr:row>108</xdr:row>
      <xdr:rowOff>30987</xdr:rowOff>
    </xdr:to>
    <xdr:sp macro="" textlink="">
      <xdr:nvSpPr>
        <xdr:cNvPr id="470" name="楕円 469"/>
        <xdr:cNvSpPr/>
      </xdr:nvSpPr>
      <xdr:spPr>
        <a:xfrm>
          <a:off x="9588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151637</xdr:rowOff>
    </xdr:from>
    <xdr:to>
      <xdr:col>55</xdr:col>
      <xdr:colOff>0</xdr:colOff>
      <xdr:row>107</xdr:row>
      <xdr:rowOff>151637</xdr:rowOff>
    </xdr:to>
    <xdr:cxnSp macro="">
      <xdr:nvCxnSpPr>
        <xdr:cNvPr id="471" name="直線コネクタ 470"/>
        <xdr:cNvCxnSpPr/>
      </xdr:nvCxnSpPr>
      <xdr:spPr>
        <a:xfrm>
          <a:off x="9639300" y="1849678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100837</xdr:rowOff>
    </xdr:from>
    <xdr:to>
      <xdr:col>46</xdr:col>
      <xdr:colOff>38100</xdr:colOff>
      <xdr:row>108</xdr:row>
      <xdr:rowOff>30987</xdr:rowOff>
    </xdr:to>
    <xdr:sp macro="" textlink="">
      <xdr:nvSpPr>
        <xdr:cNvPr id="472" name="楕円 471"/>
        <xdr:cNvSpPr/>
      </xdr:nvSpPr>
      <xdr:spPr>
        <a:xfrm>
          <a:off x="8699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151637</xdr:rowOff>
    </xdr:from>
    <xdr:to>
      <xdr:col>50</xdr:col>
      <xdr:colOff>114300</xdr:colOff>
      <xdr:row>107</xdr:row>
      <xdr:rowOff>151637</xdr:rowOff>
    </xdr:to>
    <xdr:cxnSp macro="">
      <xdr:nvCxnSpPr>
        <xdr:cNvPr id="473" name="直線コネクタ 472"/>
        <xdr:cNvCxnSpPr/>
      </xdr:nvCxnSpPr>
      <xdr:spPr>
        <a:xfrm>
          <a:off x="8750300" y="184967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100837</xdr:rowOff>
    </xdr:from>
    <xdr:to>
      <xdr:col>41</xdr:col>
      <xdr:colOff>101600</xdr:colOff>
      <xdr:row>108</xdr:row>
      <xdr:rowOff>30987</xdr:rowOff>
    </xdr:to>
    <xdr:sp macro="" textlink="">
      <xdr:nvSpPr>
        <xdr:cNvPr id="474" name="楕円 473"/>
        <xdr:cNvSpPr/>
      </xdr:nvSpPr>
      <xdr:spPr>
        <a:xfrm>
          <a:off x="7810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151637</xdr:rowOff>
    </xdr:from>
    <xdr:to>
      <xdr:col>45</xdr:col>
      <xdr:colOff>177800</xdr:colOff>
      <xdr:row>107</xdr:row>
      <xdr:rowOff>151637</xdr:rowOff>
    </xdr:to>
    <xdr:cxnSp macro="">
      <xdr:nvCxnSpPr>
        <xdr:cNvPr id="475" name="直線コネクタ 474"/>
        <xdr:cNvCxnSpPr/>
      </xdr:nvCxnSpPr>
      <xdr:spPr>
        <a:xfrm>
          <a:off x="7861300" y="184967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100837</xdr:rowOff>
    </xdr:from>
    <xdr:to>
      <xdr:col>36</xdr:col>
      <xdr:colOff>165100</xdr:colOff>
      <xdr:row>108</xdr:row>
      <xdr:rowOff>30987</xdr:rowOff>
    </xdr:to>
    <xdr:sp macro="" textlink="">
      <xdr:nvSpPr>
        <xdr:cNvPr id="476" name="楕円 475"/>
        <xdr:cNvSpPr/>
      </xdr:nvSpPr>
      <xdr:spPr>
        <a:xfrm>
          <a:off x="6921500" y="1844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151637</xdr:rowOff>
    </xdr:from>
    <xdr:to>
      <xdr:col>41</xdr:col>
      <xdr:colOff>50800</xdr:colOff>
      <xdr:row>107</xdr:row>
      <xdr:rowOff>151637</xdr:rowOff>
    </xdr:to>
    <xdr:cxnSp macro="">
      <xdr:nvCxnSpPr>
        <xdr:cNvPr id="477" name="直線コネクタ 476"/>
        <xdr:cNvCxnSpPr/>
      </xdr:nvCxnSpPr>
      <xdr:spPr>
        <a:xfrm>
          <a:off x="6972300" y="184967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38371</xdr:rowOff>
    </xdr:from>
    <xdr:ext cx="469744" cy="259045"/>
    <xdr:sp macro="" textlink="">
      <xdr:nvSpPr>
        <xdr:cNvPr id="478" name="n_1aveValue【市民会館】&#10;一人当たり面積"/>
        <xdr:cNvSpPr txBox="1"/>
      </xdr:nvSpPr>
      <xdr:spPr>
        <a:xfrm>
          <a:off x="9391727" y="1804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29227</xdr:rowOff>
    </xdr:from>
    <xdr:ext cx="469744" cy="259045"/>
    <xdr:sp macro="" textlink="">
      <xdr:nvSpPr>
        <xdr:cNvPr id="479" name="n_2aveValue【市民会館】&#10;一人当たり面積"/>
        <xdr:cNvSpPr txBox="1"/>
      </xdr:nvSpPr>
      <xdr:spPr>
        <a:xfrm>
          <a:off x="8515427" y="1803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33799</xdr:rowOff>
    </xdr:from>
    <xdr:ext cx="469744" cy="259045"/>
    <xdr:sp macro="" textlink="">
      <xdr:nvSpPr>
        <xdr:cNvPr id="480" name="n_3aveValue【市民会館】&#10;一人当たり面積"/>
        <xdr:cNvSpPr txBox="1"/>
      </xdr:nvSpPr>
      <xdr:spPr>
        <a:xfrm>
          <a:off x="7626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33799</xdr:rowOff>
    </xdr:from>
    <xdr:ext cx="469744" cy="259045"/>
    <xdr:sp macro="" textlink="">
      <xdr:nvSpPr>
        <xdr:cNvPr id="481" name="n_4aveValue【市民会館】&#10;一人当たり面積"/>
        <xdr:cNvSpPr txBox="1"/>
      </xdr:nvSpPr>
      <xdr:spPr>
        <a:xfrm>
          <a:off x="6737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22114</xdr:rowOff>
    </xdr:from>
    <xdr:ext cx="469744" cy="259045"/>
    <xdr:sp macro="" textlink="">
      <xdr:nvSpPr>
        <xdr:cNvPr id="482" name="n_1mainValue【市民会館】&#10;一人当たり面積"/>
        <xdr:cNvSpPr txBox="1"/>
      </xdr:nvSpPr>
      <xdr:spPr>
        <a:xfrm>
          <a:off x="93917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22114</xdr:rowOff>
    </xdr:from>
    <xdr:ext cx="469744" cy="259045"/>
    <xdr:sp macro="" textlink="">
      <xdr:nvSpPr>
        <xdr:cNvPr id="483" name="n_2mainValue【市民会館】&#10;一人当たり面積"/>
        <xdr:cNvSpPr txBox="1"/>
      </xdr:nvSpPr>
      <xdr:spPr>
        <a:xfrm>
          <a:off x="85154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22114</xdr:rowOff>
    </xdr:from>
    <xdr:ext cx="469744" cy="259045"/>
    <xdr:sp macro="" textlink="">
      <xdr:nvSpPr>
        <xdr:cNvPr id="484" name="n_3mainValue【市民会館】&#10;一人当たり面積"/>
        <xdr:cNvSpPr txBox="1"/>
      </xdr:nvSpPr>
      <xdr:spPr>
        <a:xfrm>
          <a:off x="76264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22114</xdr:rowOff>
    </xdr:from>
    <xdr:ext cx="469744" cy="259045"/>
    <xdr:sp macro="" textlink="">
      <xdr:nvSpPr>
        <xdr:cNvPr id="485" name="n_4mainValue【市民会館】&#10;一人当たり面積"/>
        <xdr:cNvSpPr txBox="1"/>
      </xdr:nvSpPr>
      <xdr:spPr>
        <a:xfrm>
          <a:off x="6737427" y="1853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7" name="直線コネクタ 49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8" name="テキスト ボックス 49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9" name="直線コネクタ 49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0" name="テキスト ボックス 49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1" name="直線コネクタ 50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2" name="テキスト ボックス 50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3" name="直線コネクタ 50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4" name="テキスト ボックス 50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5" name="直線コネクタ 50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6" name="テキスト ボックス 50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7" name="直線コネクタ 50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8" name="テキスト ボックス 50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33746</xdr:rowOff>
    </xdr:from>
    <xdr:to>
      <xdr:col>85</xdr:col>
      <xdr:colOff>126364</xdr:colOff>
      <xdr:row>42</xdr:row>
      <xdr:rowOff>19050</xdr:rowOff>
    </xdr:to>
    <xdr:cxnSp macro="">
      <xdr:nvCxnSpPr>
        <xdr:cNvPr id="511" name="直線コネクタ 510"/>
        <xdr:cNvCxnSpPr/>
      </xdr:nvCxnSpPr>
      <xdr:spPr>
        <a:xfrm flipV="1">
          <a:off x="16318864" y="5863046"/>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512" name="【一般廃棄物処理施設】&#10;有形固定資産減価償却率最小値テキスト"/>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513" name="直線コネクタ 512"/>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151873</xdr:rowOff>
    </xdr:from>
    <xdr:ext cx="405111" cy="259045"/>
    <xdr:sp macro="" textlink="">
      <xdr:nvSpPr>
        <xdr:cNvPr id="514" name="【一般廃棄物処理施設】&#10;有形固定資産減価償却率最大値テキスト"/>
        <xdr:cNvSpPr txBox="1"/>
      </xdr:nvSpPr>
      <xdr:spPr>
        <a:xfrm>
          <a:off x="16357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33746</xdr:rowOff>
    </xdr:from>
    <xdr:to>
      <xdr:col>86</xdr:col>
      <xdr:colOff>25400</xdr:colOff>
      <xdr:row>34</xdr:row>
      <xdr:rowOff>33746</xdr:rowOff>
    </xdr:to>
    <xdr:cxnSp macro="">
      <xdr:nvCxnSpPr>
        <xdr:cNvPr id="515" name="直線コネクタ 514"/>
        <xdr:cNvCxnSpPr/>
      </xdr:nvCxnSpPr>
      <xdr:spPr>
        <a:xfrm>
          <a:off x="16230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149514</xdr:rowOff>
    </xdr:from>
    <xdr:ext cx="405111" cy="259045"/>
    <xdr:sp macro="" textlink="">
      <xdr:nvSpPr>
        <xdr:cNvPr id="516" name="【一般廃棄物処理施設】&#10;有形固定資産減価償却率平均値テキスト"/>
        <xdr:cNvSpPr txBox="1"/>
      </xdr:nvSpPr>
      <xdr:spPr>
        <a:xfrm>
          <a:off x="16357600" y="6493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126637</xdr:rowOff>
    </xdr:from>
    <xdr:to>
      <xdr:col>85</xdr:col>
      <xdr:colOff>177800</xdr:colOff>
      <xdr:row>39</xdr:row>
      <xdr:rowOff>56787</xdr:rowOff>
    </xdr:to>
    <xdr:sp macro="" textlink="">
      <xdr:nvSpPr>
        <xdr:cNvPr id="517" name="フローチャート: 判断 516"/>
        <xdr:cNvSpPr/>
      </xdr:nvSpPr>
      <xdr:spPr>
        <a:xfrm>
          <a:off x="16268700" y="664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123372</xdr:rowOff>
    </xdr:from>
    <xdr:to>
      <xdr:col>81</xdr:col>
      <xdr:colOff>101600</xdr:colOff>
      <xdr:row>39</xdr:row>
      <xdr:rowOff>53522</xdr:rowOff>
    </xdr:to>
    <xdr:sp macro="" textlink="">
      <xdr:nvSpPr>
        <xdr:cNvPr id="518" name="フローチャート: 判断 517"/>
        <xdr:cNvSpPr/>
      </xdr:nvSpPr>
      <xdr:spPr>
        <a:xfrm>
          <a:off x="15430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97246</xdr:rowOff>
    </xdr:from>
    <xdr:to>
      <xdr:col>76</xdr:col>
      <xdr:colOff>165100</xdr:colOff>
      <xdr:row>39</xdr:row>
      <xdr:rowOff>27396</xdr:rowOff>
    </xdr:to>
    <xdr:sp macro="" textlink="">
      <xdr:nvSpPr>
        <xdr:cNvPr id="519" name="フローチャート: 判断 518"/>
        <xdr:cNvSpPr/>
      </xdr:nvSpPr>
      <xdr:spPr>
        <a:xfrm>
          <a:off x="14541500" y="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58057</xdr:rowOff>
    </xdr:from>
    <xdr:to>
      <xdr:col>72</xdr:col>
      <xdr:colOff>38100</xdr:colOff>
      <xdr:row>38</xdr:row>
      <xdr:rowOff>159657</xdr:rowOff>
    </xdr:to>
    <xdr:sp macro="" textlink="">
      <xdr:nvSpPr>
        <xdr:cNvPr id="520" name="フローチャート: 判断 519"/>
        <xdr:cNvSpPr/>
      </xdr:nvSpPr>
      <xdr:spPr>
        <a:xfrm>
          <a:off x="13652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38463</xdr:rowOff>
    </xdr:from>
    <xdr:to>
      <xdr:col>67</xdr:col>
      <xdr:colOff>101600</xdr:colOff>
      <xdr:row>38</xdr:row>
      <xdr:rowOff>140063</xdr:rowOff>
    </xdr:to>
    <xdr:sp macro="" textlink="">
      <xdr:nvSpPr>
        <xdr:cNvPr id="521" name="フローチャート: 判断 520"/>
        <xdr:cNvSpPr/>
      </xdr:nvSpPr>
      <xdr:spPr>
        <a:xfrm>
          <a:off x="12763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2" name="テキスト ボックス 52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3" name="テキスト ボックス 52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4" name="テキスト ボックス 52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5" name="テキスト ボックス 52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6" name="テキスト ボックス 52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133169</xdr:rowOff>
    </xdr:from>
    <xdr:to>
      <xdr:col>85</xdr:col>
      <xdr:colOff>177800</xdr:colOff>
      <xdr:row>40</xdr:row>
      <xdr:rowOff>63319</xdr:rowOff>
    </xdr:to>
    <xdr:sp macro="" textlink="">
      <xdr:nvSpPr>
        <xdr:cNvPr id="527" name="楕円 526"/>
        <xdr:cNvSpPr/>
      </xdr:nvSpPr>
      <xdr:spPr>
        <a:xfrm>
          <a:off x="16268700" y="681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111596</xdr:rowOff>
    </xdr:from>
    <xdr:ext cx="405111" cy="259045"/>
    <xdr:sp macro="" textlink="">
      <xdr:nvSpPr>
        <xdr:cNvPr id="528" name="【一般廃棄物処理施設】&#10;有形固定資産減価償却率該当値テキスト"/>
        <xdr:cNvSpPr txBox="1"/>
      </xdr:nvSpPr>
      <xdr:spPr>
        <a:xfrm>
          <a:off x="16357600" y="679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107043</xdr:rowOff>
    </xdr:from>
    <xdr:to>
      <xdr:col>81</xdr:col>
      <xdr:colOff>101600</xdr:colOff>
      <xdr:row>40</xdr:row>
      <xdr:rowOff>37193</xdr:rowOff>
    </xdr:to>
    <xdr:sp macro="" textlink="">
      <xdr:nvSpPr>
        <xdr:cNvPr id="529" name="楕円 528"/>
        <xdr:cNvSpPr/>
      </xdr:nvSpPr>
      <xdr:spPr>
        <a:xfrm>
          <a:off x="15430500" y="679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157843</xdr:rowOff>
    </xdr:from>
    <xdr:to>
      <xdr:col>85</xdr:col>
      <xdr:colOff>127000</xdr:colOff>
      <xdr:row>40</xdr:row>
      <xdr:rowOff>12519</xdr:rowOff>
    </xdr:to>
    <xdr:cxnSp macro="">
      <xdr:nvCxnSpPr>
        <xdr:cNvPr id="530" name="直線コネクタ 529"/>
        <xdr:cNvCxnSpPr/>
      </xdr:nvCxnSpPr>
      <xdr:spPr>
        <a:xfrm>
          <a:off x="15481300" y="6844393"/>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74385</xdr:rowOff>
    </xdr:from>
    <xdr:to>
      <xdr:col>76</xdr:col>
      <xdr:colOff>165100</xdr:colOff>
      <xdr:row>40</xdr:row>
      <xdr:rowOff>4535</xdr:rowOff>
    </xdr:to>
    <xdr:sp macro="" textlink="">
      <xdr:nvSpPr>
        <xdr:cNvPr id="531" name="楕円 530"/>
        <xdr:cNvSpPr/>
      </xdr:nvSpPr>
      <xdr:spPr>
        <a:xfrm>
          <a:off x="14541500" y="676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125185</xdr:rowOff>
    </xdr:from>
    <xdr:to>
      <xdr:col>81</xdr:col>
      <xdr:colOff>50800</xdr:colOff>
      <xdr:row>39</xdr:row>
      <xdr:rowOff>157843</xdr:rowOff>
    </xdr:to>
    <xdr:cxnSp macro="">
      <xdr:nvCxnSpPr>
        <xdr:cNvPr id="532" name="直線コネクタ 531"/>
        <xdr:cNvCxnSpPr/>
      </xdr:nvCxnSpPr>
      <xdr:spPr>
        <a:xfrm>
          <a:off x="14592300" y="681173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46627</xdr:rowOff>
    </xdr:from>
    <xdr:to>
      <xdr:col>72</xdr:col>
      <xdr:colOff>38100</xdr:colOff>
      <xdr:row>39</xdr:row>
      <xdr:rowOff>148227</xdr:rowOff>
    </xdr:to>
    <xdr:sp macro="" textlink="">
      <xdr:nvSpPr>
        <xdr:cNvPr id="533" name="楕円 532"/>
        <xdr:cNvSpPr/>
      </xdr:nvSpPr>
      <xdr:spPr>
        <a:xfrm>
          <a:off x="13652500" y="673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97427</xdr:rowOff>
    </xdr:from>
    <xdr:to>
      <xdr:col>76</xdr:col>
      <xdr:colOff>114300</xdr:colOff>
      <xdr:row>39</xdr:row>
      <xdr:rowOff>125185</xdr:rowOff>
    </xdr:to>
    <xdr:cxnSp macro="">
      <xdr:nvCxnSpPr>
        <xdr:cNvPr id="534" name="直線コネクタ 533"/>
        <xdr:cNvCxnSpPr/>
      </xdr:nvCxnSpPr>
      <xdr:spPr>
        <a:xfrm>
          <a:off x="13703300" y="678397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35197</xdr:rowOff>
    </xdr:from>
    <xdr:to>
      <xdr:col>67</xdr:col>
      <xdr:colOff>101600</xdr:colOff>
      <xdr:row>39</xdr:row>
      <xdr:rowOff>136797</xdr:rowOff>
    </xdr:to>
    <xdr:sp macro="" textlink="">
      <xdr:nvSpPr>
        <xdr:cNvPr id="535" name="楕円 534"/>
        <xdr:cNvSpPr/>
      </xdr:nvSpPr>
      <xdr:spPr>
        <a:xfrm>
          <a:off x="12763500" y="672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85997</xdr:rowOff>
    </xdr:from>
    <xdr:to>
      <xdr:col>71</xdr:col>
      <xdr:colOff>177800</xdr:colOff>
      <xdr:row>39</xdr:row>
      <xdr:rowOff>97427</xdr:rowOff>
    </xdr:to>
    <xdr:cxnSp macro="">
      <xdr:nvCxnSpPr>
        <xdr:cNvPr id="536" name="直線コネクタ 535"/>
        <xdr:cNvCxnSpPr/>
      </xdr:nvCxnSpPr>
      <xdr:spPr>
        <a:xfrm>
          <a:off x="12814300" y="677254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70049</xdr:rowOff>
    </xdr:from>
    <xdr:ext cx="405111" cy="259045"/>
    <xdr:sp macro="" textlink="">
      <xdr:nvSpPr>
        <xdr:cNvPr id="537" name="n_1aveValue【一般廃棄物処理施設】&#10;有形固定資産減価償却率"/>
        <xdr:cNvSpPr txBox="1"/>
      </xdr:nvSpPr>
      <xdr:spPr>
        <a:xfrm>
          <a:off x="152660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43923</xdr:rowOff>
    </xdr:from>
    <xdr:ext cx="405111" cy="259045"/>
    <xdr:sp macro="" textlink="">
      <xdr:nvSpPr>
        <xdr:cNvPr id="538" name="n_2aveValue【一般廃棄物処理施設】&#10;有形固定資産減価償却率"/>
        <xdr:cNvSpPr txBox="1"/>
      </xdr:nvSpPr>
      <xdr:spPr>
        <a:xfrm>
          <a:off x="14389744" y="638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4734</xdr:rowOff>
    </xdr:from>
    <xdr:ext cx="405111" cy="259045"/>
    <xdr:sp macro="" textlink="">
      <xdr:nvSpPr>
        <xdr:cNvPr id="539" name="n_3aveValue【一般廃棄物処理施設】&#10;有形固定資産減価償却率"/>
        <xdr:cNvSpPr txBox="1"/>
      </xdr:nvSpPr>
      <xdr:spPr>
        <a:xfrm>
          <a:off x="13500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156590</xdr:rowOff>
    </xdr:from>
    <xdr:ext cx="405111" cy="259045"/>
    <xdr:sp macro="" textlink="">
      <xdr:nvSpPr>
        <xdr:cNvPr id="540" name="n_4aveValue【一般廃棄物処理施設】&#10;有形固定資産減価償却率"/>
        <xdr:cNvSpPr txBox="1"/>
      </xdr:nvSpPr>
      <xdr:spPr>
        <a:xfrm>
          <a:off x="12611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28320</xdr:rowOff>
    </xdr:from>
    <xdr:ext cx="405111" cy="259045"/>
    <xdr:sp macro="" textlink="">
      <xdr:nvSpPr>
        <xdr:cNvPr id="541" name="n_1mainValue【一般廃棄物処理施設】&#10;有形固定資産減価償却率"/>
        <xdr:cNvSpPr txBox="1"/>
      </xdr:nvSpPr>
      <xdr:spPr>
        <a:xfrm>
          <a:off x="15266044" y="688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167112</xdr:rowOff>
    </xdr:from>
    <xdr:ext cx="405111" cy="259045"/>
    <xdr:sp macro="" textlink="">
      <xdr:nvSpPr>
        <xdr:cNvPr id="542" name="n_2mainValue【一般廃棄物処理施設】&#10;有形固定資産減価償却率"/>
        <xdr:cNvSpPr txBox="1"/>
      </xdr:nvSpPr>
      <xdr:spPr>
        <a:xfrm>
          <a:off x="14389744"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139354</xdr:rowOff>
    </xdr:from>
    <xdr:ext cx="405111" cy="259045"/>
    <xdr:sp macro="" textlink="">
      <xdr:nvSpPr>
        <xdr:cNvPr id="543" name="n_3mainValue【一般廃棄物処理施設】&#10;有形固定資産減価償却率"/>
        <xdr:cNvSpPr txBox="1"/>
      </xdr:nvSpPr>
      <xdr:spPr>
        <a:xfrm>
          <a:off x="13500744" y="682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127924</xdr:rowOff>
    </xdr:from>
    <xdr:ext cx="405111" cy="259045"/>
    <xdr:sp macro="" textlink="">
      <xdr:nvSpPr>
        <xdr:cNvPr id="544" name="n_4mainValue【一般廃棄物処理施設】&#10;有形固定資産減価償却率"/>
        <xdr:cNvSpPr txBox="1"/>
      </xdr:nvSpPr>
      <xdr:spPr>
        <a:xfrm>
          <a:off x="12611744" y="6814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5" name="正方形/長方形 54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6" name="正方形/長方形 54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7" name="正方形/長方形 54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8" name="正方形/長方形 54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9" name="正方形/長方形 54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0" name="正方形/長方形 54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1" name="正方形/長方形 55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2" name="正方形/長方形 55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3" name="テキスト ボックス 55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4" name="直線コネクタ 55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5" name="直線コネクタ 55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6" name="テキスト ボックス 555"/>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7" name="直線コネクタ 55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8" name="テキスト ボックス 557"/>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9" name="直線コネクタ 55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0" name="テキスト ボックス 559"/>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1" name="直線コネクタ 56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2" name="テキスト ボックス 561"/>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3" name="直線コネクタ 56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4" name="テキスト ボックス 563"/>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6" name="テキスト ボックス 565"/>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151867</xdr:rowOff>
    </xdr:from>
    <xdr:to>
      <xdr:col>116</xdr:col>
      <xdr:colOff>62864</xdr:colOff>
      <xdr:row>42</xdr:row>
      <xdr:rowOff>37950</xdr:rowOff>
    </xdr:to>
    <xdr:cxnSp macro="">
      <xdr:nvCxnSpPr>
        <xdr:cNvPr id="568" name="直線コネクタ 567"/>
        <xdr:cNvCxnSpPr/>
      </xdr:nvCxnSpPr>
      <xdr:spPr>
        <a:xfrm flipV="1">
          <a:off x="22160864" y="5981167"/>
          <a:ext cx="0" cy="125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41777</xdr:rowOff>
    </xdr:from>
    <xdr:ext cx="313932" cy="259045"/>
    <xdr:sp macro="" textlink="">
      <xdr:nvSpPr>
        <xdr:cNvPr id="569" name="【一般廃棄物処理施設】&#10;一人当たり有形固定資産（償却資産）額最小値テキスト"/>
        <xdr:cNvSpPr txBox="1"/>
      </xdr:nvSpPr>
      <xdr:spPr>
        <a:xfrm>
          <a:off x="22199600" y="72426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37950</xdr:rowOff>
    </xdr:from>
    <xdr:to>
      <xdr:col>116</xdr:col>
      <xdr:colOff>152400</xdr:colOff>
      <xdr:row>42</xdr:row>
      <xdr:rowOff>37950</xdr:rowOff>
    </xdr:to>
    <xdr:cxnSp macro="">
      <xdr:nvCxnSpPr>
        <xdr:cNvPr id="570" name="直線コネクタ 569"/>
        <xdr:cNvCxnSpPr/>
      </xdr:nvCxnSpPr>
      <xdr:spPr>
        <a:xfrm>
          <a:off x="22072600" y="723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98544</xdr:rowOff>
    </xdr:from>
    <xdr:ext cx="599010" cy="259045"/>
    <xdr:sp macro="" textlink="">
      <xdr:nvSpPr>
        <xdr:cNvPr id="571" name="【一般廃棄物処理施設】&#10;一人当たり有形固定資産（償却資産）額最大値テキスト"/>
        <xdr:cNvSpPr txBox="1"/>
      </xdr:nvSpPr>
      <xdr:spPr>
        <a:xfrm>
          <a:off x="22199600" y="57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151867</xdr:rowOff>
    </xdr:from>
    <xdr:to>
      <xdr:col>116</xdr:col>
      <xdr:colOff>152400</xdr:colOff>
      <xdr:row>34</xdr:row>
      <xdr:rowOff>151867</xdr:rowOff>
    </xdr:to>
    <xdr:cxnSp macro="">
      <xdr:nvCxnSpPr>
        <xdr:cNvPr id="572" name="直線コネクタ 571"/>
        <xdr:cNvCxnSpPr/>
      </xdr:nvCxnSpPr>
      <xdr:spPr>
        <a:xfrm>
          <a:off x="22072600" y="59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19801</xdr:rowOff>
    </xdr:from>
    <xdr:ext cx="534377" cy="259045"/>
    <xdr:sp macro="" textlink="">
      <xdr:nvSpPr>
        <xdr:cNvPr id="573" name="【一般廃棄物処理施設】&#10;一人当たり有形固定資産（償却資産）額平均値テキスト"/>
        <xdr:cNvSpPr txBox="1"/>
      </xdr:nvSpPr>
      <xdr:spPr>
        <a:xfrm>
          <a:off x="22199600" y="6877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168374</xdr:rowOff>
    </xdr:from>
    <xdr:to>
      <xdr:col>116</xdr:col>
      <xdr:colOff>114300</xdr:colOff>
      <xdr:row>41</xdr:row>
      <xdr:rowOff>98524</xdr:rowOff>
    </xdr:to>
    <xdr:sp macro="" textlink="">
      <xdr:nvSpPr>
        <xdr:cNvPr id="574" name="フローチャート: 判断 573"/>
        <xdr:cNvSpPr/>
      </xdr:nvSpPr>
      <xdr:spPr>
        <a:xfrm>
          <a:off x="22110700" y="702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5066</xdr:rowOff>
    </xdr:from>
    <xdr:to>
      <xdr:col>112</xdr:col>
      <xdr:colOff>38100</xdr:colOff>
      <xdr:row>41</xdr:row>
      <xdr:rowOff>106666</xdr:rowOff>
    </xdr:to>
    <xdr:sp macro="" textlink="">
      <xdr:nvSpPr>
        <xdr:cNvPr id="575" name="フローチャート: 判断 574"/>
        <xdr:cNvSpPr/>
      </xdr:nvSpPr>
      <xdr:spPr>
        <a:xfrm>
          <a:off x="21272500" y="70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19858</xdr:rowOff>
    </xdr:from>
    <xdr:to>
      <xdr:col>107</xdr:col>
      <xdr:colOff>101600</xdr:colOff>
      <xdr:row>41</xdr:row>
      <xdr:rowOff>121458</xdr:rowOff>
    </xdr:to>
    <xdr:sp macro="" textlink="">
      <xdr:nvSpPr>
        <xdr:cNvPr id="576" name="フローチャート: 判断 575"/>
        <xdr:cNvSpPr/>
      </xdr:nvSpPr>
      <xdr:spPr>
        <a:xfrm>
          <a:off x="20383500" y="704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19984</xdr:rowOff>
    </xdr:from>
    <xdr:to>
      <xdr:col>102</xdr:col>
      <xdr:colOff>165100</xdr:colOff>
      <xdr:row>41</xdr:row>
      <xdr:rowOff>121584</xdr:rowOff>
    </xdr:to>
    <xdr:sp macro="" textlink="">
      <xdr:nvSpPr>
        <xdr:cNvPr id="577" name="フローチャート: 判断 576"/>
        <xdr:cNvSpPr/>
      </xdr:nvSpPr>
      <xdr:spPr>
        <a:xfrm>
          <a:off x="19494500" y="704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25891</xdr:rowOff>
    </xdr:from>
    <xdr:to>
      <xdr:col>98</xdr:col>
      <xdr:colOff>38100</xdr:colOff>
      <xdr:row>41</xdr:row>
      <xdr:rowOff>127491</xdr:rowOff>
    </xdr:to>
    <xdr:sp macro="" textlink="">
      <xdr:nvSpPr>
        <xdr:cNvPr id="578" name="フローチャート: 判断 577"/>
        <xdr:cNvSpPr/>
      </xdr:nvSpPr>
      <xdr:spPr>
        <a:xfrm>
          <a:off x="18605500" y="7055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66615</xdr:rowOff>
    </xdr:from>
    <xdr:to>
      <xdr:col>116</xdr:col>
      <xdr:colOff>114300</xdr:colOff>
      <xdr:row>41</xdr:row>
      <xdr:rowOff>168215</xdr:rowOff>
    </xdr:to>
    <xdr:sp macro="" textlink="">
      <xdr:nvSpPr>
        <xdr:cNvPr id="584" name="楕円 583"/>
        <xdr:cNvSpPr/>
      </xdr:nvSpPr>
      <xdr:spPr>
        <a:xfrm>
          <a:off x="22110700" y="709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152992</xdr:rowOff>
    </xdr:from>
    <xdr:ext cx="534377" cy="259045"/>
    <xdr:sp macro="" textlink="">
      <xdr:nvSpPr>
        <xdr:cNvPr id="585" name="【一般廃棄物処理施設】&#10;一人当たり有形固定資産（償却資産）額該当値テキスト"/>
        <xdr:cNvSpPr txBox="1"/>
      </xdr:nvSpPr>
      <xdr:spPr>
        <a:xfrm>
          <a:off x="22199600" y="701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66515</xdr:rowOff>
    </xdr:from>
    <xdr:to>
      <xdr:col>112</xdr:col>
      <xdr:colOff>38100</xdr:colOff>
      <xdr:row>41</xdr:row>
      <xdr:rowOff>168115</xdr:rowOff>
    </xdr:to>
    <xdr:sp macro="" textlink="">
      <xdr:nvSpPr>
        <xdr:cNvPr id="586" name="楕円 585"/>
        <xdr:cNvSpPr/>
      </xdr:nvSpPr>
      <xdr:spPr>
        <a:xfrm>
          <a:off x="21272500" y="709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117315</xdr:rowOff>
    </xdr:from>
    <xdr:to>
      <xdr:col>116</xdr:col>
      <xdr:colOff>63500</xdr:colOff>
      <xdr:row>41</xdr:row>
      <xdr:rowOff>117415</xdr:rowOff>
    </xdr:to>
    <xdr:cxnSp macro="">
      <xdr:nvCxnSpPr>
        <xdr:cNvPr id="587" name="直線コネクタ 586"/>
        <xdr:cNvCxnSpPr/>
      </xdr:nvCxnSpPr>
      <xdr:spPr>
        <a:xfrm>
          <a:off x="21323300" y="7146765"/>
          <a:ext cx="838200" cy="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66659</xdr:rowOff>
    </xdr:from>
    <xdr:to>
      <xdr:col>107</xdr:col>
      <xdr:colOff>101600</xdr:colOff>
      <xdr:row>41</xdr:row>
      <xdr:rowOff>168259</xdr:rowOff>
    </xdr:to>
    <xdr:sp macro="" textlink="">
      <xdr:nvSpPr>
        <xdr:cNvPr id="588" name="楕円 587"/>
        <xdr:cNvSpPr/>
      </xdr:nvSpPr>
      <xdr:spPr>
        <a:xfrm>
          <a:off x="20383500" y="709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117315</xdr:rowOff>
    </xdr:from>
    <xdr:to>
      <xdr:col>111</xdr:col>
      <xdr:colOff>177800</xdr:colOff>
      <xdr:row>41</xdr:row>
      <xdr:rowOff>117459</xdr:rowOff>
    </xdr:to>
    <xdr:cxnSp macro="">
      <xdr:nvCxnSpPr>
        <xdr:cNvPr id="589" name="直線コネクタ 588"/>
        <xdr:cNvCxnSpPr/>
      </xdr:nvCxnSpPr>
      <xdr:spPr>
        <a:xfrm flipV="1">
          <a:off x="20434300" y="7146765"/>
          <a:ext cx="889000" cy="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68938</xdr:rowOff>
    </xdr:from>
    <xdr:to>
      <xdr:col>102</xdr:col>
      <xdr:colOff>165100</xdr:colOff>
      <xdr:row>41</xdr:row>
      <xdr:rowOff>170538</xdr:rowOff>
    </xdr:to>
    <xdr:sp macro="" textlink="">
      <xdr:nvSpPr>
        <xdr:cNvPr id="590" name="楕円 589"/>
        <xdr:cNvSpPr/>
      </xdr:nvSpPr>
      <xdr:spPr>
        <a:xfrm>
          <a:off x="19494500" y="709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117459</xdr:rowOff>
    </xdr:from>
    <xdr:to>
      <xdr:col>107</xdr:col>
      <xdr:colOff>50800</xdr:colOff>
      <xdr:row>41</xdr:row>
      <xdr:rowOff>119738</xdr:rowOff>
    </xdr:to>
    <xdr:cxnSp macro="">
      <xdr:nvCxnSpPr>
        <xdr:cNvPr id="591" name="直線コネクタ 590"/>
        <xdr:cNvCxnSpPr/>
      </xdr:nvCxnSpPr>
      <xdr:spPr>
        <a:xfrm flipV="1">
          <a:off x="19545300" y="7146909"/>
          <a:ext cx="889000" cy="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74166</xdr:rowOff>
    </xdr:from>
    <xdr:to>
      <xdr:col>98</xdr:col>
      <xdr:colOff>38100</xdr:colOff>
      <xdr:row>42</xdr:row>
      <xdr:rowOff>4316</xdr:rowOff>
    </xdr:to>
    <xdr:sp macro="" textlink="">
      <xdr:nvSpPr>
        <xdr:cNvPr id="592" name="楕円 591"/>
        <xdr:cNvSpPr/>
      </xdr:nvSpPr>
      <xdr:spPr>
        <a:xfrm>
          <a:off x="18605500" y="710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119738</xdr:rowOff>
    </xdr:from>
    <xdr:to>
      <xdr:col>102</xdr:col>
      <xdr:colOff>114300</xdr:colOff>
      <xdr:row>41</xdr:row>
      <xdr:rowOff>124966</xdr:rowOff>
    </xdr:to>
    <xdr:cxnSp macro="">
      <xdr:nvCxnSpPr>
        <xdr:cNvPr id="593" name="直線コネクタ 592"/>
        <xdr:cNvCxnSpPr/>
      </xdr:nvCxnSpPr>
      <xdr:spPr>
        <a:xfrm flipV="1">
          <a:off x="18656300" y="7149188"/>
          <a:ext cx="889000" cy="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123193</xdr:rowOff>
    </xdr:from>
    <xdr:ext cx="534377" cy="259045"/>
    <xdr:sp macro="" textlink="">
      <xdr:nvSpPr>
        <xdr:cNvPr id="594" name="n_1aveValue【一般廃棄物処理施設】&#10;一人当たり有形固定資産（償却資産）額"/>
        <xdr:cNvSpPr txBox="1"/>
      </xdr:nvSpPr>
      <xdr:spPr>
        <a:xfrm>
          <a:off x="21043411" y="680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137985</xdr:rowOff>
    </xdr:from>
    <xdr:ext cx="534377" cy="259045"/>
    <xdr:sp macro="" textlink="">
      <xdr:nvSpPr>
        <xdr:cNvPr id="595" name="n_2aveValue【一般廃棄物処理施設】&#10;一人当たり有形固定資産（償却資産）額"/>
        <xdr:cNvSpPr txBox="1"/>
      </xdr:nvSpPr>
      <xdr:spPr>
        <a:xfrm>
          <a:off x="20167111" y="682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138111</xdr:rowOff>
    </xdr:from>
    <xdr:ext cx="534377" cy="259045"/>
    <xdr:sp macro="" textlink="">
      <xdr:nvSpPr>
        <xdr:cNvPr id="596" name="n_3aveValue【一般廃棄物処理施設】&#10;一人当たり有形固定資産（償却資産）額"/>
        <xdr:cNvSpPr txBox="1"/>
      </xdr:nvSpPr>
      <xdr:spPr>
        <a:xfrm>
          <a:off x="19278111" y="6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144018</xdr:rowOff>
    </xdr:from>
    <xdr:ext cx="534377" cy="259045"/>
    <xdr:sp macro="" textlink="">
      <xdr:nvSpPr>
        <xdr:cNvPr id="597" name="n_4aveValue【一般廃棄物処理施設】&#10;一人当たり有形固定資産（償却資産）額"/>
        <xdr:cNvSpPr txBox="1"/>
      </xdr:nvSpPr>
      <xdr:spPr>
        <a:xfrm>
          <a:off x="18389111" y="683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159242</xdr:rowOff>
    </xdr:from>
    <xdr:ext cx="534377" cy="259045"/>
    <xdr:sp macro="" textlink="">
      <xdr:nvSpPr>
        <xdr:cNvPr id="598" name="n_1mainValue【一般廃棄物処理施設】&#10;一人当たり有形固定資産（償却資産）額"/>
        <xdr:cNvSpPr txBox="1"/>
      </xdr:nvSpPr>
      <xdr:spPr>
        <a:xfrm>
          <a:off x="21043411" y="718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159386</xdr:rowOff>
    </xdr:from>
    <xdr:ext cx="534377" cy="259045"/>
    <xdr:sp macro="" textlink="">
      <xdr:nvSpPr>
        <xdr:cNvPr id="599" name="n_2mainValue【一般廃棄物処理施設】&#10;一人当たり有形固定資産（償却資産）額"/>
        <xdr:cNvSpPr txBox="1"/>
      </xdr:nvSpPr>
      <xdr:spPr>
        <a:xfrm>
          <a:off x="20167111" y="718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161665</xdr:rowOff>
    </xdr:from>
    <xdr:ext cx="534377" cy="259045"/>
    <xdr:sp macro="" textlink="">
      <xdr:nvSpPr>
        <xdr:cNvPr id="600" name="n_3mainValue【一般廃棄物処理施設】&#10;一人当たり有形固定資産（償却資産）額"/>
        <xdr:cNvSpPr txBox="1"/>
      </xdr:nvSpPr>
      <xdr:spPr>
        <a:xfrm>
          <a:off x="19278111" y="719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166893</xdr:rowOff>
    </xdr:from>
    <xdr:ext cx="534377" cy="259045"/>
    <xdr:sp macro="" textlink="">
      <xdr:nvSpPr>
        <xdr:cNvPr id="601" name="n_4mainValue【一般廃棄物処理施設】&#10;一人当たり有形固定資産（償却資産）額"/>
        <xdr:cNvSpPr txBox="1"/>
      </xdr:nvSpPr>
      <xdr:spPr>
        <a:xfrm>
          <a:off x="18389111" y="719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2" name="正方形/長方形 6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3" name="正方形/長方形 6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4" name="正方形/長方形 6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5" name="正方形/長方形 6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6" name="正方形/長方形 6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7" name="正方形/長方形 6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8" name="正方形/長方形 6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9" name="正方形/長方形 6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0" name="テキスト ボックス 6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1" name="直線コネクタ 6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2" name="テキスト ボックス 61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3" name="直線コネクタ 61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4" name="テキスト ボックス 61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5" name="直線コネクタ 61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6" name="テキスト ボックス 61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7" name="直線コネクタ 61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8" name="テキスト ボックス 61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9" name="直線コネクタ 61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0" name="テキスト ボックス 61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1" name="直線コネクタ 62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2" name="テキスト ボックス 62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3" name="直線コネクタ 62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4" name="テキスト ボックス 62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5" name="直線コネクタ 6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13063</xdr:rowOff>
    </xdr:from>
    <xdr:to>
      <xdr:col>85</xdr:col>
      <xdr:colOff>126364</xdr:colOff>
      <xdr:row>64</xdr:row>
      <xdr:rowOff>130628</xdr:rowOff>
    </xdr:to>
    <xdr:cxnSp macro="">
      <xdr:nvCxnSpPr>
        <xdr:cNvPr id="627" name="直線コネクタ 626"/>
        <xdr:cNvCxnSpPr/>
      </xdr:nvCxnSpPr>
      <xdr:spPr>
        <a:xfrm flipV="1">
          <a:off x="16318864" y="961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8"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29" name="直線コネクタ 628"/>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131190</xdr:rowOff>
    </xdr:from>
    <xdr:ext cx="340478" cy="259045"/>
    <xdr:sp macro="" textlink="">
      <xdr:nvSpPr>
        <xdr:cNvPr id="630" name="【保健センター・保健所】&#10;有形固定資産減価償却率最大値テキスト"/>
        <xdr:cNvSpPr txBox="1"/>
      </xdr:nvSpPr>
      <xdr:spPr>
        <a:xfrm>
          <a:off x="16357600" y="938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13063</xdr:rowOff>
    </xdr:from>
    <xdr:to>
      <xdr:col>86</xdr:col>
      <xdr:colOff>25400</xdr:colOff>
      <xdr:row>56</xdr:row>
      <xdr:rowOff>13063</xdr:rowOff>
    </xdr:to>
    <xdr:cxnSp macro="">
      <xdr:nvCxnSpPr>
        <xdr:cNvPr id="631" name="直線コネクタ 630"/>
        <xdr:cNvCxnSpPr/>
      </xdr:nvCxnSpPr>
      <xdr:spPr>
        <a:xfrm>
          <a:off x="16230600" y="961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96174</xdr:rowOff>
    </xdr:from>
    <xdr:ext cx="405111" cy="259045"/>
    <xdr:sp macro="" textlink="">
      <xdr:nvSpPr>
        <xdr:cNvPr id="632" name="【保健センター・保健所】&#10;有形固定資産減価償却率平均値テキスト"/>
        <xdr:cNvSpPr txBox="1"/>
      </xdr:nvSpPr>
      <xdr:spPr>
        <a:xfrm>
          <a:off x="16357600" y="100402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73297</xdr:rowOff>
    </xdr:from>
    <xdr:to>
      <xdr:col>85</xdr:col>
      <xdr:colOff>177800</xdr:colOff>
      <xdr:row>60</xdr:row>
      <xdr:rowOff>3447</xdr:rowOff>
    </xdr:to>
    <xdr:sp macro="" textlink="">
      <xdr:nvSpPr>
        <xdr:cNvPr id="633" name="フローチャート: 判断 632"/>
        <xdr:cNvSpPr/>
      </xdr:nvSpPr>
      <xdr:spPr>
        <a:xfrm>
          <a:off x="162687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42273</xdr:rowOff>
    </xdr:from>
    <xdr:to>
      <xdr:col>81</xdr:col>
      <xdr:colOff>101600</xdr:colOff>
      <xdr:row>59</xdr:row>
      <xdr:rowOff>143873</xdr:rowOff>
    </xdr:to>
    <xdr:sp macro="" textlink="">
      <xdr:nvSpPr>
        <xdr:cNvPr id="634" name="フローチャート: 判断 633"/>
        <xdr:cNvSpPr/>
      </xdr:nvSpPr>
      <xdr:spPr>
        <a:xfrm>
          <a:off x="15430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14515</xdr:rowOff>
    </xdr:from>
    <xdr:to>
      <xdr:col>76</xdr:col>
      <xdr:colOff>165100</xdr:colOff>
      <xdr:row>59</xdr:row>
      <xdr:rowOff>116115</xdr:rowOff>
    </xdr:to>
    <xdr:sp macro="" textlink="">
      <xdr:nvSpPr>
        <xdr:cNvPr id="635" name="フローチャート: 判断 634"/>
        <xdr:cNvSpPr/>
      </xdr:nvSpPr>
      <xdr:spPr>
        <a:xfrm>
          <a:off x="14541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158206</xdr:rowOff>
    </xdr:from>
    <xdr:to>
      <xdr:col>72</xdr:col>
      <xdr:colOff>38100</xdr:colOff>
      <xdr:row>59</xdr:row>
      <xdr:rowOff>88356</xdr:rowOff>
    </xdr:to>
    <xdr:sp macro="" textlink="">
      <xdr:nvSpPr>
        <xdr:cNvPr id="636" name="フローチャート: 判断 635"/>
        <xdr:cNvSpPr/>
      </xdr:nvSpPr>
      <xdr:spPr>
        <a:xfrm>
          <a:off x="13652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128815</xdr:rowOff>
    </xdr:from>
    <xdr:to>
      <xdr:col>67</xdr:col>
      <xdr:colOff>101600</xdr:colOff>
      <xdr:row>59</xdr:row>
      <xdr:rowOff>58965</xdr:rowOff>
    </xdr:to>
    <xdr:sp macro="" textlink="">
      <xdr:nvSpPr>
        <xdr:cNvPr id="637" name="フローチャート: 判断 636"/>
        <xdr:cNvSpPr/>
      </xdr:nvSpPr>
      <xdr:spPr>
        <a:xfrm>
          <a:off x="12763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8" name="テキスト ボックス 63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9" name="テキスト ボックス 63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0" name="テキスト ボックス 63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1" name="テキスト ボックス 64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2" name="テキスト ボックス 64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112485</xdr:rowOff>
    </xdr:from>
    <xdr:to>
      <xdr:col>85</xdr:col>
      <xdr:colOff>177800</xdr:colOff>
      <xdr:row>63</xdr:row>
      <xdr:rowOff>42635</xdr:rowOff>
    </xdr:to>
    <xdr:sp macro="" textlink="">
      <xdr:nvSpPr>
        <xdr:cNvPr id="643" name="楕円 642"/>
        <xdr:cNvSpPr/>
      </xdr:nvSpPr>
      <xdr:spPr>
        <a:xfrm>
          <a:off x="162687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90912</xdr:rowOff>
    </xdr:from>
    <xdr:ext cx="405111" cy="259045"/>
    <xdr:sp macro="" textlink="">
      <xdr:nvSpPr>
        <xdr:cNvPr id="644" name="【保健センター・保健所】&#10;有形固定資産減価償却率該当値テキスト"/>
        <xdr:cNvSpPr txBox="1"/>
      </xdr:nvSpPr>
      <xdr:spPr>
        <a:xfrm>
          <a:off x="16357600"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78196</xdr:rowOff>
    </xdr:from>
    <xdr:to>
      <xdr:col>81</xdr:col>
      <xdr:colOff>101600</xdr:colOff>
      <xdr:row>63</xdr:row>
      <xdr:rowOff>8346</xdr:rowOff>
    </xdr:to>
    <xdr:sp macro="" textlink="">
      <xdr:nvSpPr>
        <xdr:cNvPr id="645" name="楕円 644"/>
        <xdr:cNvSpPr/>
      </xdr:nvSpPr>
      <xdr:spPr>
        <a:xfrm>
          <a:off x="15430500" y="1070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128996</xdr:rowOff>
    </xdr:from>
    <xdr:to>
      <xdr:col>85</xdr:col>
      <xdr:colOff>127000</xdr:colOff>
      <xdr:row>62</xdr:row>
      <xdr:rowOff>163285</xdr:rowOff>
    </xdr:to>
    <xdr:cxnSp macro="">
      <xdr:nvCxnSpPr>
        <xdr:cNvPr id="646" name="直線コネクタ 645"/>
        <xdr:cNvCxnSpPr/>
      </xdr:nvCxnSpPr>
      <xdr:spPr>
        <a:xfrm>
          <a:off x="15481300" y="10758896"/>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58601</xdr:rowOff>
    </xdr:from>
    <xdr:to>
      <xdr:col>76</xdr:col>
      <xdr:colOff>165100</xdr:colOff>
      <xdr:row>62</xdr:row>
      <xdr:rowOff>160201</xdr:rowOff>
    </xdr:to>
    <xdr:sp macro="" textlink="">
      <xdr:nvSpPr>
        <xdr:cNvPr id="647" name="楕円 646"/>
        <xdr:cNvSpPr/>
      </xdr:nvSpPr>
      <xdr:spPr>
        <a:xfrm>
          <a:off x="14541500" y="1068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109401</xdr:rowOff>
    </xdr:from>
    <xdr:to>
      <xdr:col>81</xdr:col>
      <xdr:colOff>50800</xdr:colOff>
      <xdr:row>62</xdr:row>
      <xdr:rowOff>128996</xdr:rowOff>
    </xdr:to>
    <xdr:cxnSp macro="">
      <xdr:nvCxnSpPr>
        <xdr:cNvPr id="648" name="直線コネクタ 647"/>
        <xdr:cNvCxnSpPr/>
      </xdr:nvCxnSpPr>
      <xdr:spPr>
        <a:xfrm>
          <a:off x="14592300" y="1073930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22678</xdr:rowOff>
    </xdr:from>
    <xdr:to>
      <xdr:col>72</xdr:col>
      <xdr:colOff>38100</xdr:colOff>
      <xdr:row>62</xdr:row>
      <xdr:rowOff>124278</xdr:rowOff>
    </xdr:to>
    <xdr:sp macro="" textlink="">
      <xdr:nvSpPr>
        <xdr:cNvPr id="649" name="楕円 648"/>
        <xdr:cNvSpPr/>
      </xdr:nvSpPr>
      <xdr:spPr>
        <a:xfrm>
          <a:off x="13652500" y="1065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73478</xdr:rowOff>
    </xdr:from>
    <xdr:to>
      <xdr:col>76</xdr:col>
      <xdr:colOff>114300</xdr:colOff>
      <xdr:row>62</xdr:row>
      <xdr:rowOff>109401</xdr:rowOff>
    </xdr:to>
    <xdr:cxnSp macro="">
      <xdr:nvCxnSpPr>
        <xdr:cNvPr id="650" name="直線コネクタ 649"/>
        <xdr:cNvCxnSpPr/>
      </xdr:nvCxnSpPr>
      <xdr:spPr>
        <a:xfrm>
          <a:off x="13703300" y="1070337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159838</xdr:rowOff>
    </xdr:from>
    <xdr:to>
      <xdr:col>67</xdr:col>
      <xdr:colOff>101600</xdr:colOff>
      <xdr:row>62</xdr:row>
      <xdr:rowOff>89988</xdr:rowOff>
    </xdr:to>
    <xdr:sp macro="" textlink="">
      <xdr:nvSpPr>
        <xdr:cNvPr id="651" name="楕円 650"/>
        <xdr:cNvSpPr/>
      </xdr:nvSpPr>
      <xdr:spPr>
        <a:xfrm>
          <a:off x="12763500" y="1061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39188</xdr:rowOff>
    </xdr:from>
    <xdr:to>
      <xdr:col>71</xdr:col>
      <xdr:colOff>177800</xdr:colOff>
      <xdr:row>62</xdr:row>
      <xdr:rowOff>73478</xdr:rowOff>
    </xdr:to>
    <xdr:cxnSp macro="">
      <xdr:nvCxnSpPr>
        <xdr:cNvPr id="652" name="直線コネクタ 651"/>
        <xdr:cNvCxnSpPr/>
      </xdr:nvCxnSpPr>
      <xdr:spPr>
        <a:xfrm>
          <a:off x="12814300" y="10669088"/>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160400</xdr:rowOff>
    </xdr:from>
    <xdr:ext cx="405111" cy="259045"/>
    <xdr:sp macro="" textlink="">
      <xdr:nvSpPr>
        <xdr:cNvPr id="653" name="n_1aveValue【保健センター・保健所】&#10;有形固定資産減価償却率"/>
        <xdr:cNvSpPr txBox="1"/>
      </xdr:nvSpPr>
      <xdr:spPr>
        <a:xfrm>
          <a:off x="152660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132642</xdr:rowOff>
    </xdr:from>
    <xdr:ext cx="405111" cy="259045"/>
    <xdr:sp macro="" textlink="">
      <xdr:nvSpPr>
        <xdr:cNvPr id="654" name="n_2aveValue【保健センター・保健所】&#10;有形固定資産減価償却率"/>
        <xdr:cNvSpPr txBox="1"/>
      </xdr:nvSpPr>
      <xdr:spPr>
        <a:xfrm>
          <a:off x="143897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104883</xdr:rowOff>
    </xdr:from>
    <xdr:ext cx="405111" cy="259045"/>
    <xdr:sp macro="" textlink="">
      <xdr:nvSpPr>
        <xdr:cNvPr id="655" name="n_3aveValue【保健センター・保健所】&#10;有形固定資産減価償却率"/>
        <xdr:cNvSpPr txBox="1"/>
      </xdr:nvSpPr>
      <xdr:spPr>
        <a:xfrm>
          <a:off x="13500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75492</xdr:rowOff>
    </xdr:from>
    <xdr:ext cx="405111" cy="259045"/>
    <xdr:sp macro="" textlink="">
      <xdr:nvSpPr>
        <xdr:cNvPr id="656" name="n_4aveValue【保健センター・保健所】&#10;有形固定資産減価償却率"/>
        <xdr:cNvSpPr txBox="1"/>
      </xdr:nvSpPr>
      <xdr:spPr>
        <a:xfrm>
          <a:off x="12611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170923</xdr:rowOff>
    </xdr:from>
    <xdr:ext cx="405111" cy="259045"/>
    <xdr:sp macro="" textlink="">
      <xdr:nvSpPr>
        <xdr:cNvPr id="657" name="n_1mainValue【保健センター・保健所】&#10;有形固定資産減価償却率"/>
        <xdr:cNvSpPr txBox="1"/>
      </xdr:nvSpPr>
      <xdr:spPr>
        <a:xfrm>
          <a:off x="15266044" y="1080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151328</xdr:rowOff>
    </xdr:from>
    <xdr:ext cx="405111" cy="259045"/>
    <xdr:sp macro="" textlink="">
      <xdr:nvSpPr>
        <xdr:cNvPr id="658" name="n_2mainValue【保健センター・保健所】&#10;有形固定資産減価償却率"/>
        <xdr:cNvSpPr txBox="1"/>
      </xdr:nvSpPr>
      <xdr:spPr>
        <a:xfrm>
          <a:off x="14389744" y="1078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115405</xdr:rowOff>
    </xdr:from>
    <xdr:ext cx="405111" cy="259045"/>
    <xdr:sp macro="" textlink="">
      <xdr:nvSpPr>
        <xdr:cNvPr id="659" name="n_3mainValue【保健センター・保健所】&#10;有形固定資産減価償却率"/>
        <xdr:cNvSpPr txBox="1"/>
      </xdr:nvSpPr>
      <xdr:spPr>
        <a:xfrm>
          <a:off x="13500744" y="10745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81115</xdr:rowOff>
    </xdr:from>
    <xdr:ext cx="405111" cy="259045"/>
    <xdr:sp macro="" textlink="">
      <xdr:nvSpPr>
        <xdr:cNvPr id="660" name="n_4mainValue【保健センター・保健所】&#10;有形固定資産減価償却率"/>
        <xdr:cNvSpPr txBox="1"/>
      </xdr:nvSpPr>
      <xdr:spPr>
        <a:xfrm>
          <a:off x="12611744" y="10711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1" name="正方形/長方形 66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2" name="正方形/長方形 66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3" name="正方形/長方形 66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4" name="正方形/長方形 66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5" name="正方形/長方形 66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6" name="正方形/長方形 66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7" name="正方形/長方形 66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8" name="正方形/長方形 66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9" name="テキスト ボックス 66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0" name="直線コネクタ 66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1" name="直線コネクタ 670"/>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2" name="テキスト ボックス 671"/>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3" name="直線コネクタ 672"/>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4" name="テキスト ボックス 673"/>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5" name="直線コネクタ 674"/>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6" name="テキスト ボックス 675"/>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7" name="直線コネクタ 676"/>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8" name="テキスト ボックス 677"/>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0" name="テキスト ボックス 67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130302</xdr:rowOff>
    </xdr:from>
    <xdr:to>
      <xdr:col>116</xdr:col>
      <xdr:colOff>62864</xdr:colOff>
      <xdr:row>63</xdr:row>
      <xdr:rowOff>153162</xdr:rowOff>
    </xdr:to>
    <xdr:cxnSp macro="">
      <xdr:nvCxnSpPr>
        <xdr:cNvPr id="682" name="直線コネクタ 681"/>
        <xdr:cNvCxnSpPr/>
      </xdr:nvCxnSpPr>
      <xdr:spPr>
        <a:xfrm flipV="1">
          <a:off x="22160864" y="956005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3" name="【保健センター・保健所】&#10;一人当たり面積最小値テキスト"/>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4" name="直線コネクタ 683"/>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76979</xdr:rowOff>
    </xdr:from>
    <xdr:ext cx="469744" cy="259045"/>
    <xdr:sp macro="" textlink="">
      <xdr:nvSpPr>
        <xdr:cNvPr id="685" name="【保健センター・保健所】&#10;一人当たり面積最大値テキスト"/>
        <xdr:cNvSpPr txBox="1"/>
      </xdr:nvSpPr>
      <xdr:spPr>
        <a:xfrm>
          <a:off x="22199600" y="933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130302</xdr:rowOff>
    </xdr:from>
    <xdr:to>
      <xdr:col>116</xdr:col>
      <xdr:colOff>152400</xdr:colOff>
      <xdr:row>55</xdr:row>
      <xdr:rowOff>130302</xdr:rowOff>
    </xdr:to>
    <xdr:cxnSp macro="">
      <xdr:nvCxnSpPr>
        <xdr:cNvPr id="686" name="直線コネクタ 685"/>
        <xdr:cNvCxnSpPr/>
      </xdr:nvCxnSpPr>
      <xdr:spPr>
        <a:xfrm>
          <a:off x="22072600" y="956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7" name="【保健センター・保健所】&#10;一人当たり面積平均値テキスト"/>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8" name="フローチャート: 判断 687"/>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89" name="フローチャート: 判断 688"/>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0" name="フローチャート: 判断 689"/>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91" name="フローチャート: 判断 690"/>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2" name="フローチャート: 判断 691"/>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168656</xdr:rowOff>
    </xdr:from>
    <xdr:to>
      <xdr:col>116</xdr:col>
      <xdr:colOff>114300</xdr:colOff>
      <xdr:row>63</xdr:row>
      <xdr:rowOff>98806</xdr:rowOff>
    </xdr:to>
    <xdr:sp macro="" textlink="">
      <xdr:nvSpPr>
        <xdr:cNvPr id="698" name="楕円 697"/>
        <xdr:cNvSpPr/>
      </xdr:nvSpPr>
      <xdr:spPr>
        <a:xfrm>
          <a:off x="221107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699" name="【保健センター・保健所】&#10;一人当たり面積該当値テキスト"/>
        <xdr:cNvSpPr txBox="1"/>
      </xdr:nvSpPr>
      <xdr:spPr>
        <a:xfrm>
          <a:off x="2219960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168656</xdr:rowOff>
    </xdr:from>
    <xdr:to>
      <xdr:col>112</xdr:col>
      <xdr:colOff>38100</xdr:colOff>
      <xdr:row>63</xdr:row>
      <xdr:rowOff>98806</xdr:rowOff>
    </xdr:to>
    <xdr:sp macro="" textlink="">
      <xdr:nvSpPr>
        <xdr:cNvPr id="700" name="楕円 699"/>
        <xdr:cNvSpPr/>
      </xdr:nvSpPr>
      <xdr:spPr>
        <a:xfrm>
          <a:off x="21272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48006</xdr:rowOff>
    </xdr:from>
    <xdr:to>
      <xdr:col>116</xdr:col>
      <xdr:colOff>63500</xdr:colOff>
      <xdr:row>63</xdr:row>
      <xdr:rowOff>48006</xdr:rowOff>
    </xdr:to>
    <xdr:cxnSp macro="">
      <xdr:nvCxnSpPr>
        <xdr:cNvPr id="701" name="直線コネクタ 700"/>
        <xdr:cNvCxnSpPr/>
      </xdr:nvCxnSpPr>
      <xdr:spPr>
        <a:xfrm>
          <a:off x="21323300" y="108493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168656</xdr:rowOff>
    </xdr:from>
    <xdr:to>
      <xdr:col>107</xdr:col>
      <xdr:colOff>101600</xdr:colOff>
      <xdr:row>63</xdr:row>
      <xdr:rowOff>98806</xdr:rowOff>
    </xdr:to>
    <xdr:sp macro="" textlink="">
      <xdr:nvSpPr>
        <xdr:cNvPr id="702" name="楕円 701"/>
        <xdr:cNvSpPr/>
      </xdr:nvSpPr>
      <xdr:spPr>
        <a:xfrm>
          <a:off x="20383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48006</xdr:rowOff>
    </xdr:from>
    <xdr:to>
      <xdr:col>111</xdr:col>
      <xdr:colOff>177800</xdr:colOff>
      <xdr:row>63</xdr:row>
      <xdr:rowOff>48006</xdr:rowOff>
    </xdr:to>
    <xdr:cxnSp macro="">
      <xdr:nvCxnSpPr>
        <xdr:cNvPr id="703" name="直線コネクタ 702"/>
        <xdr:cNvCxnSpPr/>
      </xdr:nvCxnSpPr>
      <xdr:spPr>
        <a:xfrm>
          <a:off x="20434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168656</xdr:rowOff>
    </xdr:from>
    <xdr:to>
      <xdr:col>102</xdr:col>
      <xdr:colOff>165100</xdr:colOff>
      <xdr:row>63</xdr:row>
      <xdr:rowOff>98806</xdr:rowOff>
    </xdr:to>
    <xdr:sp macro="" textlink="">
      <xdr:nvSpPr>
        <xdr:cNvPr id="704" name="楕円 703"/>
        <xdr:cNvSpPr/>
      </xdr:nvSpPr>
      <xdr:spPr>
        <a:xfrm>
          <a:off x="19494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48006</xdr:rowOff>
    </xdr:from>
    <xdr:to>
      <xdr:col>107</xdr:col>
      <xdr:colOff>50800</xdr:colOff>
      <xdr:row>63</xdr:row>
      <xdr:rowOff>48006</xdr:rowOff>
    </xdr:to>
    <xdr:cxnSp macro="">
      <xdr:nvCxnSpPr>
        <xdr:cNvPr id="705" name="直線コネクタ 704"/>
        <xdr:cNvCxnSpPr/>
      </xdr:nvCxnSpPr>
      <xdr:spPr>
        <a:xfrm>
          <a:off x="19545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168656</xdr:rowOff>
    </xdr:from>
    <xdr:to>
      <xdr:col>98</xdr:col>
      <xdr:colOff>38100</xdr:colOff>
      <xdr:row>63</xdr:row>
      <xdr:rowOff>98806</xdr:rowOff>
    </xdr:to>
    <xdr:sp macro="" textlink="">
      <xdr:nvSpPr>
        <xdr:cNvPr id="706" name="楕円 705"/>
        <xdr:cNvSpPr/>
      </xdr:nvSpPr>
      <xdr:spPr>
        <a:xfrm>
          <a:off x="18605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48006</xdr:rowOff>
    </xdr:from>
    <xdr:to>
      <xdr:col>102</xdr:col>
      <xdr:colOff>114300</xdr:colOff>
      <xdr:row>63</xdr:row>
      <xdr:rowOff>48006</xdr:rowOff>
    </xdr:to>
    <xdr:cxnSp macro="">
      <xdr:nvCxnSpPr>
        <xdr:cNvPr id="707" name="直線コネクタ 706"/>
        <xdr:cNvCxnSpPr/>
      </xdr:nvCxnSpPr>
      <xdr:spPr>
        <a:xfrm>
          <a:off x="18656300" y="1084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708" name="n_1aveValue【保健センター・保健所】&#10;一人当たり面積"/>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09" name="n_2aveValue【保健センター・保健所】&#10;一人当たり面積"/>
        <xdr:cNvSpPr txBox="1"/>
      </xdr:nvSpPr>
      <xdr:spPr>
        <a:xfrm>
          <a:off x="20199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710" name="n_3aveValue【保健センター・保健所】&#10;一人当たり面積"/>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1" name="n_4aveValue【保健センター・保健所】&#10;一人当たり面積"/>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89933</xdr:rowOff>
    </xdr:from>
    <xdr:ext cx="469744" cy="259045"/>
    <xdr:sp macro="" textlink="">
      <xdr:nvSpPr>
        <xdr:cNvPr id="712" name="n_1mainValue【保健センター・保健所】&#10;一人当たり面積"/>
        <xdr:cNvSpPr txBox="1"/>
      </xdr:nvSpPr>
      <xdr:spPr>
        <a:xfrm>
          <a:off x="210757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89933</xdr:rowOff>
    </xdr:from>
    <xdr:ext cx="469744" cy="259045"/>
    <xdr:sp macro="" textlink="">
      <xdr:nvSpPr>
        <xdr:cNvPr id="713" name="n_2mainValue【保健センター・保健所】&#10;一人当たり面積"/>
        <xdr:cNvSpPr txBox="1"/>
      </xdr:nvSpPr>
      <xdr:spPr>
        <a:xfrm>
          <a:off x="20199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89933</xdr:rowOff>
    </xdr:from>
    <xdr:ext cx="469744" cy="259045"/>
    <xdr:sp macro="" textlink="">
      <xdr:nvSpPr>
        <xdr:cNvPr id="714" name="n_3mainValue【保健センター・保健所】&#10;一人当たり面積"/>
        <xdr:cNvSpPr txBox="1"/>
      </xdr:nvSpPr>
      <xdr:spPr>
        <a:xfrm>
          <a:off x="19310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89933</xdr:rowOff>
    </xdr:from>
    <xdr:ext cx="469744" cy="259045"/>
    <xdr:sp macro="" textlink="">
      <xdr:nvSpPr>
        <xdr:cNvPr id="715" name="n_4mainValue【保健センター・保健所】&#10;一人当たり面積"/>
        <xdr:cNvSpPr txBox="1"/>
      </xdr:nvSpPr>
      <xdr:spPr>
        <a:xfrm>
          <a:off x="18421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4" name="テキスト ボックス 72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5" name="直線コネクタ 72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6" name="テキスト ボックス 72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7" name="直線コネクタ 72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8" name="テキスト ボックス 72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9" name="直線コネクタ 72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0" name="テキスト ボックス 72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1" name="直線コネクタ 73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2" name="テキスト ボックス 73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3" name="直線コネクタ 73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4" name="テキスト ボックス 73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5" name="直線コネクタ 73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6" name="テキスト ボックス 73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7" name="直線コネクタ 73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8" name="テキスト ボックス 73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9" name="直線コネクタ 73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93618</xdr:rowOff>
    </xdr:from>
    <xdr:to>
      <xdr:col>85</xdr:col>
      <xdr:colOff>126364</xdr:colOff>
      <xdr:row>86</xdr:row>
      <xdr:rowOff>168729</xdr:rowOff>
    </xdr:to>
    <xdr:cxnSp macro="">
      <xdr:nvCxnSpPr>
        <xdr:cNvPr id="741" name="直線コネクタ 740"/>
        <xdr:cNvCxnSpPr/>
      </xdr:nvCxnSpPr>
      <xdr:spPr>
        <a:xfrm flipV="1">
          <a:off x="16318864" y="13466718"/>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2"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3" name="直線コネクタ 74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40295</xdr:rowOff>
    </xdr:from>
    <xdr:ext cx="405111" cy="259045"/>
    <xdr:sp macro="" textlink="">
      <xdr:nvSpPr>
        <xdr:cNvPr id="744" name="【消防施設】&#10;有形固定資産減価償却率最大値テキスト"/>
        <xdr:cNvSpPr txBox="1"/>
      </xdr:nvSpPr>
      <xdr:spPr>
        <a:xfrm>
          <a:off x="16357600" y="13241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93618</xdr:rowOff>
    </xdr:from>
    <xdr:to>
      <xdr:col>86</xdr:col>
      <xdr:colOff>25400</xdr:colOff>
      <xdr:row>78</xdr:row>
      <xdr:rowOff>93618</xdr:rowOff>
    </xdr:to>
    <xdr:cxnSp macro="">
      <xdr:nvCxnSpPr>
        <xdr:cNvPr id="745" name="直線コネクタ 744"/>
        <xdr:cNvCxnSpPr/>
      </xdr:nvCxnSpPr>
      <xdr:spPr>
        <a:xfrm>
          <a:off x="16230600" y="1346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52269</xdr:rowOff>
    </xdr:from>
    <xdr:ext cx="405111" cy="259045"/>
    <xdr:sp macro="" textlink="">
      <xdr:nvSpPr>
        <xdr:cNvPr id="746" name="【消防施設】&#10;有形固定資産減価償却率平均値テキスト"/>
        <xdr:cNvSpPr txBox="1"/>
      </xdr:nvSpPr>
      <xdr:spPr>
        <a:xfrm>
          <a:off x="16357600" y="14282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73842</xdr:rowOff>
    </xdr:from>
    <xdr:to>
      <xdr:col>85</xdr:col>
      <xdr:colOff>177800</xdr:colOff>
      <xdr:row>84</xdr:row>
      <xdr:rowOff>3992</xdr:rowOff>
    </xdr:to>
    <xdr:sp macro="" textlink="">
      <xdr:nvSpPr>
        <xdr:cNvPr id="747" name="フローチャート: 判断 746"/>
        <xdr:cNvSpPr/>
      </xdr:nvSpPr>
      <xdr:spPr>
        <a:xfrm>
          <a:off x="16268700" y="1430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54248</xdr:rowOff>
    </xdr:from>
    <xdr:to>
      <xdr:col>81</xdr:col>
      <xdr:colOff>101600</xdr:colOff>
      <xdr:row>83</xdr:row>
      <xdr:rowOff>155848</xdr:rowOff>
    </xdr:to>
    <xdr:sp macro="" textlink="">
      <xdr:nvSpPr>
        <xdr:cNvPr id="748" name="フローチャート: 判断 747"/>
        <xdr:cNvSpPr/>
      </xdr:nvSpPr>
      <xdr:spPr>
        <a:xfrm>
          <a:off x="15430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96701</xdr:rowOff>
    </xdr:from>
    <xdr:to>
      <xdr:col>76</xdr:col>
      <xdr:colOff>165100</xdr:colOff>
      <xdr:row>84</xdr:row>
      <xdr:rowOff>26851</xdr:rowOff>
    </xdr:to>
    <xdr:sp macro="" textlink="">
      <xdr:nvSpPr>
        <xdr:cNvPr id="749" name="フローチャート: 判断 748"/>
        <xdr:cNvSpPr/>
      </xdr:nvSpPr>
      <xdr:spPr>
        <a:xfrm>
          <a:off x="14541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83638</xdr:rowOff>
    </xdr:from>
    <xdr:to>
      <xdr:col>72</xdr:col>
      <xdr:colOff>38100</xdr:colOff>
      <xdr:row>84</xdr:row>
      <xdr:rowOff>13788</xdr:rowOff>
    </xdr:to>
    <xdr:sp macro="" textlink="">
      <xdr:nvSpPr>
        <xdr:cNvPr id="750" name="フローチャート: 判断 749"/>
        <xdr:cNvSpPr/>
      </xdr:nvSpPr>
      <xdr:spPr>
        <a:xfrm>
          <a:off x="13652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64044</xdr:rowOff>
    </xdr:from>
    <xdr:to>
      <xdr:col>67</xdr:col>
      <xdr:colOff>101600</xdr:colOff>
      <xdr:row>83</xdr:row>
      <xdr:rowOff>165644</xdr:rowOff>
    </xdr:to>
    <xdr:sp macro="" textlink="">
      <xdr:nvSpPr>
        <xdr:cNvPr id="751" name="フローチャート: 判断 750"/>
        <xdr:cNvSpPr/>
      </xdr:nvSpPr>
      <xdr:spPr>
        <a:xfrm>
          <a:off x="12763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28121</xdr:rowOff>
    </xdr:from>
    <xdr:to>
      <xdr:col>85</xdr:col>
      <xdr:colOff>177800</xdr:colOff>
      <xdr:row>83</xdr:row>
      <xdr:rowOff>129721</xdr:rowOff>
    </xdr:to>
    <xdr:sp macro="" textlink="">
      <xdr:nvSpPr>
        <xdr:cNvPr id="757" name="楕円 756"/>
        <xdr:cNvSpPr/>
      </xdr:nvSpPr>
      <xdr:spPr>
        <a:xfrm>
          <a:off x="16268700" y="1425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50998</xdr:rowOff>
    </xdr:from>
    <xdr:ext cx="405111" cy="259045"/>
    <xdr:sp macro="" textlink="">
      <xdr:nvSpPr>
        <xdr:cNvPr id="758" name="【消防施設】&#10;有形固定資産減価償却率該当値テキスト"/>
        <xdr:cNvSpPr txBox="1"/>
      </xdr:nvSpPr>
      <xdr:spPr>
        <a:xfrm>
          <a:off x="16357600" y="14109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160382</xdr:rowOff>
    </xdr:from>
    <xdr:to>
      <xdr:col>81</xdr:col>
      <xdr:colOff>101600</xdr:colOff>
      <xdr:row>83</xdr:row>
      <xdr:rowOff>90532</xdr:rowOff>
    </xdr:to>
    <xdr:sp macro="" textlink="">
      <xdr:nvSpPr>
        <xdr:cNvPr id="759" name="楕円 758"/>
        <xdr:cNvSpPr/>
      </xdr:nvSpPr>
      <xdr:spPr>
        <a:xfrm>
          <a:off x="15430500" y="142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39732</xdr:rowOff>
    </xdr:from>
    <xdr:to>
      <xdr:col>85</xdr:col>
      <xdr:colOff>127000</xdr:colOff>
      <xdr:row>83</xdr:row>
      <xdr:rowOff>78921</xdr:rowOff>
    </xdr:to>
    <xdr:cxnSp macro="">
      <xdr:nvCxnSpPr>
        <xdr:cNvPr id="760" name="直線コネクタ 759"/>
        <xdr:cNvCxnSpPr/>
      </xdr:nvCxnSpPr>
      <xdr:spPr>
        <a:xfrm>
          <a:off x="15481300" y="14270082"/>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117929</xdr:rowOff>
    </xdr:from>
    <xdr:to>
      <xdr:col>76</xdr:col>
      <xdr:colOff>165100</xdr:colOff>
      <xdr:row>83</xdr:row>
      <xdr:rowOff>48079</xdr:rowOff>
    </xdr:to>
    <xdr:sp macro="" textlink="">
      <xdr:nvSpPr>
        <xdr:cNvPr id="761" name="楕円 760"/>
        <xdr:cNvSpPr/>
      </xdr:nvSpPr>
      <xdr:spPr>
        <a:xfrm>
          <a:off x="14541500" y="1417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168729</xdr:rowOff>
    </xdr:from>
    <xdr:to>
      <xdr:col>81</xdr:col>
      <xdr:colOff>50800</xdr:colOff>
      <xdr:row>83</xdr:row>
      <xdr:rowOff>39732</xdr:rowOff>
    </xdr:to>
    <xdr:cxnSp macro="">
      <xdr:nvCxnSpPr>
        <xdr:cNvPr id="762" name="直線コネクタ 761"/>
        <xdr:cNvCxnSpPr/>
      </xdr:nvCxnSpPr>
      <xdr:spPr>
        <a:xfrm>
          <a:off x="14592300" y="14227629"/>
          <a:ext cx="8890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77107</xdr:rowOff>
    </xdr:from>
    <xdr:to>
      <xdr:col>72</xdr:col>
      <xdr:colOff>38100</xdr:colOff>
      <xdr:row>83</xdr:row>
      <xdr:rowOff>7257</xdr:rowOff>
    </xdr:to>
    <xdr:sp macro="" textlink="">
      <xdr:nvSpPr>
        <xdr:cNvPr id="763" name="楕円 762"/>
        <xdr:cNvSpPr/>
      </xdr:nvSpPr>
      <xdr:spPr>
        <a:xfrm>
          <a:off x="13652500" y="1413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127907</xdr:rowOff>
    </xdr:from>
    <xdr:to>
      <xdr:col>76</xdr:col>
      <xdr:colOff>114300</xdr:colOff>
      <xdr:row>82</xdr:row>
      <xdr:rowOff>168729</xdr:rowOff>
    </xdr:to>
    <xdr:cxnSp macro="">
      <xdr:nvCxnSpPr>
        <xdr:cNvPr id="764" name="直線コネクタ 763"/>
        <xdr:cNvCxnSpPr/>
      </xdr:nvCxnSpPr>
      <xdr:spPr>
        <a:xfrm>
          <a:off x="13703300" y="1418680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54248</xdr:rowOff>
    </xdr:from>
    <xdr:to>
      <xdr:col>67</xdr:col>
      <xdr:colOff>101600</xdr:colOff>
      <xdr:row>82</xdr:row>
      <xdr:rowOff>155848</xdr:rowOff>
    </xdr:to>
    <xdr:sp macro="" textlink="">
      <xdr:nvSpPr>
        <xdr:cNvPr id="765" name="楕円 764"/>
        <xdr:cNvSpPr/>
      </xdr:nvSpPr>
      <xdr:spPr>
        <a:xfrm>
          <a:off x="12763500" y="1411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105048</xdr:rowOff>
    </xdr:from>
    <xdr:to>
      <xdr:col>71</xdr:col>
      <xdr:colOff>177800</xdr:colOff>
      <xdr:row>82</xdr:row>
      <xdr:rowOff>127907</xdr:rowOff>
    </xdr:to>
    <xdr:cxnSp macro="">
      <xdr:nvCxnSpPr>
        <xdr:cNvPr id="766" name="直線コネクタ 765"/>
        <xdr:cNvCxnSpPr/>
      </xdr:nvCxnSpPr>
      <xdr:spPr>
        <a:xfrm>
          <a:off x="12814300" y="14163948"/>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146975</xdr:rowOff>
    </xdr:from>
    <xdr:ext cx="405111" cy="259045"/>
    <xdr:sp macro="" textlink="">
      <xdr:nvSpPr>
        <xdr:cNvPr id="767" name="n_1aveValue【消防施設】&#10;有形固定資産減価償却率"/>
        <xdr:cNvSpPr txBox="1"/>
      </xdr:nvSpPr>
      <xdr:spPr>
        <a:xfrm>
          <a:off x="15266044" y="1437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17978</xdr:rowOff>
    </xdr:from>
    <xdr:ext cx="405111" cy="259045"/>
    <xdr:sp macro="" textlink="">
      <xdr:nvSpPr>
        <xdr:cNvPr id="768" name="n_2aveValue【消防施設】&#10;有形固定資産減価償却率"/>
        <xdr:cNvSpPr txBox="1"/>
      </xdr:nvSpPr>
      <xdr:spPr>
        <a:xfrm>
          <a:off x="14389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4915</xdr:rowOff>
    </xdr:from>
    <xdr:ext cx="405111" cy="259045"/>
    <xdr:sp macro="" textlink="">
      <xdr:nvSpPr>
        <xdr:cNvPr id="769" name="n_3aveValue【消防施設】&#10;有形固定資産減価償却率"/>
        <xdr:cNvSpPr txBox="1"/>
      </xdr:nvSpPr>
      <xdr:spPr>
        <a:xfrm>
          <a:off x="13500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156771</xdr:rowOff>
    </xdr:from>
    <xdr:ext cx="405111" cy="259045"/>
    <xdr:sp macro="" textlink="">
      <xdr:nvSpPr>
        <xdr:cNvPr id="770" name="n_4aveValue【消防施設】&#10;有形固定資産減価償却率"/>
        <xdr:cNvSpPr txBox="1"/>
      </xdr:nvSpPr>
      <xdr:spPr>
        <a:xfrm>
          <a:off x="126117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107059</xdr:rowOff>
    </xdr:from>
    <xdr:ext cx="405111" cy="259045"/>
    <xdr:sp macro="" textlink="">
      <xdr:nvSpPr>
        <xdr:cNvPr id="771" name="n_1mainValue【消防施設】&#10;有形固定資産減価償却率"/>
        <xdr:cNvSpPr txBox="1"/>
      </xdr:nvSpPr>
      <xdr:spPr>
        <a:xfrm>
          <a:off x="15266044" y="1399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64606</xdr:rowOff>
    </xdr:from>
    <xdr:ext cx="405111" cy="259045"/>
    <xdr:sp macro="" textlink="">
      <xdr:nvSpPr>
        <xdr:cNvPr id="772" name="n_2mainValue【消防施設】&#10;有形固定資産減価償却率"/>
        <xdr:cNvSpPr txBox="1"/>
      </xdr:nvSpPr>
      <xdr:spPr>
        <a:xfrm>
          <a:off x="14389744" y="1395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23784</xdr:rowOff>
    </xdr:from>
    <xdr:ext cx="405111" cy="259045"/>
    <xdr:sp macro="" textlink="">
      <xdr:nvSpPr>
        <xdr:cNvPr id="773" name="n_3mainValue【消防施設】&#10;有形固定資産減価償却率"/>
        <xdr:cNvSpPr txBox="1"/>
      </xdr:nvSpPr>
      <xdr:spPr>
        <a:xfrm>
          <a:off x="13500744" y="1391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925</xdr:rowOff>
    </xdr:from>
    <xdr:ext cx="405111" cy="259045"/>
    <xdr:sp macro="" textlink="">
      <xdr:nvSpPr>
        <xdr:cNvPr id="774" name="n_4mainValue【消防施設】&#10;有形固定資産減価償却率"/>
        <xdr:cNvSpPr txBox="1"/>
      </xdr:nvSpPr>
      <xdr:spPr>
        <a:xfrm>
          <a:off x="126117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5" name="直線コネクタ 784"/>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6" name="テキスト ボックス 785"/>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7" name="直線コネクタ 786"/>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8" name="テキスト ボックス 787"/>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9" name="直線コネクタ 788"/>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0" name="テキスト ボックス 789"/>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1" name="直線コネクタ 790"/>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2" name="テキスト ボックス 791"/>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24385</xdr:rowOff>
    </xdr:to>
    <xdr:cxnSp macro="">
      <xdr:nvCxnSpPr>
        <xdr:cNvPr id="796" name="直線コネクタ 795"/>
        <xdr:cNvCxnSpPr/>
      </xdr:nvCxnSpPr>
      <xdr:spPr>
        <a:xfrm flipV="1">
          <a:off x="22160864" y="13525500"/>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7"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8" name="直線コネクタ 797"/>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799" name="【消防施設】&#10;一人当たり面積最大値テキスト"/>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800" name="直線コネクタ 799"/>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801" name="【消防施設】&#10;一人当たり面積平均値テキスト"/>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802" name="フローチャート: 判断 801"/>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803" name="フローチャート: 判断 802"/>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42163</xdr:rowOff>
    </xdr:from>
    <xdr:to>
      <xdr:col>107</xdr:col>
      <xdr:colOff>101600</xdr:colOff>
      <xdr:row>84</xdr:row>
      <xdr:rowOff>143763</xdr:rowOff>
    </xdr:to>
    <xdr:sp macro="" textlink="">
      <xdr:nvSpPr>
        <xdr:cNvPr id="804" name="フローチャート: 判断 803"/>
        <xdr:cNvSpPr/>
      </xdr:nvSpPr>
      <xdr:spPr>
        <a:xfrm>
          <a:off x="20383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5" name="フローチャート: 判断 804"/>
        <xdr:cNvSpPr/>
      </xdr:nvSpPr>
      <xdr:spPr>
        <a:xfrm>
          <a:off x="19494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46737</xdr:rowOff>
    </xdr:from>
    <xdr:to>
      <xdr:col>98</xdr:col>
      <xdr:colOff>38100</xdr:colOff>
      <xdr:row>84</xdr:row>
      <xdr:rowOff>148337</xdr:rowOff>
    </xdr:to>
    <xdr:sp macro="" textlink="">
      <xdr:nvSpPr>
        <xdr:cNvPr id="806" name="フローチャート: 判断 805"/>
        <xdr:cNvSpPr/>
      </xdr:nvSpPr>
      <xdr:spPr>
        <a:xfrm>
          <a:off x="18605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131318</xdr:rowOff>
    </xdr:from>
    <xdr:to>
      <xdr:col>116</xdr:col>
      <xdr:colOff>114300</xdr:colOff>
      <xdr:row>86</xdr:row>
      <xdr:rowOff>61468</xdr:rowOff>
    </xdr:to>
    <xdr:sp macro="" textlink="">
      <xdr:nvSpPr>
        <xdr:cNvPr id="812" name="楕円 811"/>
        <xdr:cNvSpPr/>
      </xdr:nvSpPr>
      <xdr:spPr>
        <a:xfrm>
          <a:off x="221107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46245</xdr:rowOff>
    </xdr:from>
    <xdr:ext cx="469744" cy="259045"/>
    <xdr:sp macro="" textlink="">
      <xdr:nvSpPr>
        <xdr:cNvPr id="813" name="【消防施設】&#10;一人当たり面積該当値テキスト"/>
        <xdr:cNvSpPr txBox="1"/>
      </xdr:nvSpPr>
      <xdr:spPr>
        <a:xfrm>
          <a:off x="22199600" y="1461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131318</xdr:rowOff>
    </xdr:from>
    <xdr:to>
      <xdr:col>112</xdr:col>
      <xdr:colOff>38100</xdr:colOff>
      <xdr:row>86</xdr:row>
      <xdr:rowOff>61468</xdr:rowOff>
    </xdr:to>
    <xdr:sp macro="" textlink="">
      <xdr:nvSpPr>
        <xdr:cNvPr id="814" name="楕円 813"/>
        <xdr:cNvSpPr/>
      </xdr:nvSpPr>
      <xdr:spPr>
        <a:xfrm>
          <a:off x="21272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10668</xdr:rowOff>
    </xdr:from>
    <xdr:to>
      <xdr:col>116</xdr:col>
      <xdr:colOff>63500</xdr:colOff>
      <xdr:row>86</xdr:row>
      <xdr:rowOff>10668</xdr:rowOff>
    </xdr:to>
    <xdr:cxnSp macro="">
      <xdr:nvCxnSpPr>
        <xdr:cNvPr id="815" name="直線コネクタ 814"/>
        <xdr:cNvCxnSpPr/>
      </xdr:nvCxnSpPr>
      <xdr:spPr>
        <a:xfrm>
          <a:off x="21323300" y="147553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131318</xdr:rowOff>
    </xdr:from>
    <xdr:to>
      <xdr:col>107</xdr:col>
      <xdr:colOff>101600</xdr:colOff>
      <xdr:row>86</xdr:row>
      <xdr:rowOff>61468</xdr:rowOff>
    </xdr:to>
    <xdr:sp macro="" textlink="">
      <xdr:nvSpPr>
        <xdr:cNvPr id="816" name="楕円 815"/>
        <xdr:cNvSpPr/>
      </xdr:nvSpPr>
      <xdr:spPr>
        <a:xfrm>
          <a:off x="20383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10668</xdr:rowOff>
    </xdr:from>
    <xdr:to>
      <xdr:col>111</xdr:col>
      <xdr:colOff>177800</xdr:colOff>
      <xdr:row>86</xdr:row>
      <xdr:rowOff>10668</xdr:rowOff>
    </xdr:to>
    <xdr:cxnSp macro="">
      <xdr:nvCxnSpPr>
        <xdr:cNvPr id="817" name="直線コネクタ 816"/>
        <xdr:cNvCxnSpPr/>
      </xdr:nvCxnSpPr>
      <xdr:spPr>
        <a:xfrm>
          <a:off x="20434300" y="1475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131318</xdr:rowOff>
    </xdr:from>
    <xdr:to>
      <xdr:col>102</xdr:col>
      <xdr:colOff>165100</xdr:colOff>
      <xdr:row>86</xdr:row>
      <xdr:rowOff>61468</xdr:rowOff>
    </xdr:to>
    <xdr:sp macro="" textlink="">
      <xdr:nvSpPr>
        <xdr:cNvPr id="818" name="楕円 817"/>
        <xdr:cNvSpPr/>
      </xdr:nvSpPr>
      <xdr:spPr>
        <a:xfrm>
          <a:off x="19494500" y="147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10668</xdr:rowOff>
    </xdr:from>
    <xdr:to>
      <xdr:col>107</xdr:col>
      <xdr:colOff>50800</xdr:colOff>
      <xdr:row>86</xdr:row>
      <xdr:rowOff>10668</xdr:rowOff>
    </xdr:to>
    <xdr:cxnSp macro="">
      <xdr:nvCxnSpPr>
        <xdr:cNvPr id="819" name="直線コネクタ 818"/>
        <xdr:cNvCxnSpPr/>
      </xdr:nvCxnSpPr>
      <xdr:spPr>
        <a:xfrm>
          <a:off x="19545300" y="1475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126746</xdr:rowOff>
    </xdr:from>
    <xdr:to>
      <xdr:col>98</xdr:col>
      <xdr:colOff>38100</xdr:colOff>
      <xdr:row>86</xdr:row>
      <xdr:rowOff>56896</xdr:rowOff>
    </xdr:to>
    <xdr:sp macro="" textlink="">
      <xdr:nvSpPr>
        <xdr:cNvPr id="820" name="楕円 819"/>
        <xdr:cNvSpPr/>
      </xdr:nvSpPr>
      <xdr:spPr>
        <a:xfrm>
          <a:off x="18605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6096</xdr:rowOff>
    </xdr:from>
    <xdr:to>
      <xdr:col>102</xdr:col>
      <xdr:colOff>114300</xdr:colOff>
      <xdr:row>86</xdr:row>
      <xdr:rowOff>10668</xdr:rowOff>
    </xdr:to>
    <xdr:cxnSp macro="">
      <xdr:nvCxnSpPr>
        <xdr:cNvPr id="821" name="直線コネクタ 820"/>
        <xdr:cNvCxnSpPr/>
      </xdr:nvCxnSpPr>
      <xdr:spPr>
        <a:xfrm>
          <a:off x="18656300" y="147507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822" name="n_1aveValue【消防施設】&#10;一人当たり面積"/>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160290</xdr:rowOff>
    </xdr:from>
    <xdr:ext cx="469744" cy="259045"/>
    <xdr:sp macro="" textlink="">
      <xdr:nvSpPr>
        <xdr:cNvPr id="823" name="n_2aveValue【消防施設】&#10;一人当たり面積"/>
        <xdr:cNvSpPr txBox="1"/>
      </xdr:nvSpPr>
      <xdr:spPr>
        <a:xfrm>
          <a:off x="20199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4" name="n_3aveValue【消防施設】&#10;一人当たり面積"/>
        <xdr:cNvSpPr txBox="1"/>
      </xdr:nvSpPr>
      <xdr:spPr>
        <a:xfrm>
          <a:off x="19310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164864</xdr:rowOff>
    </xdr:from>
    <xdr:ext cx="469744" cy="259045"/>
    <xdr:sp macro="" textlink="">
      <xdr:nvSpPr>
        <xdr:cNvPr id="825" name="n_4aveValue【消防施設】&#10;一人当たり面積"/>
        <xdr:cNvSpPr txBox="1"/>
      </xdr:nvSpPr>
      <xdr:spPr>
        <a:xfrm>
          <a:off x="18421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52595</xdr:rowOff>
    </xdr:from>
    <xdr:ext cx="469744" cy="259045"/>
    <xdr:sp macro="" textlink="">
      <xdr:nvSpPr>
        <xdr:cNvPr id="826" name="n_1mainValue【消防施設】&#10;一人当たり面積"/>
        <xdr:cNvSpPr txBox="1"/>
      </xdr:nvSpPr>
      <xdr:spPr>
        <a:xfrm>
          <a:off x="210757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52595</xdr:rowOff>
    </xdr:from>
    <xdr:ext cx="469744" cy="259045"/>
    <xdr:sp macro="" textlink="">
      <xdr:nvSpPr>
        <xdr:cNvPr id="827" name="n_2mainValue【消防施設】&#10;一人当たり面積"/>
        <xdr:cNvSpPr txBox="1"/>
      </xdr:nvSpPr>
      <xdr:spPr>
        <a:xfrm>
          <a:off x="20199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52595</xdr:rowOff>
    </xdr:from>
    <xdr:ext cx="469744" cy="259045"/>
    <xdr:sp macro="" textlink="">
      <xdr:nvSpPr>
        <xdr:cNvPr id="828" name="n_3mainValue【消防施設】&#10;一人当たり面積"/>
        <xdr:cNvSpPr txBox="1"/>
      </xdr:nvSpPr>
      <xdr:spPr>
        <a:xfrm>
          <a:off x="19310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48023</xdr:rowOff>
    </xdr:from>
    <xdr:ext cx="469744" cy="259045"/>
    <xdr:sp macro="" textlink="">
      <xdr:nvSpPr>
        <xdr:cNvPr id="829" name="n_4mainValue【消防施設】&#10;一人当たり面積"/>
        <xdr:cNvSpPr txBox="1"/>
      </xdr:nvSpPr>
      <xdr:spPr>
        <a:xfrm>
          <a:off x="18421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1" name="直線コネクタ 84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2" name="テキスト ボックス 84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3" name="直線コネクタ 84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4" name="テキスト ボックス 84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5" name="直線コネクタ 84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6" name="テキスト ボックス 84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7" name="直線コネクタ 84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8" name="テキスト ボックス 84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9" name="直線コネクタ 84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0" name="テキスト ボックス 84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1" name="直線コネクタ 85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2" name="テキスト ボックス 85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3" name="直線コネクタ 85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131718</xdr:rowOff>
    </xdr:from>
    <xdr:to>
      <xdr:col>85</xdr:col>
      <xdr:colOff>126364</xdr:colOff>
      <xdr:row>108</xdr:row>
      <xdr:rowOff>125186</xdr:rowOff>
    </xdr:to>
    <xdr:cxnSp macro="">
      <xdr:nvCxnSpPr>
        <xdr:cNvPr id="855" name="直線コネクタ 854"/>
        <xdr:cNvCxnSpPr/>
      </xdr:nvCxnSpPr>
      <xdr:spPr>
        <a:xfrm flipV="1">
          <a:off x="16318864" y="17105268"/>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129013</xdr:rowOff>
    </xdr:from>
    <xdr:ext cx="405111" cy="259045"/>
    <xdr:sp macro="" textlink="">
      <xdr:nvSpPr>
        <xdr:cNvPr id="856" name="【庁舎】&#10;有形固定資産減価償却率最小値テキスト"/>
        <xdr:cNvSpPr txBox="1"/>
      </xdr:nvSpPr>
      <xdr:spPr>
        <a:xfrm>
          <a:off x="16357600" y="1864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125186</xdr:rowOff>
    </xdr:from>
    <xdr:to>
      <xdr:col>86</xdr:col>
      <xdr:colOff>25400</xdr:colOff>
      <xdr:row>108</xdr:row>
      <xdr:rowOff>125186</xdr:rowOff>
    </xdr:to>
    <xdr:cxnSp macro="">
      <xdr:nvCxnSpPr>
        <xdr:cNvPr id="857" name="直線コネクタ 856"/>
        <xdr:cNvCxnSpPr/>
      </xdr:nvCxnSpPr>
      <xdr:spPr>
        <a:xfrm>
          <a:off x="16230600" y="1864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78395</xdr:rowOff>
    </xdr:from>
    <xdr:ext cx="340478" cy="259045"/>
    <xdr:sp macro="" textlink="">
      <xdr:nvSpPr>
        <xdr:cNvPr id="858" name="【庁舎】&#10;有形固定資産減価償却率最大値テキスト"/>
        <xdr:cNvSpPr txBox="1"/>
      </xdr:nvSpPr>
      <xdr:spPr>
        <a:xfrm>
          <a:off x="16357600" y="168804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131718</xdr:rowOff>
    </xdr:from>
    <xdr:to>
      <xdr:col>86</xdr:col>
      <xdr:colOff>25400</xdr:colOff>
      <xdr:row>99</xdr:row>
      <xdr:rowOff>131718</xdr:rowOff>
    </xdr:to>
    <xdr:cxnSp macro="">
      <xdr:nvCxnSpPr>
        <xdr:cNvPr id="859" name="直線コネクタ 858"/>
        <xdr:cNvCxnSpPr/>
      </xdr:nvCxnSpPr>
      <xdr:spPr>
        <a:xfrm>
          <a:off x="16230600" y="17105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41746</xdr:rowOff>
    </xdr:from>
    <xdr:ext cx="405111" cy="259045"/>
    <xdr:sp macro="" textlink="">
      <xdr:nvSpPr>
        <xdr:cNvPr id="860" name="【庁舎】&#10;有形固定資産減価償却率平均値テキスト"/>
        <xdr:cNvSpPr txBox="1"/>
      </xdr:nvSpPr>
      <xdr:spPr>
        <a:xfrm>
          <a:off x="16357600" y="1770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18869</xdr:rowOff>
    </xdr:from>
    <xdr:to>
      <xdr:col>85</xdr:col>
      <xdr:colOff>177800</xdr:colOff>
      <xdr:row>104</xdr:row>
      <xdr:rowOff>120469</xdr:rowOff>
    </xdr:to>
    <xdr:sp macro="" textlink="">
      <xdr:nvSpPr>
        <xdr:cNvPr id="861" name="フローチャート: 判断 860"/>
        <xdr:cNvSpPr/>
      </xdr:nvSpPr>
      <xdr:spPr>
        <a:xfrm>
          <a:off x="16268700" y="178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41729</xdr:rowOff>
    </xdr:from>
    <xdr:to>
      <xdr:col>81</xdr:col>
      <xdr:colOff>101600</xdr:colOff>
      <xdr:row>104</xdr:row>
      <xdr:rowOff>143329</xdr:rowOff>
    </xdr:to>
    <xdr:sp macro="" textlink="">
      <xdr:nvSpPr>
        <xdr:cNvPr id="862" name="フローチャート: 判断 861"/>
        <xdr:cNvSpPr/>
      </xdr:nvSpPr>
      <xdr:spPr>
        <a:xfrm>
          <a:off x="15430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89081</xdr:rowOff>
    </xdr:from>
    <xdr:to>
      <xdr:col>76</xdr:col>
      <xdr:colOff>165100</xdr:colOff>
      <xdr:row>105</xdr:row>
      <xdr:rowOff>19231</xdr:rowOff>
    </xdr:to>
    <xdr:sp macro="" textlink="">
      <xdr:nvSpPr>
        <xdr:cNvPr id="863" name="フローチャート: 判断 862"/>
        <xdr:cNvSpPr/>
      </xdr:nvSpPr>
      <xdr:spPr>
        <a:xfrm>
          <a:off x="14541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92348</xdr:rowOff>
    </xdr:from>
    <xdr:to>
      <xdr:col>72</xdr:col>
      <xdr:colOff>38100</xdr:colOff>
      <xdr:row>105</xdr:row>
      <xdr:rowOff>22498</xdr:rowOff>
    </xdr:to>
    <xdr:sp macro="" textlink="">
      <xdr:nvSpPr>
        <xdr:cNvPr id="864" name="フローチャート: 判断 863"/>
        <xdr:cNvSpPr/>
      </xdr:nvSpPr>
      <xdr:spPr>
        <a:xfrm>
          <a:off x="13652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80918</xdr:rowOff>
    </xdr:from>
    <xdr:to>
      <xdr:col>67</xdr:col>
      <xdr:colOff>101600</xdr:colOff>
      <xdr:row>105</xdr:row>
      <xdr:rowOff>11068</xdr:rowOff>
    </xdr:to>
    <xdr:sp macro="" textlink="">
      <xdr:nvSpPr>
        <xdr:cNvPr id="865" name="フローチャート: 判断 864"/>
        <xdr:cNvSpPr/>
      </xdr:nvSpPr>
      <xdr:spPr>
        <a:xfrm>
          <a:off x="12763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62956</xdr:rowOff>
    </xdr:from>
    <xdr:to>
      <xdr:col>85</xdr:col>
      <xdr:colOff>177800</xdr:colOff>
      <xdr:row>106</xdr:row>
      <xdr:rowOff>164556</xdr:rowOff>
    </xdr:to>
    <xdr:sp macro="" textlink="">
      <xdr:nvSpPr>
        <xdr:cNvPr id="871" name="楕円 870"/>
        <xdr:cNvSpPr/>
      </xdr:nvSpPr>
      <xdr:spPr>
        <a:xfrm>
          <a:off x="16268700" y="182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41383</xdr:rowOff>
    </xdr:from>
    <xdr:ext cx="405111" cy="259045"/>
    <xdr:sp macro="" textlink="">
      <xdr:nvSpPr>
        <xdr:cNvPr id="872" name="【庁舎】&#10;有形固定資産減価償却率該当値テキスト"/>
        <xdr:cNvSpPr txBox="1"/>
      </xdr:nvSpPr>
      <xdr:spPr>
        <a:xfrm>
          <a:off x="16357600" y="1821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111942</xdr:rowOff>
    </xdr:from>
    <xdr:to>
      <xdr:col>81</xdr:col>
      <xdr:colOff>101600</xdr:colOff>
      <xdr:row>107</xdr:row>
      <xdr:rowOff>42092</xdr:rowOff>
    </xdr:to>
    <xdr:sp macro="" textlink="">
      <xdr:nvSpPr>
        <xdr:cNvPr id="873" name="楕円 872"/>
        <xdr:cNvSpPr/>
      </xdr:nvSpPr>
      <xdr:spPr>
        <a:xfrm>
          <a:off x="15430500" y="1828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113756</xdr:rowOff>
    </xdr:from>
    <xdr:to>
      <xdr:col>85</xdr:col>
      <xdr:colOff>127000</xdr:colOff>
      <xdr:row>106</xdr:row>
      <xdr:rowOff>162742</xdr:rowOff>
    </xdr:to>
    <xdr:cxnSp macro="">
      <xdr:nvCxnSpPr>
        <xdr:cNvPr id="874" name="直線コネクタ 873"/>
        <xdr:cNvCxnSpPr/>
      </xdr:nvCxnSpPr>
      <xdr:spPr>
        <a:xfrm flipV="1">
          <a:off x="15481300" y="18287456"/>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69487</xdr:rowOff>
    </xdr:from>
    <xdr:to>
      <xdr:col>76</xdr:col>
      <xdr:colOff>165100</xdr:colOff>
      <xdr:row>106</xdr:row>
      <xdr:rowOff>171087</xdr:rowOff>
    </xdr:to>
    <xdr:sp macro="" textlink="">
      <xdr:nvSpPr>
        <xdr:cNvPr id="875" name="楕円 874"/>
        <xdr:cNvSpPr/>
      </xdr:nvSpPr>
      <xdr:spPr>
        <a:xfrm>
          <a:off x="14541500" y="1824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120287</xdr:rowOff>
    </xdr:from>
    <xdr:to>
      <xdr:col>81</xdr:col>
      <xdr:colOff>50800</xdr:colOff>
      <xdr:row>106</xdr:row>
      <xdr:rowOff>162742</xdr:rowOff>
    </xdr:to>
    <xdr:cxnSp macro="">
      <xdr:nvCxnSpPr>
        <xdr:cNvPr id="876" name="直線コネクタ 875"/>
        <xdr:cNvCxnSpPr/>
      </xdr:nvCxnSpPr>
      <xdr:spPr>
        <a:xfrm>
          <a:off x="14592300" y="1829398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22134</xdr:rowOff>
    </xdr:from>
    <xdr:to>
      <xdr:col>72</xdr:col>
      <xdr:colOff>38100</xdr:colOff>
      <xdr:row>106</xdr:row>
      <xdr:rowOff>123734</xdr:rowOff>
    </xdr:to>
    <xdr:sp macro="" textlink="">
      <xdr:nvSpPr>
        <xdr:cNvPr id="877" name="楕円 876"/>
        <xdr:cNvSpPr/>
      </xdr:nvSpPr>
      <xdr:spPr>
        <a:xfrm>
          <a:off x="13652500" y="1819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72934</xdr:rowOff>
    </xdr:from>
    <xdr:to>
      <xdr:col>76</xdr:col>
      <xdr:colOff>114300</xdr:colOff>
      <xdr:row>106</xdr:row>
      <xdr:rowOff>120287</xdr:rowOff>
    </xdr:to>
    <xdr:cxnSp macro="">
      <xdr:nvCxnSpPr>
        <xdr:cNvPr id="878" name="直線コネクタ 877"/>
        <xdr:cNvCxnSpPr/>
      </xdr:nvCxnSpPr>
      <xdr:spPr>
        <a:xfrm>
          <a:off x="13703300" y="18246634"/>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159294</xdr:rowOff>
    </xdr:from>
    <xdr:to>
      <xdr:col>67</xdr:col>
      <xdr:colOff>101600</xdr:colOff>
      <xdr:row>106</xdr:row>
      <xdr:rowOff>89444</xdr:rowOff>
    </xdr:to>
    <xdr:sp macro="" textlink="">
      <xdr:nvSpPr>
        <xdr:cNvPr id="879" name="楕円 878"/>
        <xdr:cNvSpPr/>
      </xdr:nvSpPr>
      <xdr:spPr>
        <a:xfrm>
          <a:off x="12763500" y="1816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38644</xdr:rowOff>
    </xdr:from>
    <xdr:to>
      <xdr:col>71</xdr:col>
      <xdr:colOff>177800</xdr:colOff>
      <xdr:row>106</xdr:row>
      <xdr:rowOff>72934</xdr:rowOff>
    </xdr:to>
    <xdr:cxnSp macro="">
      <xdr:nvCxnSpPr>
        <xdr:cNvPr id="880" name="直線コネクタ 879"/>
        <xdr:cNvCxnSpPr/>
      </xdr:nvCxnSpPr>
      <xdr:spPr>
        <a:xfrm>
          <a:off x="12814300" y="1821234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159856</xdr:rowOff>
    </xdr:from>
    <xdr:ext cx="405111" cy="259045"/>
    <xdr:sp macro="" textlink="">
      <xdr:nvSpPr>
        <xdr:cNvPr id="881" name="n_1aveValue【庁舎】&#10;有形固定資産減価償却率"/>
        <xdr:cNvSpPr txBox="1"/>
      </xdr:nvSpPr>
      <xdr:spPr>
        <a:xfrm>
          <a:off x="152660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35758</xdr:rowOff>
    </xdr:from>
    <xdr:ext cx="405111" cy="259045"/>
    <xdr:sp macro="" textlink="">
      <xdr:nvSpPr>
        <xdr:cNvPr id="882" name="n_2aveValue【庁舎】&#10;有形固定資産減価償却率"/>
        <xdr:cNvSpPr txBox="1"/>
      </xdr:nvSpPr>
      <xdr:spPr>
        <a:xfrm>
          <a:off x="14389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39025</xdr:rowOff>
    </xdr:from>
    <xdr:ext cx="405111" cy="259045"/>
    <xdr:sp macro="" textlink="">
      <xdr:nvSpPr>
        <xdr:cNvPr id="883" name="n_3aveValue【庁舎】&#10;有形固定資産減価償却率"/>
        <xdr:cNvSpPr txBox="1"/>
      </xdr:nvSpPr>
      <xdr:spPr>
        <a:xfrm>
          <a:off x="13500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27595</xdr:rowOff>
    </xdr:from>
    <xdr:ext cx="405111" cy="259045"/>
    <xdr:sp macro="" textlink="">
      <xdr:nvSpPr>
        <xdr:cNvPr id="884" name="n_4aveValue【庁舎】&#10;有形固定資産減価償却率"/>
        <xdr:cNvSpPr txBox="1"/>
      </xdr:nvSpPr>
      <xdr:spPr>
        <a:xfrm>
          <a:off x="126117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33219</xdr:rowOff>
    </xdr:from>
    <xdr:ext cx="405111" cy="259045"/>
    <xdr:sp macro="" textlink="">
      <xdr:nvSpPr>
        <xdr:cNvPr id="885" name="n_1mainValue【庁舎】&#10;有形固定資産減価償却率"/>
        <xdr:cNvSpPr txBox="1"/>
      </xdr:nvSpPr>
      <xdr:spPr>
        <a:xfrm>
          <a:off x="15266044" y="18378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162214</xdr:rowOff>
    </xdr:from>
    <xdr:ext cx="405111" cy="259045"/>
    <xdr:sp macro="" textlink="">
      <xdr:nvSpPr>
        <xdr:cNvPr id="886" name="n_2mainValue【庁舎】&#10;有形固定資産減価償却率"/>
        <xdr:cNvSpPr txBox="1"/>
      </xdr:nvSpPr>
      <xdr:spPr>
        <a:xfrm>
          <a:off x="14389744" y="1833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114861</xdr:rowOff>
    </xdr:from>
    <xdr:ext cx="405111" cy="259045"/>
    <xdr:sp macro="" textlink="">
      <xdr:nvSpPr>
        <xdr:cNvPr id="887" name="n_3mainValue【庁舎】&#10;有形固定資産減価償却率"/>
        <xdr:cNvSpPr txBox="1"/>
      </xdr:nvSpPr>
      <xdr:spPr>
        <a:xfrm>
          <a:off x="13500744" y="1828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80571</xdr:rowOff>
    </xdr:from>
    <xdr:ext cx="405111" cy="259045"/>
    <xdr:sp macro="" textlink="">
      <xdr:nvSpPr>
        <xdr:cNvPr id="888" name="n_4mainValue【庁舎】&#10;有形固定資産減価償却率"/>
        <xdr:cNvSpPr txBox="1"/>
      </xdr:nvSpPr>
      <xdr:spPr>
        <a:xfrm>
          <a:off x="12611744" y="1825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9" name="直線コネクタ 89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0" name="テキスト ボックス 89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1" name="直線コネクタ 90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2" name="テキスト ボックス 90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3" name="直線コネクタ 90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4" name="テキスト ボックス 90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5" name="直線コネクタ 90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6" name="テキスト ボックス 90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7" name="直線コネクタ 90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8" name="テキスト ボックス 90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9" name="直線コネクタ 90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0" name="テキスト ボックス 90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1" name="直線コネクタ 91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2" name="テキスト ボックス 91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84364</xdr:rowOff>
    </xdr:from>
    <xdr:to>
      <xdr:col>116</xdr:col>
      <xdr:colOff>62864</xdr:colOff>
      <xdr:row>107</xdr:row>
      <xdr:rowOff>139881</xdr:rowOff>
    </xdr:to>
    <xdr:cxnSp macro="">
      <xdr:nvCxnSpPr>
        <xdr:cNvPr id="914" name="直線コネクタ 913"/>
        <xdr:cNvCxnSpPr/>
      </xdr:nvCxnSpPr>
      <xdr:spPr>
        <a:xfrm flipV="1">
          <a:off x="22160864" y="17057914"/>
          <a:ext cx="0" cy="142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143708</xdr:rowOff>
    </xdr:from>
    <xdr:ext cx="469744" cy="259045"/>
    <xdr:sp macro="" textlink="">
      <xdr:nvSpPr>
        <xdr:cNvPr id="915" name="【庁舎】&#10;一人当たり面積最小値テキスト"/>
        <xdr:cNvSpPr txBox="1"/>
      </xdr:nvSpPr>
      <xdr:spPr>
        <a:xfrm>
          <a:off x="22199600" y="1848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139881</xdr:rowOff>
    </xdr:from>
    <xdr:to>
      <xdr:col>116</xdr:col>
      <xdr:colOff>152400</xdr:colOff>
      <xdr:row>107</xdr:row>
      <xdr:rowOff>139881</xdr:rowOff>
    </xdr:to>
    <xdr:cxnSp macro="">
      <xdr:nvCxnSpPr>
        <xdr:cNvPr id="916" name="直線コネクタ 915"/>
        <xdr:cNvCxnSpPr/>
      </xdr:nvCxnSpPr>
      <xdr:spPr>
        <a:xfrm>
          <a:off x="22072600" y="1848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31041</xdr:rowOff>
    </xdr:from>
    <xdr:ext cx="469744" cy="259045"/>
    <xdr:sp macro="" textlink="">
      <xdr:nvSpPr>
        <xdr:cNvPr id="917" name="【庁舎】&#10;一人当たり面積最大値テキスト"/>
        <xdr:cNvSpPr txBox="1"/>
      </xdr:nvSpPr>
      <xdr:spPr>
        <a:xfrm>
          <a:off x="22199600" y="1683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84364</xdr:rowOff>
    </xdr:from>
    <xdr:to>
      <xdr:col>116</xdr:col>
      <xdr:colOff>152400</xdr:colOff>
      <xdr:row>99</xdr:row>
      <xdr:rowOff>84364</xdr:rowOff>
    </xdr:to>
    <xdr:cxnSp macro="">
      <xdr:nvCxnSpPr>
        <xdr:cNvPr id="918" name="直線コネクタ 917"/>
        <xdr:cNvCxnSpPr/>
      </xdr:nvCxnSpPr>
      <xdr:spPr>
        <a:xfrm>
          <a:off x="22072600" y="1705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919" name="【庁舎】&#10;一人当たり面積平均値テキスト"/>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0" name="フローチャート: 判断 919"/>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76019</xdr:rowOff>
    </xdr:from>
    <xdr:to>
      <xdr:col>112</xdr:col>
      <xdr:colOff>38100</xdr:colOff>
      <xdr:row>106</xdr:row>
      <xdr:rowOff>6169</xdr:rowOff>
    </xdr:to>
    <xdr:sp macro="" textlink="">
      <xdr:nvSpPr>
        <xdr:cNvPr id="921" name="フローチャート: 判断 920"/>
        <xdr:cNvSpPr/>
      </xdr:nvSpPr>
      <xdr:spPr>
        <a:xfrm>
          <a:off x="21272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92348</xdr:rowOff>
    </xdr:from>
    <xdr:to>
      <xdr:col>107</xdr:col>
      <xdr:colOff>101600</xdr:colOff>
      <xdr:row>106</xdr:row>
      <xdr:rowOff>22498</xdr:rowOff>
    </xdr:to>
    <xdr:sp macro="" textlink="">
      <xdr:nvSpPr>
        <xdr:cNvPr id="922" name="フローチャート: 判断 921"/>
        <xdr:cNvSpPr/>
      </xdr:nvSpPr>
      <xdr:spPr>
        <a:xfrm>
          <a:off x="20383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923" name="フローチャート: 判断 922"/>
        <xdr:cNvSpPr/>
      </xdr:nvSpPr>
      <xdr:spPr>
        <a:xfrm>
          <a:off x="19494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4" name="フローチャート: 判断 923"/>
        <xdr:cNvSpPr/>
      </xdr:nvSpPr>
      <xdr:spPr>
        <a:xfrm>
          <a:off x="18605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5" name="テキスト ボックス 92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6" name="テキスト ボックス 92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7" name="テキスト ボックス 92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8" name="テキスト ボックス 92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9" name="テキスト ボックス 92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90714</xdr:rowOff>
    </xdr:from>
    <xdr:to>
      <xdr:col>116</xdr:col>
      <xdr:colOff>114300</xdr:colOff>
      <xdr:row>107</xdr:row>
      <xdr:rowOff>20864</xdr:rowOff>
    </xdr:to>
    <xdr:sp macro="" textlink="">
      <xdr:nvSpPr>
        <xdr:cNvPr id="930" name="楕円 929"/>
        <xdr:cNvSpPr/>
      </xdr:nvSpPr>
      <xdr:spPr>
        <a:xfrm>
          <a:off x="221107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69141</xdr:rowOff>
    </xdr:from>
    <xdr:ext cx="469744" cy="259045"/>
    <xdr:sp macro="" textlink="">
      <xdr:nvSpPr>
        <xdr:cNvPr id="931" name="【庁舎】&#10;一人当たり面積該当値テキスト"/>
        <xdr:cNvSpPr txBox="1"/>
      </xdr:nvSpPr>
      <xdr:spPr>
        <a:xfrm>
          <a:off x="22199600" y="1824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90714</xdr:rowOff>
    </xdr:from>
    <xdr:to>
      <xdr:col>112</xdr:col>
      <xdr:colOff>38100</xdr:colOff>
      <xdr:row>107</xdr:row>
      <xdr:rowOff>20864</xdr:rowOff>
    </xdr:to>
    <xdr:sp macro="" textlink="">
      <xdr:nvSpPr>
        <xdr:cNvPr id="932" name="楕円 931"/>
        <xdr:cNvSpPr/>
      </xdr:nvSpPr>
      <xdr:spPr>
        <a:xfrm>
          <a:off x="212725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141514</xdr:rowOff>
    </xdr:from>
    <xdr:to>
      <xdr:col>116</xdr:col>
      <xdr:colOff>63500</xdr:colOff>
      <xdr:row>106</xdr:row>
      <xdr:rowOff>141514</xdr:rowOff>
    </xdr:to>
    <xdr:cxnSp macro="">
      <xdr:nvCxnSpPr>
        <xdr:cNvPr id="933" name="直線コネクタ 932"/>
        <xdr:cNvCxnSpPr/>
      </xdr:nvCxnSpPr>
      <xdr:spPr>
        <a:xfrm>
          <a:off x="21323300" y="183152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90714</xdr:rowOff>
    </xdr:from>
    <xdr:to>
      <xdr:col>107</xdr:col>
      <xdr:colOff>101600</xdr:colOff>
      <xdr:row>107</xdr:row>
      <xdr:rowOff>20864</xdr:rowOff>
    </xdr:to>
    <xdr:sp macro="" textlink="">
      <xdr:nvSpPr>
        <xdr:cNvPr id="934" name="楕円 933"/>
        <xdr:cNvSpPr/>
      </xdr:nvSpPr>
      <xdr:spPr>
        <a:xfrm>
          <a:off x="203835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141514</xdr:rowOff>
    </xdr:from>
    <xdr:to>
      <xdr:col>111</xdr:col>
      <xdr:colOff>177800</xdr:colOff>
      <xdr:row>106</xdr:row>
      <xdr:rowOff>141514</xdr:rowOff>
    </xdr:to>
    <xdr:cxnSp macro="">
      <xdr:nvCxnSpPr>
        <xdr:cNvPr id="935" name="直線コネクタ 934"/>
        <xdr:cNvCxnSpPr/>
      </xdr:nvCxnSpPr>
      <xdr:spPr>
        <a:xfrm>
          <a:off x="20434300" y="18315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90714</xdr:rowOff>
    </xdr:from>
    <xdr:to>
      <xdr:col>102</xdr:col>
      <xdr:colOff>165100</xdr:colOff>
      <xdr:row>107</xdr:row>
      <xdr:rowOff>20864</xdr:rowOff>
    </xdr:to>
    <xdr:sp macro="" textlink="">
      <xdr:nvSpPr>
        <xdr:cNvPr id="936" name="楕円 935"/>
        <xdr:cNvSpPr/>
      </xdr:nvSpPr>
      <xdr:spPr>
        <a:xfrm>
          <a:off x="194945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141514</xdr:rowOff>
    </xdr:from>
    <xdr:to>
      <xdr:col>107</xdr:col>
      <xdr:colOff>50800</xdr:colOff>
      <xdr:row>106</xdr:row>
      <xdr:rowOff>141514</xdr:rowOff>
    </xdr:to>
    <xdr:cxnSp macro="">
      <xdr:nvCxnSpPr>
        <xdr:cNvPr id="937" name="直線コネクタ 936"/>
        <xdr:cNvCxnSpPr/>
      </xdr:nvCxnSpPr>
      <xdr:spPr>
        <a:xfrm>
          <a:off x="19545300" y="18315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90714</xdr:rowOff>
    </xdr:from>
    <xdr:to>
      <xdr:col>98</xdr:col>
      <xdr:colOff>38100</xdr:colOff>
      <xdr:row>107</xdr:row>
      <xdr:rowOff>20864</xdr:rowOff>
    </xdr:to>
    <xdr:sp macro="" textlink="">
      <xdr:nvSpPr>
        <xdr:cNvPr id="938" name="楕円 937"/>
        <xdr:cNvSpPr/>
      </xdr:nvSpPr>
      <xdr:spPr>
        <a:xfrm>
          <a:off x="186055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141514</xdr:rowOff>
    </xdr:from>
    <xdr:to>
      <xdr:col>102</xdr:col>
      <xdr:colOff>114300</xdr:colOff>
      <xdr:row>106</xdr:row>
      <xdr:rowOff>141514</xdr:rowOff>
    </xdr:to>
    <xdr:cxnSp macro="">
      <xdr:nvCxnSpPr>
        <xdr:cNvPr id="939" name="直線コネクタ 938"/>
        <xdr:cNvCxnSpPr/>
      </xdr:nvCxnSpPr>
      <xdr:spPr>
        <a:xfrm>
          <a:off x="18656300" y="183152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22696</xdr:rowOff>
    </xdr:from>
    <xdr:ext cx="469744" cy="259045"/>
    <xdr:sp macro="" textlink="">
      <xdr:nvSpPr>
        <xdr:cNvPr id="940" name="n_1aveValue【庁舎】&#10;一人当たり面積"/>
        <xdr:cNvSpPr txBox="1"/>
      </xdr:nvSpPr>
      <xdr:spPr>
        <a:xfrm>
          <a:off x="210757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39025</xdr:rowOff>
    </xdr:from>
    <xdr:ext cx="469744" cy="259045"/>
    <xdr:sp macro="" textlink="">
      <xdr:nvSpPr>
        <xdr:cNvPr id="941" name="n_2aveValue【庁舎】&#10;一人当たり面積"/>
        <xdr:cNvSpPr txBox="1"/>
      </xdr:nvSpPr>
      <xdr:spPr>
        <a:xfrm>
          <a:off x="20199427"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42290</xdr:rowOff>
    </xdr:from>
    <xdr:ext cx="469744" cy="259045"/>
    <xdr:sp macro="" textlink="">
      <xdr:nvSpPr>
        <xdr:cNvPr id="942" name="n_3aveValue【庁舎】&#10;一人当たり面積"/>
        <xdr:cNvSpPr txBox="1"/>
      </xdr:nvSpPr>
      <xdr:spPr>
        <a:xfrm>
          <a:off x="19310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3" name="n_4aveValue【庁舎】&#10;一人当たり面積"/>
        <xdr:cNvSpPr txBox="1"/>
      </xdr:nvSpPr>
      <xdr:spPr>
        <a:xfrm>
          <a:off x="18421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11991</xdr:rowOff>
    </xdr:from>
    <xdr:ext cx="469744" cy="259045"/>
    <xdr:sp macro="" textlink="">
      <xdr:nvSpPr>
        <xdr:cNvPr id="944" name="n_1mainValue【庁舎】&#10;一人当たり面積"/>
        <xdr:cNvSpPr txBox="1"/>
      </xdr:nvSpPr>
      <xdr:spPr>
        <a:xfrm>
          <a:off x="21075727" y="1835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11991</xdr:rowOff>
    </xdr:from>
    <xdr:ext cx="469744" cy="259045"/>
    <xdr:sp macro="" textlink="">
      <xdr:nvSpPr>
        <xdr:cNvPr id="945" name="n_2mainValue【庁舎】&#10;一人当たり面積"/>
        <xdr:cNvSpPr txBox="1"/>
      </xdr:nvSpPr>
      <xdr:spPr>
        <a:xfrm>
          <a:off x="20199427" y="1835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11991</xdr:rowOff>
    </xdr:from>
    <xdr:ext cx="469744" cy="259045"/>
    <xdr:sp macro="" textlink="">
      <xdr:nvSpPr>
        <xdr:cNvPr id="946" name="n_3mainValue【庁舎】&#10;一人当たり面積"/>
        <xdr:cNvSpPr txBox="1"/>
      </xdr:nvSpPr>
      <xdr:spPr>
        <a:xfrm>
          <a:off x="19310427" y="1835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11991</xdr:rowOff>
    </xdr:from>
    <xdr:ext cx="469744" cy="259045"/>
    <xdr:sp macro="" textlink="">
      <xdr:nvSpPr>
        <xdr:cNvPr id="947" name="n_4mainValue【庁舎】&#10;一人当たり面積"/>
        <xdr:cNvSpPr txBox="1"/>
      </xdr:nvSpPr>
      <xdr:spPr>
        <a:xfrm>
          <a:off x="18421427" y="1835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8" name="正方形/長方形 94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9" name="正方形/長方形 94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0" name="テキスト ボックス 94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決算において、類似団体の数値と比較すると、消防施設を除く施設について有形固定資産減価償却率が高く、福祉施設を除く施設について一人当たり規模が小さくなっている。中でも、図書館についての有形固定資産減価償却率が非常に高く、９１．５％となっていることから、図書館施設が老朽化し、更新の時期を迎えていることがわか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76,168
74,328
8.15
36,013,772
35,217,903
785,214
16,601,555
10,984,707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令和４年度の財政力指数は３か年平均で０．９８７、単年度では０．９６２となり、単年度数値が１を下回ったため、</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普通交付税交付団体となった。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地方消費税交付金の増等により基準財政収入額が増となったが、</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臨時経済対策費の創設により基準財政需要額が増となったことで</a:t>
          </a: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全体では基準財政需要額が基準財政収入額を上回る結果となった。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平均より高い値になっているのは、市民の所得水準が高いこと等の理由により類似団体を上回る税収があることが主な要因である。しかし、東京都内の他の区市との均衡等もあり、求められるサービス水準は高く、財政力指数に反して財政は逼迫し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xdr:cNvCxnSpPr/>
      </xdr:nvCxnSpPr>
      <xdr:spPr>
        <a:xfrm flipV="1">
          <a:off x="4514850" y="6260888"/>
          <a:ext cx="0" cy="1417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xdr:cNvSpPr txBox="1"/>
      </xdr:nvSpPr>
      <xdr:spPr>
        <a:xfrm>
          <a:off x="4584700" y="765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xdr:cNvCxnSpPr/>
      </xdr:nvCxnSpPr>
      <xdr:spPr>
        <a:xfrm>
          <a:off x="4425950" y="76782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xdr:cNvSpPr txBox="1"/>
      </xdr:nvSpPr>
      <xdr:spPr>
        <a:xfrm>
          <a:off x="4584700" y="601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xdr:cNvCxnSpPr/>
      </xdr:nvCxnSpPr>
      <xdr:spPr>
        <a:xfrm>
          <a:off x="4425950" y="62608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87842</xdr:rowOff>
    </xdr:from>
    <xdr:to>
      <xdr:col>23</xdr:col>
      <xdr:colOff>133350</xdr:colOff>
      <xdr:row>38</xdr:row>
      <xdr:rowOff>87842</xdr:rowOff>
    </xdr:to>
    <xdr:cxnSp macro="">
      <xdr:nvCxnSpPr>
        <xdr:cNvPr id="69" name="直線コネクタ 68"/>
        <xdr:cNvCxnSpPr/>
      </xdr:nvCxnSpPr>
      <xdr:spPr>
        <a:xfrm>
          <a:off x="3752850" y="6458162"/>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57802</xdr:rowOff>
    </xdr:from>
    <xdr:ext cx="762000" cy="259045"/>
    <xdr:sp macro="" textlink="">
      <xdr:nvSpPr>
        <xdr:cNvPr id="70" name="財政力平均値テキスト"/>
        <xdr:cNvSpPr txBox="1"/>
      </xdr:nvSpPr>
      <xdr:spPr>
        <a:xfrm>
          <a:off x="4584700" y="69310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xdr:cNvSpPr/>
      </xdr:nvSpPr>
      <xdr:spPr>
        <a:xfrm>
          <a:off x="4464050" y="6958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67733</xdr:rowOff>
    </xdr:from>
    <xdr:to>
      <xdr:col>19</xdr:col>
      <xdr:colOff>133350</xdr:colOff>
      <xdr:row>38</xdr:row>
      <xdr:rowOff>87842</xdr:rowOff>
    </xdr:to>
    <xdr:cxnSp macro="">
      <xdr:nvCxnSpPr>
        <xdr:cNvPr id="72" name="直線コネクタ 71"/>
        <xdr:cNvCxnSpPr/>
      </xdr:nvCxnSpPr>
      <xdr:spPr>
        <a:xfrm>
          <a:off x="2940050" y="6438053"/>
          <a:ext cx="8128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xdr:cNvSpPr/>
      </xdr:nvSpPr>
      <xdr:spPr>
        <a:xfrm>
          <a:off x="3702050" y="69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xdr:cNvSpPr txBox="1"/>
      </xdr:nvSpPr>
      <xdr:spPr>
        <a:xfrm>
          <a:off x="3409950" y="7025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47625</xdr:rowOff>
    </xdr:from>
    <xdr:to>
      <xdr:col>15</xdr:col>
      <xdr:colOff>82550</xdr:colOff>
      <xdr:row>38</xdr:row>
      <xdr:rowOff>67733</xdr:rowOff>
    </xdr:to>
    <xdr:cxnSp macro="">
      <xdr:nvCxnSpPr>
        <xdr:cNvPr id="75" name="直線コネクタ 74"/>
        <xdr:cNvCxnSpPr/>
      </xdr:nvCxnSpPr>
      <xdr:spPr>
        <a:xfrm>
          <a:off x="2127250" y="6417945"/>
          <a:ext cx="8128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xdr:cNvSpPr/>
      </xdr:nvSpPr>
      <xdr:spPr>
        <a:xfrm>
          <a:off x="2889250" y="69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xdr:cNvSpPr txBox="1"/>
      </xdr:nvSpPr>
      <xdr:spPr>
        <a:xfrm>
          <a:off x="2597150" y="702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7408</xdr:rowOff>
    </xdr:from>
    <xdr:to>
      <xdr:col>11</xdr:col>
      <xdr:colOff>31750</xdr:colOff>
      <xdr:row>38</xdr:row>
      <xdr:rowOff>47625</xdr:rowOff>
    </xdr:to>
    <xdr:cxnSp macro="">
      <xdr:nvCxnSpPr>
        <xdr:cNvPr id="78" name="直線コネクタ 77"/>
        <xdr:cNvCxnSpPr/>
      </xdr:nvCxnSpPr>
      <xdr:spPr>
        <a:xfrm>
          <a:off x="1333500" y="6377728"/>
          <a:ext cx="79375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xdr:cNvSpPr/>
      </xdr:nvSpPr>
      <xdr:spPr>
        <a:xfrm>
          <a:off x="2095500" y="68986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80" name="テキスト ボックス 79"/>
        <xdr:cNvSpPr txBox="1"/>
      </xdr:nvSpPr>
      <xdr:spPr>
        <a:xfrm>
          <a:off x="1784350" y="698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xdr:cNvSpPr/>
      </xdr:nvSpPr>
      <xdr:spPr>
        <a:xfrm>
          <a:off x="1282700" y="68986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xdr:cNvSpPr txBox="1"/>
      </xdr:nvSpPr>
      <xdr:spPr>
        <a:xfrm>
          <a:off x="971550" y="698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37042</xdr:rowOff>
    </xdr:from>
    <xdr:to>
      <xdr:col>23</xdr:col>
      <xdr:colOff>184150</xdr:colOff>
      <xdr:row>38</xdr:row>
      <xdr:rowOff>138642</xdr:rowOff>
    </xdr:to>
    <xdr:sp macro="" textlink="">
      <xdr:nvSpPr>
        <xdr:cNvPr id="88" name="楕円 87"/>
        <xdr:cNvSpPr/>
      </xdr:nvSpPr>
      <xdr:spPr>
        <a:xfrm>
          <a:off x="4464050" y="640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53569</xdr:rowOff>
    </xdr:from>
    <xdr:ext cx="762000" cy="259045"/>
    <xdr:sp macro="" textlink="">
      <xdr:nvSpPr>
        <xdr:cNvPr id="89" name="財政力該当値テキスト"/>
        <xdr:cNvSpPr txBox="1"/>
      </xdr:nvSpPr>
      <xdr:spPr>
        <a:xfrm>
          <a:off x="4584700" y="625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37042</xdr:rowOff>
    </xdr:from>
    <xdr:to>
      <xdr:col>19</xdr:col>
      <xdr:colOff>184150</xdr:colOff>
      <xdr:row>38</xdr:row>
      <xdr:rowOff>138642</xdr:rowOff>
    </xdr:to>
    <xdr:sp macro="" textlink="">
      <xdr:nvSpPr>
        <xdr:cNvPr id="90" name="楕円 89"/>
        <xdr:cNvSpPr/>
      </xdr:nvSpPr>
      <xdr:spPr>
        <a:xfrm>
          <a:off x="3702050" y="640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148819</xdr:rowOff>
    </xdr:from>
    <xdr:ext cx="736600" cy="259045"/>
    <xdr:sp macro="" textlink="">
      <xdr:nvSpPr>
        <xdr:cNvPr id="91" name="テキスト ボックス 90"/>
        <xdr:cNvSpPr txBox="1"/>
      </xdr:nvSpPr>
      <xdr:spPr>
        <a:xfrm>
          <a:off x="3409950" y="61838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16933</xdr:rowOff>
    </xdr:from>
    <xdr:to>
      <xdr:col>15</xdr:col>
      <xdr:colOff>133350</xdr:colOff>
      <xdr:row>38</xdr:row>
      <xdr:rowOff>118533</xdr:rowOff>
    </xdr:to>
    <xdr:sp macro="" textlink="">
      <xdr:nvSpPr>
        <xdr:cNvPr id="92" name="楕円 91"/>
        <xdr:cNvSpPr/>
      </xdr:nvSpPr>
      <xdr:spPr>
        <a:xfrm>
          <a:off x="2889250" y="638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128710</xdr:rowOff>
    </xdr:from>
    <xdr:ext cx="762000" cy="259045"/>
    <xdr:sp macro="" textlink="">
      <xdr:nvSpPr>
        <xdr:cNvPr id="93" name="テキスト ボックス 92"/>
        <xdr:cNvSpPr txBox="1"/>
      </xdr:nvSpPr>
      <xdr:spPr>
        <a:xfrm>
          <a:off x="2597150" y="6163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168275</xdr:rowOff>
    </xdr:from>
    <xdr:to>
      <xdr:col>11</xdr:col>
      <xdr:colOff>82550</xdr:colOff>
      <xdr:row>38</xdr:row>
      <xdr:rowOff>98425</xdr:rowOff>
    </xdr:to>
    <xdr:sp macro="" textlink="">
      <xdr:nvSpPr>
        <xdr:cNvPr id="94" name="楕円 93"/>
        <xdr:cNvSpPr/>
      </xdr:nvSpPr>
      <xdr:spPr>
        <a:xfrm>
          <a:off x="2095500" y="637095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108602</xdr:rowOff>
    </xdr:from>
    <xdr:ext cx="762000" cy="259045"/>
    <xdr:sp macro="" textlink="">
      <xdr:nvSpPr>
        <xdr:cNvPr id="95" name="テキスト ボックス 94"/>
        <xdr:cNvSpPr txBox="1"/>
      </xdr:nvSpPr>
      <xdr:spPr>
        <a:xfrm>
          <a:off x="1784350" y="6143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128058</xdr:rowOff>
    </xdr:from>
    <xdr:to>
      <xdr:col>7</xdr:col>
      <xdr:colOff>31750</xdr:colOff>
      <xdr:row>38</xdr:row>
      <xdr:rowOff>58209</xdr:rowOff>
    </xdr:to>
    <xdr:sp macro="" textlink="">
      <xdr:nvSpPr>
        <xdr:cNvPr id="96" name="楕円 95"/>
        <xdr:cNvSpPr/>
      </xdr:nvSpPr>
      <xdr:spPr>
        <a:xfrm>
          <a:off x="1282700" y="6330738"/>
          <a:ext cx="8255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68385</xdr:rowOff>
    </xdr:from>
    <xdr:ext cx="762000" cy="259045"/>
    <xdr:sp macro="" textlink="">
      <xdr:nvSpPr>
        <xdr:cNvPr id="97" name="テキスト ボックス 96"/>
        <xdr:cNvSpPr txBox="1"/>
      </xdr:nvSpPr>
      <xdr:spPr>
        <a:xfrm>
          <a:off x="971550" y="610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経常収支比率は９９．１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と昨年度より１．７ポイント悪化した。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分母である歳入面において、市税や地方消費税交付金、法人事業税交付金が前年に比べて増加した一方、</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分子である歳出面で物価高騰に伴う光熱水費の増や障害福祉サービス費をはじめとする扶助費の増があったこと等により、経常収支比率は悪化する結果となった。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類似団体平均と比べても財政構造の弾力性に乏しく、財政の硬直化した状態が続いていることから、財政健全化に向けた取り組みを着実に実施し、経常経費の削減を図る必要がある。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19896</xdr:rowOff>
    </xdr:from>
    <xdr:to>
      <xdr:col>23</xdr:col>
      <xdr:colOff>133350</xdr:colOff>
      <xdr:row>67</xdr:row>
      <xdr:rowOff>63923</xdr:rowOff>
    </xdr:to>
    <xdr:cxnSp macro="">
      <xdr:nvCxnSpPr>
        <xdr:cNvPr id="127" name="直線コネクタ 126"/>
        <xdr:cNvCxnSpPr/>
      </xdr:nvCxnSpPr>
      <xdr:spPr>
        <a:xfrm flipV="1">
          <a:off x="4514850" y="9910656"/>
          <a:ext cx="0" cy="13851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xdr:cNvSpPr txBox="1"/>
      </xdr:nvSpPr>
      <xdr:spPr>
        <a:xfrm>
          <a:off x="4584700" y="1126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xdr:cNvCxnSpPr/>
      </xdr:nvCxnSpPr>
      <xdr:spPr>
        <a:xfrm>
          <a:off x="4425950" y="112958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106273</xdr:rowOff>
    </xdr:from>
    <xdr:ext cx="762000" cy="259045"/>
    <xdr:sp macro="" textlink="">
      <xdr:nvSpPr>
        <xdr:cNvPr id="130" name="財政構造の弾力性最大値テキスト"/>
        <xdr:cNvSpPr txBox="1"/>
      </xdr:nvSpPr>
      <xdr:spPr>
        <a:xfrm>
          <a:off x="4584700" y="9661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19896</xdr:rowOff>
    </xdr:from>
    <xdr:to>
      <xdr:col>24</xdr:col>
      <xdr:colOff>12700</xdr:colOff>
      <xdr:row>59</xdr:row>
      <xdr:rowOff>19896</xdr:rowOff>
    </xdr:to>
    <xdr:cxnSp macro="">
      <xdr:nvCxnSpPr>
        <xdr:cNvPr id="131" name="直線コネクタ 130"/>
        <xdr:cNvCxnSpPr/>
      </xdr:nvCxnSpPr>
      <xdr:spPr>
        <a:xfrm>
          <a:off x="4425950" y="99106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74506</xdr:rowOff>
    </xdr:from>
    <xdr:to>
      <xdr:col>23</xdr:col>
      <xdr:colOff>133350</xdr:colOff>
      <xdr:row>67</xdr:row>
      <xdr:rowOff>39794</xdr:rowOff>
    </xdr:to>
    <xdr:cxnSp macro="">
      <xdr:nvCxnSpPr>
        <xdr:cNvPr id="132" name="直線コネクタ 131"/>
        <xdr:cNvCxnSpPr/>
      </xdr:nvCxnSpPr>
      <xdr:spPr>
        <a:xfrm>
          <a:off x="3752850" y="11138746"/>
          <a:ext cx="762000" cy="13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3" name="財政構造の弾力性平均値テキスト"/>
        <xdr:cNvSpPr txBox="1"/>
      </xdr:nvSpPr>
      <xdr:spPr>
        <a:xfrm>
          <a:off x="4584700" y="10521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4" name="フローチャート: 判断 133"/>
        <xdr:cNvSpPr/>
      </xdr:nvSpPr>
      <xdr:spPr>
        <a:xfrm>
          <a:off x="4464050" y="10673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74506</xdr:rowOff>
    </xdr:from>
    <xdr:to>
      <xdr:col>19</xdr:col>
      <xdr:colOff>133350</xdr:colOff>
      <xdr:row>66</xdr:row>
      <xdr:rowOff>146896</xdr:rowOff>
    </xdr:to>
    <xdr:cxnSp macro="">
      <xdr:nvCxnSpPr>
        <xdr:cNvPr id="135" name="直線コネクタ 134"/>
        <xdr:cNvCxnSpPr/>
      </xdr:nvCxnSpPr>
      <xdr:spPr>
        <a:xfrm flipV="1">
          <a:off x="2940050" y="11138746"/>
          <a:ext cx="8128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165100</xdr:rowOff>
    </xdr:from>
    <xdr:to>
      <xdr:col>19</xdr:col>
      <xdr:colOff>184150</xdr:colOff>
      <xdr:row>62</xdr:row>
      <xdr:rowOff>95250</xdr:rowOff>
    </xdr:to>
    <xdr:sp macro="" textlink="">
      <xdr:nvSpPr>
        <xdr:cNvPr id="136" name="フローチャート: 判断 135"/>
        <xdr:cNvSpPr/>
      </xdr:nvSpPr>
      <xdr:spPr>
        <a:xfrm>
          <a:off x="3702050" y="10391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105427</xdr:rowOff>
    </xdr:from>
    <xdr:ext cx="736600" cy="259045"/>
    <xdr:sp macro="" textlink="">
      <xdr:nvSpPr>
        <xdr:cNvPr id="137" name="テキスト ボックス 136"/>
        <xdr:cNvSpPr txBox="1"/>
      </xdr:nvSpPr>
      <xdr:spPr>
        <a:xfrm>
          <a:off x="340995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146896</xdr:rowOff>
    </xdr:from>
    <xdr:to>
      <xdr:col>15</xdr:col>
      <xdr:colOff>82550</xdr:colOff>
      <xdr:row>67</xdr:row>
      <xdr:rowOff>128270</xdr:rowOff>
    </xdr:to>
    <xdr:cxnSp macro="">
      <xdr:nvCxnSpPr>
        <xdr:cNvPr id="138" name="直線コネクタ 137"/>
        <xdr:cNvCxnSpPr/>
      </xdr:nvCxnSpPr>
      <xdr:spPr>
        <a:xfrm flipV="1">
          <a:off x="2127250" y="11211136"/>
          <a:ext cx="812800" cy="149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52917</xdr:rowOff>
    </xdr:from>
    <xdr:to>
      <xdr:col>15</xdr:col>
      <xdr:colOff>133350</xdr:colOff>
      <xdr:row>64</xdr:row>
      <xdr:rowOff>154517</xdr:rowOff>
    </xdr:to>
    <xdr:sp macro="" textlink="">
      <xdr:nvSpPr>
        <xdr:cNvPr id="139" name="フローチャート: 判断 138"/>
        <xdr:cNvSpPr/>
      </xdr:nvSpPr>
      <xdr:spPr>
        <a:xfrm>
          <a:off x="2889250" y="1078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164694</xdr:rowOff>
    </xdr:from>
    <xdr:ext cx="762000" cy="259045"/>
    <xdr:sp macro="" textlink="">
      <xdr:nvSpPr>
        <xdr:cNvPr id="140" name="テキスト ボックス 139"/>
        <xdr:cNvSpPr txBox="1"/>
      </xdr:nvSpPr>
      <xdr:spPr>
        <a:xfrm>
          <a:off x="2597150" y="10558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149437</xdr:rowOff>
    </xdr:from>
    <xdr:to>
      <xdr:col>11</xdr:col>
      <xdr:colOff>31750</xdr:colOff>
      <xdr:row>67</xdr:row>
      <xdr:rowOff>128270</xdr:rowOff>
    </xdr:to>
    <xdr:cxnSp macro="">
      <xdr:nvCxnSpPr>
        <xdr:cNvPr id="141" name="直線コネクタ 140"/>
        <xdr:cNvCxnSpPr/>
      </xdr:nvCxnSpPr>
      <xdr:spPr>
        <a:xfrm>
          <a:off x="1333500" y="11046037"/>
          <a:ext cx="793750" cy="314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2" name="フローチャート: 判断 141"/>
        <xdr:cNvSpPr/>
      </xdr:nvSpPr>
      <xdr:spPr>
        <a:xfrm>
          <a:off x="2095500" y="1081405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25417</xdr:rowOff>
    </xdr:from>
    <xdr:ext cx="762000" cy="259045"/>
    <xdr:sp macro="" textlink="">
      <xdr:nvSpPr>
        <xdr:cNvPr id="143" name="テキスト ボックス 142"/>
        <xdr:cNvSpPr txBox="1"/>
      </xdr:nvSpPr>
      <xdr:spPr>
        <a:xfrm>
          <a:off x="1784350" y="1058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69004</xdr:rowOff>
    </xdr:from>
    <xdr:to>
      <xdr:col>7</xdr:col>
      <xdr:colOff>31750</xdr:colOff>
      <xdr:row>64</xdr:row>
      <xdr:rowOff>170604</xdr:rowOff>
    </xdr:to>
    <xdr:sp macro="" textlink="">
      <xdr:nvSpPr>
        <xdr:cNvPr id="144" name="フローチャート: 判断 143"/>
        <xdr:cNvSpPr/>
      </xdr:nvSpPr>
      <xdr:spPr>
        <a:xfrm>
          <a:off x="1282700" y="107979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9331</xdr:rowOff>
    </xdr:from>
    <xdr:ext cx="762000" cy="259045"/>
    <xdr:sp macro="" textlink="">
      <xdr:nvSpPr>
        <xdr:cNvPr id="145" name="テキスト ボックス 144"/>
        <xdr:cNvSpPr txBox="1"/>
      </xdr:nvSpPr>
      <xdr:spPr>
        <a:xfrm>
          <a:off x="971550" y="10570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160444</xdr:rowOff>
    </xdr:from>
    <xdr:to>
      <xdr:col>23</xdr:col>
      <xdr:colOff>184150</xdr:colOff>
      <xdr:row>67</xdr:row>
      <xdr:rowOff>90594</xdr:rowOff>
    </xdr:to>
    <xdr:sp macro="" textlink="">
      <xdr:nvSpPr>
        <xdr:cNvPr id="151" name="楕円 150"/>
        <xdr:cNvSpPr/>
      </xdr:nvSpPr>
      <xdr:spPr>
        <a:xfrm>
          <a:off x="4464050" y="112246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56321</xdr:rowOff>
    </xdr:from>
    <xdr:ext cx="762000" cy="259045"/>
    <xdr:sp macro="" textlink="">
      <xdr:nvSpPr>
        <xdr:cNvPr id="152" name="財政構造の弾力性該当値テキスト"/>
        <xdr:cNvSpPr txBox="1"/>
      </xdr:nvSpPr>
      <xdr:spPr>
        <a:xfrm>
          <a:off x="4584700" y="11120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23706</xdr:rowOff>
    </xdr:from>
    <xdr:to>
      <xdr:col>19</xdr:col>
      <xdr:colOff>184150</xdr:colOff>
      <xdr:row>66</xdr:row>
      <xdr:rowOff>125306</xdr:rowOff>
    </xdr:to>
    <xdr:sp macro="" textlink="">
      <xdr:nvSpPr>
        <xdr:cNvPr id="153" name="楕円 152"/>
        <xdr:cNvSpPr/>
      </xdr:nvSpPr>
      <xdr:spPr>
        <a:xfrm>
          <a:off x="3702050" y="1108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110083</xdr:rowOff>
    </xdr:from>
    <xdr:ext cx="736600" cy="259045"/>
    <xdr:sp macro="" textlink="">
      <xdr:nvSpPr>
        <xdr:cNvPr id="154" name="テキスト ボックス 153"/>
        <xdr:cNvSpPr txBox="1"/>
      </xdr:nvSpPr>
      <xdr:spPr>
        <a:xfrm>
          <a:off x="3409950" y="11174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96096</xdr:rowOff>
    </xdr:from>
    <xdr:to>
      <xdr:col>15</xdr:col>
      <xdr:colOff>133350</xdr:colOff>
      <xdr:row>67</xdr:row>
      <xdr:rowOff>26246</xdr:rowOff>
    </xdr:to>
    <xdr:sp macro="" textlink="">
      <xdr:nvSpPr>
        <xdr:cNvPr id="155" name="楕円 154"/>
        <xdr:cNvSpPr/>
      </xdr:nvSpPr>
      <xdr:spPr>
        <a:xfrm>
          <a:off x="2889250" y="111603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11023</xdr:rowOff>
    </xdr:from>
    <xdr:ext cx="762000" cy="259045"/>
    <xdr:sp macro="" textlink="">
      <xdr:nvSpPr>
        <xdr:cNvPr id="156" name="テキスト ボックス 155"/>
        <xdr:cNvSpPr txBox="1"/>
      </xdr:nvSpPr>
      <xdr:spPr>
        <a:xfrm>
          <a:off x="2597150" y="1124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67</xdr:row>
      <xdr:rowOff>77470</xdr:rowOff>
    </xdr:from>
    <xdr:to>
      <xdr:col>11</xdr:col>
      <xdr:colOff>82550</xdr:colOff>
      <xdr:row>68</xdr:row>
      <xdr:rowOff>7620</xdr:rowOff>
    </xdr:to>
    <xdr:sp macro="" textlink="">
      <xdr:nvSpPr>
        <xdr:cNvPr id="157" name="楕円 156"/>
        <xdr:cNvSpPr/>
      </xdr:nvSpPr>
      <xdr:spPr>
        <a:xfrm>
          <a:off x="2095500" y="1130935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163847</xdr:rowOff>
    </xdr:from>
    <xdr:ext cx="762000" cy="259045"/>
    <xdr:sp macro="" textlink="">
      <xdr:nvSpPr>
        <xdr:cNvPr id="158" name="テキスト ボックス 157"/>
        <xdr:cNvSpPr txBox="1"/>
      </xdr:nvSpPr>
      <xdr:spPr>
        <a:xfrm>
          <a:off x="1784350" y="1139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98637</xdr:rowOff>
    </xdr:from>
    <xdr:to>
      <xdr:col>7</xdr:col>
      <xdr:colOff>31750</xdr:colOff>
      <xdr:row>66</xdr:row>
      <xdr:rowOff>28787</xdr:rowOff>
    </xdr:to>
    <xdr:sp macro="" textlink="">
      <xdr:nvSpPr>
        <xdr:cNvPr id="159" name="楕円 158"/>
        <xdr:cNvSpPr/>
      </xdr:nvSpPr>
      <xdr:spPr>
        <a:xfrm>
          <a:off x="1282700" y="1099523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13564</xdr:rowOff>
    </xdr:from>
    <xdr:ext cx="762000" cy="259045"/>
    <xdr:sp macro="" textlink="">
      <xdr:nvSpPr>
        <xdr:cNvPr id="160" name="テキスト ボックス 159"/>
        <xdr:cNvSpPr txBox="1"/>
      </xdr:nvSpPr>
      <xdr:spPr>
        <a:xfrm>
          <a:off x="971550" y="11077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[145,493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令和４年度は、全国平均、東京都平均ともに下回る１４５，４９３円となったが、類似団体平均を上回る結果となった。会計年度任用職員報酬の増や</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給料表改定による給料の増等により人件費が増となったほか、電力・ガス価格高騰に伴う光熱水費等の増により物件費が増となったことで、数値自体は前年より上昇した。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個別に見た場合、人口１人当たり維持補修費は類似団体平均を下回るのに対し、人件費及び物件費は類似団体平均を上回っている。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その他非常勤職員について、当市では会計年度任用職員がこれにあたるが、類似団体平均に対して非常に高い水準にある。この間、正規職員の定員管理には努めてきたが、非常勤職員の管理についても早急に検討・改善を図っていく必要がある。</a:t>
          </a:r>
          <a:endPar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048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048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048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048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048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048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147382</xdr:rowOff>
    </xdr:from>
    <xdr:to>
      <xdr:col>23</xdr:col>
      <xdr:colOff>133350</xdr:colOff>
      <xdr:row>90</xdr:row>
      <xdr:rowOff>106170</xdr:rowOff>
    </xdr:to>
    <xdr:cxnSp macro="">
      <xdr:nvCxnSpPr>
        <xdr:cNvPr id="192" name="直線コネクタ 191"/>
        <xdr:cNvCxnSpPr/>
      </xdr:nvCxnSpPr>
      <xdr:spPr>
        <a:xfrm flipV="1">
          <a:off x="4514850" y="13558582"/>
          <a:ext cx="0" cy="16351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78247</xdr:rowOff>
    </xdr:from>
    <xdr:ext cx="762000" cy="259045"/>
    <xdr:sp macro="" textlink="">
      <xdr:nvSpPr>
        <xdr:cNvPr id="193" name="人件費・物件費等の状況最小値テキスト"/>
        <xdr:cNvSpPr txBox="1"/>
      </xdr:nvSpPr>
      <xdr:spPr>
        <a:xfrm>
          <a:off x="4584700" y="1516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106170</xdr:rowOff>
    </xdr:from>
    <xdr:to>
      <xdr:col>24</xdr:col>
      <xdr:colOff>12700</xdr:colOff>
      <xdr:row>90</xdr:row>
      <xdr:rowOff>106170</xdr:rowOff>
    </xdr:to>
    <xdr:cxnSp macro="">
      <xdr:nvCxnSpPr>
        <xdr:cNvPr id="194" name="直線コネクタ 193"/>
        <xdr:cNvCxnSpPr/>
      </xdr:nvCxnSpPr>
      <xdr:spPr>
        <a:xfrm>
          <a:off x="4425950" y="151937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62309</xdr:rowOff>
    </xdr:from>
    <xdr:ext cx="762000" cy="259045"/>
    <xdr:sp macro="" textlink="">
      <xdr:nvSpPr>
        <xdr:cNvPr id="195" name="人件費・物件費等の状況最大値テキスト"/>
        <xdr:cNvSpPr txBox="1"/>
      </xdr:nvSpPr>
      <xdr:spPr>
        <a:xfrm>
          <a:off x="4584700" y="13305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147382</xdr:rowOff>
    </xdr:from>
    <xdr:to>
      <xdr:col>24</xdr:col>
      <xdr:colOff>12700</xdr:colOff>
      <xdr:row>80</xdr:row>
      <xdr:rowOff>147382</xdr:rowOff>
    </xdr:to>
    <xdr:cxnSp macro="">
      <xdr:nvCxnSpPr>
        <xdr:cNvPr id="196" name="直線コネクタ 195"/>
        <xdr:cNvCxnSpPr/>
      </xdr:nvCxnSpPr>
      <xdr:spPr>
        <a:xfrm>
          <a:off x="4425950" y="135585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64878</xdr:rowOff>
    </xdr:from>
    <xdr:to>
      <xdr:col>23</xdr:col>
      <xdr:colOff>133350</xdr:colOff>
      <xdr:row>83</xdr:row>
      <xdr:rowOff>150506</xdr:rowOff>
    </xdr:to>
    <xdr:cxnSp macro="">
      <xdr:nvCxnSpPr>
        <xdr:cNvPr id="197" name="直線コネクタ 196"/>
        <xdr:cNvCxnSpPr/>
      </xdr:nvCxnSpPr>
      <xdr:spPr>
        <a:xfrm>
          <a:off x="3752850" y="13978998"/>
          <a:ext cx="762000" cy="85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13910</xdr:rowOff>
    </xdr:from>
    <xdr:ext cx="762000" cy="259045"/>
    <xdr:sp macro="" textlink="">
      <xdr:nvSpPr>
        <xdr:cNvPr id="198" name="人件費・物件費等の状況平均値テキスト"/>
        <xdr:cNvSpPr txBox="1"/>
      </xdr:nvSpPr>
      <xdr:spPr>
        <a:xfrm>
          <a:off x="4584700" y="13760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168833</xdr:rowOff>
    </xdr:from>
    <xdr:to>
      <xdr:col>23</xdr:col>
      <xdr:colOff>184150</xdr:colOff>
      <xdr:row>83</xdr:row>
      <xdr:rowOff>98983</xdr:rowOff>
    </xdr:to>
    <xdr:sp macro="" textlink="">
      <xdr:nvSpPr>
        <xdr:cNvPr id="199" name="フローチャート: 判断 198"/>
        <xdr:cNvSpPr/>
      </xdr:nvSpPr>
      <xdr:spPr>
        <a:xfrm>
          <a:off x="4464050" y="139153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104119</xdr:rowOff>
    </xdr:from>
    <xdr:to>
      <xdr:col>19</xdr:col>
      <xdr:colOff>133350</xdr:colOff>
      <xdr:row>83</xdr:row>
      <xdr:rowOff>64878</xdr:rowOff>
    </xdr:to>
    <xdr:cxnSp macro="">
      <xdr:nvCxnSpPr>
        <xdr:cNvPr id="200" name="直線コネクタ 199"/>
        <xdr:cNvCxnSpPr/>
      </xdr:nvCxnSpPr>
      <xdr:spPr>
        <a:xfrm>
          <a:off x="2940050" y="13850599"/>
          <a:ext cx="812800" cy="12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123526</xdr:rowOff>
    </xdr:from>
    <xdr:to>
      <xdr:col>19</xdr:col>
      <xdr:colOff>184150</xdr:colOff>
      <xdr:row>83</xdr:row>
      <xdr:rowOff>53676</xdr:rowOff>
    </xdr:to>
    <xdr:sp macro="" textlink="">
      <xdr:nvSpPr>
        <xdr:cNvPr id="201" name="フローチャート: 判断 200"/>
        <xdr:cNvSpPr/>
      </xdr:nvSpPr>
      <xdr:spPr>
        <a:xfrm>
          <a:off x="3702050" y="13870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63853</xdr:rowOff>
    </xdr:from>
    <xdr:ext cx="736600" cy="259045"/>
    <xdr:sp macro="" textlink="">
      <xdr:nvSpPr>
        <xdr:cNvPr id="202" name="テキスト ボックス 201"/>
        <xdr:cNvSpPr txBox="1"/>
      </xdr:nvSpPr>
      <xdr:spPr>
        <a:xfrm>
          <a:off x="3409950" y="13642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42518</xdr:rowOff>
    </xdr:from>
    <xdr:to>
      <xdr:col>15</xdr:col>
      <xdr:colOff>82550</xdr:colOff>
      <xdr:row>82</xdr:row>
      <xdr:rowOff>104119</xdr:rowOff>
    </xdr:to>
    <xdr:cxnSp macro="">
      <xdr:nvCxnSpPr>
        <xdr:cNvPr id="203" name="直線コネクタ 202"/>
        <xdr:cNvCxnSpPr/>
      </xdr:nvCxnSpPr>
      <xdr:spPr>
        <a:xfrm>
          <a:off x="2127250" y="13788998"/>
          <a:ext cx="812800" cy="6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30580</xdr:rowOff>
    </xdr:from>
    <xdr:to>
      <xdr:col>15</xdr:col>
      <xdr:colOff>133350</xdr:colOff>
      <xdr:row>82</xdr:row>
      <xdr:rowOff>132180</xdr:rowOff>
    </xdr:to>
    <xdr:sp macro="" textlink="">
      <xdr:nvSpPr>
        <xdr:cNvPr id="204" name="フローチャート: 判断 203"/>
        <xdr:cNvSpPr/>
      </xdr:nvSpPr>
      <xdr:spPr>
        <a:xfrm>
          <a:off x="2889250" y="137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142357</xdr:rowOff>
    </xdr:from>
    <xdr:ext cx="762000" cy="259045"/>
    <xdr:sp macro="" textlink="">
      <xdr:nvSpPr>
        <xdr:cNvPr id="205" name="テキスト ボックス 204"/>
        <xdr:cNvSpPr txBox="1"/>
      </xdr:nvSpPr>
      <xdr:spPr>
        <a:xfrm>
          <a:off x="2597150" y="1355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3670</xdr:rowOff>
    </xdr:from>
    <xdr:to>
      <xdr:col>11</xdr:col>
      <xdr:colOff>31750</xdr:colOff>
      <xdr:row>82</xdr:row>
      <xdr:rowOff>42518</xdr:rowOff>
    </xdr:to>
    <xdr:cxnSp macro="">
      <xdr:nvCxnSpPr>
        <xdr:cNvPr id="206" name="直線コネクタ 205"/>
        <xdr:cNvCxnSpPr/>
      </xdr:nvCxnSpPr>
      <xdr:spPr>
        <a:xfrm>
          <a:off x="1333500" y="13750150"/>
          <a:ext cx="793750" cy="3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71462</xdr:rowOff>
    </xdr:from>
    <xdr:to>
      <xdr:col>11</xdr:col>
      <xdr:colOff>82550</xdr:colOff>
      <xdr:row>82</xdr:row>
      <xdr:rowOff>1612</xdr:rowOff>
    </xdr:to>
    <xdr:sp macro="" textlink="">
      <xdr:nvSpPr>
        <xdr:cNvPr id="207" name="フローチャート: 判断 206"/>
        <xdr:cNvSpPr/>
      </xdr:nvSpPr>
      <xdr:spPr>
        <a:xfrm>
          <a:off x="2095500" y="1365030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11789</xdr:rowOff>
    </xdr:from>
    <xdr:ext cx="762000" cy="259045"/>
    <xdr:sp macro="" textlink="">
      <xdr:nvSpPr>
        <xdr:cNvPr id="208" name="テキスト ボックス 207"/>
        <xdr:cNvSpPr txBox="1"/>
      </xdr:nvSpPr>
      <xdr:spPr>
        <a:xfrm>
          <a:off x="1784350" y="13422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28178</xdr:rowOff>
    </xdr:from>
    <xdr:to>
      <xdr:col>7</xdr:col>
      <xdr:colOff>31750</xdr:colOff>
      <xdr:row>81</xdr:row>
      <xdr:rowOff>129778</xdr:rowOff>
    </xdr:to>
    <xdr:sp macro="" textlink="">
      <xdr:nvSpPr>
        <xdr:cNvPr id="209" name="フローチャート: 判断 208"/>
        <xdr:cNvSpPr/>
      </xdr:nvSpPr>
      <xdr:spPr>
        <a:xfrm>
          <a:off x="1282700" y="1360701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139955</xdr:rowOff>
    </xdr:from>
    <xdr:ext cx="762000" cy="259045"/>
    <xdr:sp macro="" textlink="">
      <xdr:nvSpPr>
        <xdr:cNvPr id="210" name="テキスト ボックス 209"/>
        <xdr:cNvSpPr txBox="1"/>
      </xdr:nvSpPr>
      <xdr:spPr>
        <a:xfrm>
          <a:off x="971550" y="13383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99706</xdr:rowOff>
    </xdr:from>
    <xdr:to>
      <xdr:col>23</xdr:col>
      <xdr:colOff>184150</xdr:colOff>
      <xdr:row>84</xdr:row>
      <xdr:rowOff>29856</xdr:rowOff>
    </xdr:to>
    <xdr:sp macro="" textlink="">
      <xdr:nvSpPr>
        <xdr:cNvPr id="216" name="楕円 215"/>
        <xdr:cNvSpPr/>
      </xdr:nvSpPr>
      <xdr:spPr>
        <a:xfrm>
          <a:off x="4464050" y="140138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71783</xdr:rowOff>
    </xdr:from>
    <xdr:ext cx="762000" cy="259045"/>
    <xdr:sp macro="" textlink="">
      <xdr:nvSpPr>
        <xdr:cNvPr id="217" name="人件費・物件費等の状況該当値テキスト"/>
        <xdr:cNvSpPr txBox="1"/>
      </xdr:nvSpPr>
      <xdr:spPr>
        <a:xfrm>
          <a:off x="4584700" y="13985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14078</xdr:rowOff>
    </xdr:from>
    <xdr:to>
      <xdr:col>19</xdr:col>
      <xdr:colOff>184150</xdr:colOff>
      <xdr:row>83</xdr:row>
      <xdr:rowOff>115678</xdr:rowOff>
    </xdr:to>
    <xdr:sp macro="" textlink="">
      <xdr:nvSpPr>
        <xdr:cNvPr id="218" name="楕円 217"/>
        <xdr:cNvSpPr/>
      </xdr:nvSpPr>
      <xdr:spPr>
        <a:xfrm>
          <a:off x="3702050" y="1392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100455</xdr:rowOff>
    </xdr:from>
    <xdr:ext cx="736600" cy="259045"/>
    <xdr:sp macro="" textlink="">
      <xdr:nvSpPr>
        <xdr:cNvPr id="219" name="テキスト ボックス 218"/>
        <xdr:cNvSpPr txBox="1"/>
      </xdr:nvSpPr>
      <xdr:spPr>
        <a:xfrm>
          <a:off x="3409950" y="140145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53319</xdr:rowOff>
    </xdr:from>
    <xdr:to>
      <xdr:col>15</xdr:col>
      <xdr:colOff>133350</xdr:colOff>
      <xdr:row>82</xdr:row>
      <xdr:rowOff>154919</xdr:rowOff>
    </xdr:to>
    <xdr:sp macro="" textlink="">
      <xdr:nvSpPr>
        <xdr:cNvPr id="220" name="楕円 219"/>
        <xdr:cNvSpPr/>
      </xdr:nvSpPr>
      <xdr:spPr>
        <a:xfrm>
          <a:off x="2889250" y="1379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139696</xdr:rowOff>
    </xdr:from>
    <xdr:ext cx="762000" cy="259045"/>
    <xdr:sp macro="" textlink="">
      <xdr:nvSpPr>
        <xdr:cNvPr id="221" name="テキスト ボックス 220"/>
        <xdr:cNvSpPr txBox="1"/>
      </xdr:nvSpPr>
      <xdr:spPr>
        <a:xfrm>
          <a:off x="2597150" y="13886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163168</xdr:rowOff>
    </xdr:from>
    <xdr:to>
      <xdr:col>11</xdr:col>
      <xdr:colOff>82550</xdr:colOff>
      <xdr:row>82</xdr:row>
      <xdr:rowOff>93318</xdr:rowOff>
    </xdr:to>
    <xdr:sp macro="" textlink="">
      <xdr:nvSpPr>
        <xdr:cNvPr id="222" name="楕円 221"/>
        <xdr:cNvSpPr/>
      </xdr:nvSpPr>
      <xdr:spPr>
        <a:xfrm>
          <a:off x="2095500" y="1374200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78095</xdr:rowOff>
    </xdr:from>
    <xdr:ext cx="762000" cy="259045"/>
    <xdr:sp macro="" textlink="">
      <xdr:nvSpPr>
        <xdr:cNvPr id="223" name="テキスト ボックス 222"/>
        <xdr:cNvSpPr txBox="1"/>
      </xdr:nvSpPr>
      <xdr:spPr>
        <a:xfrm>
          <a:off x="1784350" y="13824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124320</xdr:rowOff>
    </xdr:from>
    <xdr:to>
      <xdr:col>7</xdr:col>
      <xdr:colOff>31750</xdr:colOff>
      <xdr:row>82</xdr:row>
      <xdr:rowOff>54470</xdr:rowOff>
    </xdr:to>
    <xdr:sp macro="" textlink="">
      <xdr:nvSpPr>
        <xdr:cNvPr id="224" name="楕円 223"/>
        <xdr:cNvSpPr/>
      </xdr:nvSpPr>
      <xdr:spPr>
        <a:xfrm>
          <a:off x="1282700" y="1370316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39247</xdr:rowOff>
    </xdr:from>
    <xdr:ext cx="762000" cy="259045"/>
    <xdr:sp macro="" textlink="">
      <xdr:nvSpPr>
        <xdr:cNvPr id="225" name="テキスト ボックス 224"/>
        <xdr:cNvSpPr txBox="1"/>
      </xdr:nvSpPr>
      <xdr:spPr>
        <a:xfrm>
          <a:off x="971550" y="1378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ラスパイレス指数が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を超えているが、平成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年度より東京都の給料表に移行し、これまでも東京都人事委員会勧告に基づき、給与水準の見直しを実施している。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だし、都表移行時に激変緩和措置として現給保障を実施したことや比較的若い職員の管理職登用等により、ラスパイレス指数が高くなる傾向にあるが、将来的には職員構成の変更により改善していくものと見込んで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121557</xdr:rowOff>
    </xdr:to>
    <xdr:cxnSp macro="">
      <xdr:nvCxnSpPr>
        <xdr:cNvPr id="256" name="直線コネクタ 255"/>
        <xdr:cNvCxnSpPr/>
      </xdr:nvCxnSpPr>
      <xdr:spPr>
        <a:xfrm flipV="1">
          <a:off x="15474950" y="13606961"/>
          <a:ext cx="0" cy="1434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7" name="給与水準   （国との比較）最小値テキスト"/>
        <xdr:cNvSpPr txBox="1"/>
      </xdr:nvSpPr>
      <xdr:spPr>
        <a:xfrm>
          <a:off x="15563850" y="15013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8" name="直線コネクタ 257"/>
        <xdr:cNvCxnSpPr/>
      </xdr:nvCxnSpPr>
      <xdr:spPr>
        <a:xfrm>
          <a:off x="15405100" y="150415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9" name="給与水準   （国との比較）最大値テキスト"/>
        <xdr:cNvSpPr txBox="1"/>
      </xdr:nvSpPr>
      <xdr:spPr>
        <a:xfrm>
          <a:off x="15563850" y="13358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60" name="直線コネクタ 259"/>
        <xdr:cNvCxnSpPr/>
      </xdr:nvCxnSpPr>
      <xdr:spPr>
        <a:xfrm>
          <a:off x="15405100" y="13606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68943</xdr:rowOff>
    </xdr:from>
    <xdr:to>
      <xdr:col>81</xdr:col>
      <xdr:colOff>44450</xdr:colOff>
      <xdr:row>88</xdr:row>
      <xdr:rowOff>137886</xdr:rowOff>
    </xdr:to>
    <xdr:cxnSp macro="">
      <xdr:nvCxnSpPr>
        <xdr:cNvPr id="261" name="直線コネクタ 260"/>
        <xdr:cNvCxnSpPr/>
      </xdr:nvCxnSpPr>
      <xdr:spPr>
        <a:xfrm>
          <a:off x="14712950" y="14821263"/>
          <a:ext cx="762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62" name="給与水準   （国との比較）平均値テキスト"/>
        <xdr:cNvSpPr txBox="1"/>
      </xdr:nvSpPr>
      <xdr:spPr>
        <a:xfrm>
          <a:off x="15563850" y="14299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63" name="フローチャート: 判断 262"/>
        <xdr:cNvSpPr/>
      </xdr:nvSpPr>
      <xdr:spPr>
        <a:xfrm>
          <a:off x="15427960" y="1445060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68943</xdr:rowOff>
    </xdr:from>
    <xdr:to>
      <xdr:col>77</xdr:col>
      <xdr:colOff>44450</xdr:colOff>
      <xdr:row>88</xdr:row>
      <xdr:rowOff>155121</xdr:rowOff>
    </xdr:to>
    <xdr:cxnSp macro="">
      <xdr:nvCxnSpPr>
        <xdr:cNvPr id="264" name="直線コネクタ 263"/>
        <xdr:cNvCxnSpPr/>
      </xdr:nvCxnSpPr>
      <xdr:spPr>
        <a:xfrm flipV="1">
          <a:off x="13903960" y="14821263"/>
          <a:ext cx="80899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5" name="フローチャート: 判断 264"/>
        <xdr:cNvSpPr/>
      </xdr:nvSpPr>
      <xdr:spPr>
        <a:xfrm>
          <a:off x="14665960" y="1446784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6" name="テキスト ボックス 265"/>
        <xdr:cNvSpPr txBox="1"/>
      </xdr:nvSpPr>
      <xdr:spPr>
        <a:xfrm>
          <a:off x="14370050" y="1424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155121</xdr:rowOff>
    </xdr:from>
    <xdr:to>
      <xdr:col>72</xdr:col>
      <xdr:colOff>203200</xdr:colOff>
      <xdr:row>88</xdr:row>
      <xdr:rowOff>155121</xdr:rowOff>
    </xdr:to>
    <xdr:cxnSp macro="">
      <xdr:nvCxnSpPr>
        <xdr:cNvPr id="267" name="直線コネクタ 266"/>
        <xdr:cNvCxnSpPr/>
      </xdr:nvCxnSpPr>
      <xdr:spPr>
        <a:xfrm>
          <a:off x="13106400" y="1490744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8" name="フローチャート: 判断 267"/>
        <xdr:cNvSpPr/>
      </xdr:nvSpPr>
      <xdr:spPr>
        <a:xfrm>
          <a:off x="13868400" y="144678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9" name="テキスト ボックス 268"/>
        <xdr:cNvSpPr txBox="1"/>
      </xdr:nvSpPr>
      <xdr:spPr>
        <a:xfrm>
          <a:off x="13557250" y="1424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51707</xdr:rowOff>
    </xdr:from>
    <xdr:to>
      <xdr:col>68</xdr:col>
      <xdr:colOff>152400</xdr:colOff>
      <xdr:row>88</xdr:row>
      <xdr:rowOff>155121</xdr:rowOff>
    </xdr:to>
    <xdr:cxnSp macro="">
      <xdr:nvCxnSpPr>
        <xdr:cNvPr id="270" name="直線コネクタ 269"/>
        <xdr:cNvCxnSpPr/>
      </xdr:nvCxnSpPr>
      <xdr:spPr>
        <a:xfrm>
          <a:off x="12293600" y="14804027"/>
          <a:ext cx="8128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71" name="フローチャート: 判断 270"/>
        <xdr:cNvSpPr/>
      </xdr:nvSpPr>
      <xdr:spPr>
        <a:xfrm>
          <a:off x="13055600" y="14485076"/>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72" name="テキスト ボックス 271"/>
        <xdr:cNvSpPr txBox="1"/>
      </xdr:nvSpPr>
      <xdr:spPr>
        <a:xfrm>
          <a:off x="12763500" y="14257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3" name="フローチャート: 判断 272"/>
        <xdr:cNvSpPr/>
      </xdr:nvSpPr>
      <xdr:spPr>
        <a:xfrm>
          <a:off x="12242800" y="145195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4" name="テキスト ボックス 273"/>
        <xdr:cNvSpPr txBox="1"/>
      </xdr:nvSpPr>
      <xdr:spPr>
        <a:xfrm>
          <a:off x="11950700" y="1429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87086</xdr:rowOff>
    </xdr:from>
    <xdr:to>
      <xdr:col>81</xdr:col>
      <xdr:colOff>95250</xdr:colOff>
      <xdr:row>89</xdr:row>
      <xdr:rowOff>17236</xdr:rowOff>
    </xdr:to>
    <xdr:sp macro="" textlink="">
      <xdr:nvSpPr>
        <xdr:cNvPr id="280" name="楕円 279"/>
        <xdr:cNvSpPr/>
      </xdr:nvSpPr>
      <xdr:spPr>
        <a:xfrm>
          <a:off x="15427960" y="1483940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59163</xdr:rowOff>
    </xdr:from>
    <xdr:ext cx="762000" cy="259045"/>
    <xdr:sp macro="" textlink="">
      <xdr:nvSpPr>
        <xdr:cNvPr id="281" name="給与水準   （国との比較）該当値テキスト"/>
        <xdr:cNvSpPr txBox="1"/>
      </xdr:nvSpPr>
      <xdr:spPr>
        <a:xfrm>
          <a:off x="15563850" y="1481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18143</xdr:rowOff>
    </xdr:from>
    <xdr:to>
      <xdr:col>77</xdr:col>
      <xdr:colOff>95250</xdr:colOff>
      <xdr:row>88</xdr:row>
      <xdr:rowOff>119743</xdr:rowOff>
    </xdr:to>
    <xdr:sp macro="" textlink="">
      <xdr:nvSpPr>
        <xdr:cNvPr id="282" name="楕円 281"/>
        <xdr:cNvSpPr/>
      </xdr:nvSpPr>
      <xdr:spPr>
        <a:xfrm>
          <a:off x="14665960" y="1477046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104520</xdr:rowOff>
    </xdr:from>
    <xdr:ext cx="736600" cy="259045"/>
    <xdr:sp macro="" textlink="">
      <xdr:nvSpPr>
        <xdr:cNvPr id="283" name="テキスト ボックス 282"/>
        <xdr:cNvSpPr txBox="1"/>
      </xdr:nvSpPr>
      <xdr:spPr>
        <a:xfrm>
          <a:off x="14370050" y="14856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104321</xdr:rowOff>
    </xdr:from>
    <xdr:to>
      <xdr:col>73</xdr:col>
      <xdr:colOff>44450</xdr:colOff>
      <xdr:row>89</xdr:row>
      <xdr:rowOff>34471</xdr:rowOff>
    </xdr:to>
    <xdr:sp macro="" textlink="">
      <xdr:nvSpPr>
        <xdr:cNvPr id="284" name="楕円 283"/>
        <xdr:cNvSpPr/>
      </xdr:nvSpPr>
      <xdr:spPr>
        <a:xfrm>
          <a:off x="13868400" y="1485664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19248</xdr:rowOff>
    </xdr:from>
    <xdr:ext cx="762000" cy="259045"/>
    <xdr:sp macro="" textlink="">
      <xdr:nvSpPr>
        <xdr:cNvPr id="285" name="テキスト ボックス 284"/>
        <xdr:cNvSpPr txBox="1"/>
      </xdr:nvSpPr>
      <xdr:spPr>
        <a:xfrm>
          <a:off x="13557250" y="14939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104321</xdr:rowOff>
    </xdr:from>
    <xdr:to>
      <xdr:col>68</xdr:col>
      <xdr:colOff>203200</xdr:colOff>
      <xdr:row>89</xdr:row>
      <xdr:rowOff>34471</xdr:rowOff>
    </xdr:to>
    <xdr:sp macro="" textlink="">
      <xdr:nvSpPr>
        <xdr:cNvPr id="286" name="楕円 285"/>
        <xdr:cNvSpPr/>
      </xdr:nvSpPr>
      <xdr:spPr>
        <a:xfrm>
          <a:off x="13055600" y="14856641"/>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19248</xdr:rowOff>
    </xdr:from>
    <xdr:ext cx="762000" cy="259045"/>
    <xdr:sp macro="" textlink="">
      <xdr:nvSpPr>
        <xdr:cNvPr id="287" name="テキスト ボックス 286"/>
        <xdr:cNvSpPr txBox="1"/>
      </xdr:nvSpPr>
      <xdr:spPr>
        <a:xfrm>
          <a:off x="12763500" y="14939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907</xdr:rowOff>
    </xdr:from>
    <xdr:to>
      <xdr:col>64</xdr:col>
      <xdr:colOff>152400</xdr:colOff>
      <xdr:row>88</xdr:row>
      <xdr:rowOff>102507</xdr:rowOff>
    </xdr:to>
    <xdr:sp macro="" textlink="">
      <xdr:nvSpPr>
        <xdr:cNvPr id="288" name="楕円 287"/>
        <xdr:cNvSpPr/>
      </xdr:nvSpPr>
      <xdr:spPr>
        <a:xfrm>
          <a:off x="12242800" y="1475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87284</xdr:rowOff>
    </xdr:from>
    <xdr:ext cx="762000" cy="259045"/>
    <xdr:sp macro="" textlink="">
      <xdr:nvSpPr>
        <xdr:cNvPr id="289" name="テキスト ボックス 288"/>
        <xdr:cNvSpPr txBox="1"/>
      </xdr:nvSpPr>
      <xdr:spPr>
        <a:xfrm>
          <a:off x="11950700" y="1483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毎年度見直しを行っている定員管理計画に基づいて職員数を管理してきた結果、全国平均、類似団体平均を下回る結果となっている。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行政需要の増減に対応した柔軟な定員管理計画により、引き続き適正な水準を維持していく。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28469</xdr:rowOff>
    </xdr:from>
    <xdr:to>
      <xdr:col>81</xdr:col>
      <xdr:colOff>44450</xdr:colOff>
      <xdr:row>67</xdr:row>
      <xdr:rowOff>37782</xdr:rowOff>
    </xdr:to>
    <xdr:cxnSp macro="">
      <xdr:nvCxnSpPr>
        <xdr:cNvPr id="319" name="直線コネクタ 318"/>
        <xdr:cNvCxnSpPr/>
      </xdr:nvCxnSpPr>
      <xdr:spPr>
        <a:xfrm flipV="1">
          <a:off x="15474950" y="9751589"/>
          <a:ext cx="0" cy="15180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9859</xdr:rowOff>
    </xdr:from>
    <xdr:ext cx="762000" cy="259045"/>
    <xdr:sp macro="" textlink="">
      <xdr:nvSpPr>
        <xdr:cNvPr id="320" name="定員管理の状況最小値テキスト"/>
        <xdr:cNvSpPr txBox="1"/>
      </xdr:nvSpPr>
      <xdr:spPr>
        <a:xfrm>
          <a:off x="15563850" y="1124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37782</xdr:rowOff>
    </xdr:from>
    <xdr:to>
      <xdr:col>81</xdr:col>
      <xdr:colOff>133350</xdr:colOff>
      <xdr:row>67</xdr:row>
      <xdr:rowOff>37782</xdr:rowOff>
    </xdr:to>
    <xdr:cxnSp macro="">
      <xdr:nvCxnSpPr>
        <xdr:cNvPr id="321" name="直線コネクタ 320"/>
        <xdr:cNvCxnSpPr/>
      </xdr:nvCxnSpPr>
      <xdr:spPr>
        <a:xfrm>
          <a:off x="15405100" y="112696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114846</xdr:rowOff>
    </xdr:from>
    <xdr:ext cx="762000" cy="259045"/>
    <xdr:sp macro="" textlink="">
      <xdr:nvSpPr>
        <xdr:cNvPr id="322" name="定員管理の状況最大値テキスト"/>
        <xdr:cNvSpPr txBox="1"/>
      </xdr:nvSpPr>
      <xdr:spPr>
        <a:xfrm>
          <a:off x="15563850" y="950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28469</xdr:rowOff>
    </xdr:from>
    <xdr:to>
      <xdr:col>81</xdr:col>
      <xdr:colOff>133350</xdr:colOff>
      <xdr:row>58</xdr:row>
      <xdr:rowOff>28469</xdr:rowOff>
    </xdr:to>
    <xdr:cxnSp macro="">
      <xdr:nvCxnSpPr>
        <xdr:cNvPr id="323" name="直線コネクタ 322"/>
        <xdr:cNvCxnSpPr/>
      </xdr:nvCxnSpPr>
      <xdr:spPr>
        <a:xfrm>
          <a:off x="15405100" y="97515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79693</xdr:rowOff>
    </xdr:from>
    <xdr:to>
      <xdr:col>81</xdr:col>
      <xdr:colOff>44450</xdr:colOff>
      <xdr:row>60</xdr:row>
      <xdr:rowOff>113877</xdr:rowOff>
    </xdr:to>
    <xdr:cxnSp macro="">
      <xdr:nvCxnSpPr>
        <xdr:cNvPr id="324" name="直線コネクタ 323"/>
        <xdr:cNvCxnSpPr/>
      </xdr:nvCxnSpPr>
      <xdr:spPr>
        <a:xfrm>
          <a:off x="14712950" y="10138093"/>
          <a:ext cx="762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135696</xdr:rowOff>
    </xdr:from>
    <xdr:ext cx="762000" cy="259045"/>
    <xdr:sp macro="" textlink="">
      <xdr:nvSpPr>
        <xdr:cNvPr id="325" name="定員管理の状況平均値テキスト"/>
        <xdr:cNvSpPr txBox="1"/>
      </xdr:nvSpPr>
      <xdr:spPr>
        <a:xfrm>
          <a:off x="15563850" y="101940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163619</xdr:rowOff>
    </xdr:from>
    <xdr:to>
      <xdr:col>81</xdr:col>
      <xdr:colOff>95250</xdr:colOff>
      <xdr:row>61</xdr:row>
      <xdr:rowOff>93769</xdr:rowOff>
    </xdr:to>
    <xdr:sp macro="" textlink="">
      <xdr:nvSpPr>
        <xdr:cNvPr id="326" name="フローチャート: 判断 325"/>
        <xdr:cNvSpPr/>
      </xdr:nvSpPr>
      <xdr:spPr>
        <a:xfrm>
          <a:off x="15427960" y="1022201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79693</xdr:rowOff>
    </xdr:from>
    <xdr:to>
      <xdr:col>77</xdr:col>
      <xdr:colOff>44450</xdr:colOff>
      <xdr:row>60</xdr:row>
      <xdr:rowOff>79693</xdr:rowOff>
    </xdr:to>
    <xdr:cxnSp macro="">
      <xdr:nvCxnSpPr>
        <xdr:cNvPr id="327" name="直線コネクタ 326"/>
        <xdr:cNvCxnSpPr/>
      </xdr:nvCxnSpPr>
      <xdr:spPr>
        <a:xfrm>
          <a:off x="13903960" y="10138093"/>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157586</xdr:rowOff>
    </xdr:from>
    <xdr:to>
      <xdr:col>77</xdr:col>
      <xdr:colOff>95250</xdr:colOff>
      <xdr:row>61</xdr:row>
      <xdr:rowOff>87736</xdr:rowOff>
    </xdr:to>
    <xdr:sp macro="" textlink="">
      <xdr:nvSpPr>
        <xdr:cNvPr id="328" name="フローチャート: 判断 327"/>
        <xdr:cNvSpPr/>
      </xdr:nvSpPr>
      <xdr:spPr>
        <a:xfrm>
          <a:off x="14665960" y="1021598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72513</xdr:rowOff>
    </xdr:from>
    <xdr:ext cx="736600" cy="259045"/>
    <xdr:sp macro="" textlink="">
      <xdr:nvSpPr>
        <xdr:cNvPr id="329" name="テキスト ボックス 328"/>
        <xdr:cNvSpPr txBox="1"/>
      </xdr:nvSpPr>
      <xdr:spPr>
        <a:xfrm>
          <a:off x="14370050" y="1029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57573</xdr:rowOff>
    </xdr:from>
    <xdr:to>
      <xdr:col>72</xdr:col>
      <xdr:colOff>203200</xdr:colOff>
      <xdr:row>60</xdr:row>
      <xdr:rowOff>79693</xdr:rowOff>
    </xdr:to>
    <xdr:cxnSp macro="">
      <xdr:nvCxnSpPr>
        <xdr:cNvPr id="330" name="直線コネクタ 329"/>
        <xdr:cNvCxnSpPr/>
      </xdr:nvCxnSpPr>
      <xdr:spPr>
        <a:xfrm>
          <a:off x="13106400" y="10115973"/>
          <a:ext cx="79756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131445</xdr:rowOff>
    </xdr:from>
    <xdr:to>
      <xdr:col>73</xdr:col>
      <xdr:colOff>44450</xdr:colOff>
      <xdr:row>61</xdr:row>
      <xdr:rowOff>61595</xdr:rowOff>
    </xdr:to>
    <xdr:sp macro="" textlink="">
      <xdr:nvSpPr>
        <xdr:cNvPr id="331" name="フローチャート: 判断 330"/>
        <xdr:cNvSpPr/>
      </xdr:nvSpPr>
      <xdr:spPr>
        <a:xfrm>
          <a:off x="13868400" y="1018984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46372</xdr:rowOff>
    </xdr:from>
    <xdr:ext cx="762000" cy="259045"/>
    <xdr:sp macro="" textlink="">
      <xdr:nvSpPr>
        <xdr:cNvPr id="332" name="テキスト ボックス 331"/>
        <xdr:cNvSpPr txBox="1"/>
      </xdr:nvSpPr>
      <xdr:spPr>
        <a:xfrm>
          <a:off x="13557250" y="10272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55563</xdr:rowOff>
    </xdr:from>
    <xdr:to>
      <xdr:col>68</xdr:col>
      <xdr:colOff>152400</xdr:colOff>
      <xdr:row>60</xdr:row>
      <xdr:rowOff>57573</xdr:rowOff>
    </xdr:to>
    <xdr:cxnSp macro="">
      <xdr:nvCxnSpPr>
        <xdr:cNvPr id="333" name="直線コネクタ 332"/>
        <xdr:cNvCxnSpPr/>
      </xdr:nvCxnSpPr>
      <xdr:spPr>
        <a:xfrm>
          <a:off x="12293600" y="10113963"/>
          <a:ext cx="8128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117369</xdr:rowOff>
    </xdr:from>
    <xdr:to>
      <xdr:col>68</xdr:col>
      <xdr:colOff>203200</xdr:colOff>
      <xdr:row>61</xdr:row>
      <xdr:rowOff>47519</xdr:rowOff>
    </xdr:to>
    <xdr:sp macro="" textlink="">
      <xdr:nvSpPr>
        <xdr:cNvPr id="334" name="フローチャート: 判断 333"/>
        <xdr:cNvSpPr/>
      </xdr:nvSpPr>
      <xdr:spPr>
        <a:xfrm>
          <a:off x="13055600" y="10175769"/>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32296</xdr:rowOff>
    </xdr:from>
    <xdr:ext cx="762000" cy="259045"/>
    <xdr:sp macro="" textlink="">
      <xdr:nvSpPr>
        <xdr:cNvPr id="335" name="テキスト ボックス 334"/>
        <xdr:cNvSpPr txBox="1"/>
      </xdr:nvSpPr>
      <xdr:spPr>
        <a:xfrm>
          <a:off x="12763500" y="1025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101282</xdr:rowOff>
    </xdr:from>
    <xdr:to>
      <xdr:col>64</xdr:col>
      <xdr:colOff>152400</xdr:colOff>
      <xdr:row>61</xdr:row>
      <xdr:rowOff>31432</xdr:rowOff>
    </xdr:to>
    <xdr:sp macro="" textlink="">
      <xdr:nvSpPr>
        <xdr:cNvPr id="336" name="フローチャート: 判断 335"/>
        <xdr:cNvSpPr/>
      </xdr:nvSpPr>
      <xdr:spPr>
        <a:xfrm>
          <a:off x="12242800" y="101596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16209</xdr:rowOff>
    </xdr:from>
    <xdr:ext cx="762000" cy="259045"/>
    <xdr:sp macro="" textlink="">
      <xdr:nvSpPr>
        <xdr:cNvPr id="337" name="テキスト ボックス 336"/>
        <xdr:cNvSpPr txBox="1"/>
      </xdr:nvSpPr>
      <xdr:spPr>
        <a:xfrm>
          <a:off x="11950700" y="1024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63077</xdr:rowOff>
    </xdr:from>
    <xdr:to>
      <xdr:col>81</xdr:col>
      <xdr:colOff>95250</xdr:colOff>
      <xdr:row>60</xdr:row>
      <xdr:rowOff>164677</xdr:rowOff>
    </xdr:to>
    <xdr:sp macro="" textlink="">
      <xdr:nvSpPr>
        <xdr:cNvPr id="343" name="楕円 342"/>
        <xdr:cNvSpPr/>
      </xdr:nvSpPr>
      <xdr:spPr>
        <a:xfrm>
          <a:off x="15427960" y="1012147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79604</xdr:rowOff>
    </xdr:from>
    <xdr:ext cx="762000" cy="259045"/>
    <xdr:sp macro="" textlink="">
      <xdr:nvSpPr>
        <xdr:cNvPr id="344" name="定員管理の状況該当値テキスト"/>
        <xdr:cNvSpPr txBox="1"/>
      </xdr:nvSpPr>
      <xdr:spPr>
        <a:xfrm>
          <a:off x="15563850" y="9970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28893</xdr:rowOff>
    </xdr:from>
    <xdr:to>
      <xdr:col>77</xdr:col>
      <xdr:colOff>95250</xdr:colOff>
      <xdr:row>60</xdr:row>
      <xdr:rowOff>130493</xdr:rowOff>
    </xdr:to>
    <xdr:sp macro="" textlink="">
      <xdr:nvSpPr>
        <xdr:cNvPr id="345" name="楕円 344"/>
        <xdr:cNvSpPr/>
      </xdr:nvSpPr>
      <xdr:spPr>
        <a:xfrm>
          <a:off x="14665960" y="1008729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140670</xdr:rowOff>
    </xdr:from>
    <xdr:ext cx="736600" cy="259045"/>
    <xdr:sp macro="" textlink="">
      <xdr:nvSpPr>
        <xdr:cNvPr id="346" name="テキスト ボックス 345"/>
        <xdr:cNvSpPr txBox="1"/>
      </xdr:nvSpPr>
      <xdr:spPr>
        <a:xfrm>
          <a:off x="14370050" y="9863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28893</xdr:rowOff>
    </xdr:from>
    <xdr:to>
      <xdr:col>73</xdr:col>
      <xdr:colOff>44450</xdr:colOff>
      <xdr:row>60</xdr:row>
      <xdr:rowOff>130493</xdr:rowOff>
    </xdr:to>
    <xdr:sp macro="" textlink="">
      <xdr:nvSpPr>
        <xdr:cNvPr id="347" name="楕円 346"/>
        <xdr:cNvSpPr/>
      </xdr:nvSpPr>
      <xdr:spPr>
        <a:xfrm>
          <a:off x="13868400" y="1008729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140670</xdr:rowOff>
    </xdr:from>
    <xdr:ext cx="762000" cy="259045"/>
    <xdr:sp macro="" textlink="">
      <xdr:nvSpPr>
        <xdr:cNvPr id="348" name="テキスト ボックス 347"/>
        <xdr:cNvSpPr txBox="1"/>
      </xdr:nvSpPr>
      <xdr:spPr>
        <a:xfrm>
          <a:off x="13557250" y="9863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6773</xdr:rowOff>
    </xdr:from>
    <xdr:to>
      <xdr:col>68</xdr:col>
      <xdr:colOff>203200</xdr:colOff>
      <xdr:row>60</xdr:row>
      <xdr:rowOff>108373</xdr:rowOff>
    </xdr:to>
    <xdr:sp macro="" textlink="">
      <xdr:nvSpPr>
        <xdr:cNvPr id="349" name="楕円 348"/>
        <xdr:cNvSpPr/>
      </xdr:nvSpPr>
      <xdr:spPr>
        <a:xfrm>
          <a:off x="13055600" y="1006517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118550</xdr:rowOff>
    </xdr:from>
    <xdr:ext cx="762000" cy="259045"/>
    <xdr:sp macro="" textlink="">
      <xdr:nvSpPr>
        <xdr:cNvPr id="350" name="テキスト ボックス 349"/>
        <xdr:cNvSpPr txBox="1"/>
      </xdr:nvSpPr>
      <xdr:spPr>
        <a:xfrm>
          <a:off x="12763500" y="9841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4763</xdr:rowOff>
    </xdr:from>
    <xdr:to>
      <xdr:col>64</xdr:col>
      <xdr:colOff>152400</xdr:colOff>
      <xdr:row>60</xdr:row>
      <xdr:rowOff>106363</xdr:rowOff>
    </xdr:to>
    <xdr:sp macro="" textlink="">
      <xdr:nvSpPr>
        <xdr:cNvPr id="351" name="楕円 350"/>
        <xdr:cNvSpPr/>
      </xdr:nvSpPr>
      <xdr:spPr>
        <a:xfrm>
          <a:off x="12242800" y="1006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116540</xdr:rowOff>
    </xdr:from>
    <xdr:ext cx="762000" cy="259045"/>
    <xdr:sp macro="" textlink="">
      <xdr:nvSpPr>
        <xdr:cNvPr id="352" name="テキスト ボックス 351"/>
        <xdr:cNvSpPr txBox="1"/>
      </xdr:nvSpPr>
      <xdr:spPr>
        <a:xfrm>
          <a:off x="11950700" y="9839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令和４年度の実質公債費比率は１．７％と前年度より１．０ポイント悪化した。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分母に計上される</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普通交付税および臨時財政対策債発行可能額が大幅に減となったこと、分子に計上される元利償還額の増や都市計画税充当可能額の減などにより、単年度ベースの指標が前年に比べ悪化したことから、３ヵ年平均も悪化した。今後、国立駅周辺のまちづくりや、老朽化した公共施設の耐震化や建て替えなど、多額の財政需要が見込まれていることから、指数がこれ以上悪化しないよう適切な管理を行っ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17780</xdr:rowOff>
    </xdr:to>
    <xdr:cxnSp macro="">
      <xdr:nvCxnSpPr>
        <xdr:cNvPr id="380" name="直線コネクタ 379"/>
        <xdr:cNvCxnSpPr/>
      </xdr:nvCxnSpPr>
      <xdr:spPr>
        <a:xfrm flipV="1">
          <a:off x="15474950" y="6216650"/>
          <a:ext cx="0" cy="1344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161307</xdr:rowOff>
    </xdr:from>
    <xdr:ext cx="762000" cy="259045"/>
    <xdr:sp macro="" textlink="">
      <xdr:nvSpPr>
        <xdr:cNvPr id="381" name="公債費負担の状況最小値テキスト"/>
        <xdr:cNvSpPr txBox="1"/>
      </xdr:nvSpPr>
      <xdr:spPr>
        <a:xfrm>
          <a:off x="15563850" y="7537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82" name="直線コネクタ 381"/>
        <xdr:cNvCxnSpPr/>
      </xdr:nvCxnSpPr>
      <xdr:spPr>
        <a:xfrm>
          <a:off x="15405100" y="7561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83" name="公債費負担の状況最大値テキスト"/>
        <xdr:cNvSpPr txBox="1"/>
      </xdr:nvSpPr>
      <xdr:spPr>
        <a:xfrm>
          <a:off x="1556385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84" name="直線コネクタ 383"/>
        <xdr:cNvCxnSpPr/>
      </xdr:nvCxnSpPr>
      <xdr:spPr>
        <a:xfrm>
          <a:off x="15405100" y="6216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124037</xdr:rowOff>
    </xdr:from>
    <xdr:to>
      <xdr:col>81</xdr:col>
      <xdr:colOff>44450</xdr:colOff>
      <xdr:row>39</xdr:row>
      <xdr:rowOff>33020</xdr:rowOff>
    </xdr:to>
    <xdr:cxnSp macro="">
      <xdr:nvCxnSpPr>
        <xdr:cNvPr id="385" name="直線コネクタ 384"/>
        <xdr:cNvCxnSpPr/>
      </xdr:nvCxnSpPr>
      <xdr:spPr>
        <a:xfrm>
          <a:off x="14712950" y="6494357"/>
          <a:ext cx="762000" cy="7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86" name="公債費負担の状況平均値テキスト"/>
        <xdr:cNvSpPr txBox="1"/>
      </xdr:nvSpPr>
      <xdr:spPr>
        <a:xfrm>
          <a:off x="15563850" y="6818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87" name="フローチャート: 判断 386"/>
        <xdr:cNvSpPr/>
      </xdr:nvSpPr>
      <xdr:spPr>
        <a:xfrm>
          <a:off x="15427960" y="684614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67733</xdr:rowOff>
    </xdr:from>
    <xdr:to>
      <xdr:col>77</xdr:col>
      <xdr:colOff>44450</xdr:colOff>
      <xdr:row>38</xdr:row>
      <xdr:rowOff>124037</xdr:rowOff>
    </xdr:to>
    <xdr:cxnSp macro="">
      <xdr:nvCxnSpPr>
        <xdr:cNvPr id="388" name="直線コネクタ 387"/>
        <xdr:cNvCxnSpPr/>
      </xdr:nvCxnSpPr>
      <xdr:spPr>
        <a:xfrm>
          <a:off x="13903960" y="6438053"/>
          <a:ext cx="80899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132504</xdr:rowOff>
    </xdr:from>
    <xdr:to>
      <xdr:col>77</xdr:col>
      <xdr:colOff>95250</xdr:colOff>
      <xdr:row>41</xdr:row>
      <xdr:rowOff>62654</xdr:rowOff>
    </xdr:to>
    <xdr:sp macro="" textlink="">
      <xdr:nvSpPr>
        <xdr:cNvPr id="389" name="フローチャート: 判断 388"/>
        <xdr:cNvSpPr/>
      </xdr:nvSpPr>
      <xdr:spPr>
        <a:xfrm>
          <a:off x="14665960" y="683810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47431</xdr:rowOff>
    </xdr:from>
    <xdr:ext cx="736600" cy="259045"/>
    <xdr:sp macro="" textlink="">
      <xdr:nvSpPr>
        <xdr:cNvPr id="390" name="テキスト ボックス 389"/>
        <xdr:cNvSpPr txBox="1"/>
      </xdr:nvSpPr>
      <xdr:spPr>
        <a:xfrm>
          <a:off x="14370050" y="6920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35560</xdr:rowOff>
    </xdr:from>
    <xdr:to>
      <xdr:col>72</xdr:col>
      <xdr:colOff>203200</xdr:colOff>
      <xdr:row>38</xdr:row>
      <xdr:rowOff>67733</xdr:rowOff>
    </xdr:to>
    <xdr:cxnSp macro="">
      <xdr:nvCxnSpPr>
        <xdr:cNvPr id="391" name="直線コネクタ 390"/>
        <xdr:cNvCxnSpPr/>
      </xdr:nvCxnSpPr>
      <xdr:spPr>
        <a:xfrm>
          <a:off x="13106400" y="6405880"/>
          <a:ext cx="79756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92" name="フローチャート: 判断 391"/>
        <xdr:cNvSpPr/>
      </xdr:nvSpPr>
      <xdr:spPr>
        <a:xfrm>
          <a:off x="13868400" y="6874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393" name="テキスト ボックス 392"/>
        <xdr:cNvSpPr txBox="1"/>
      </xdr:nvSpPr>
      <xdr:spPr>
        <a:xfrm>
          <a:off x="13557250" y="696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3387</xdr:rowOff>
    </xdr:from>
    <xdr:to>
      <xdr:col>68</xdr:col>
      <xdr:colOff>152400</xdr:colOff>
      <xdr:row>38</xdr:row>
      <xdr:rowOff>35560</xdr:rowOff>
    </xdr:to>
    <xdr:cxnSp macro="">
      <xdr:nvCxnSpPr>
        <xdr:cNvPr id="394" name="直線コネクタ 393"/>
        <xdr:cNvCxnSpPr/>
      </xdr:nvCxnSpPr>
      <xdr:spPr>
        <a:xfrm>
          <a:off x="12293600" y="6373707"/>
          <a:ext cx="8128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95" name="フローチャート: 判断 394"/>
        <xdr:cNvSpPr/>
      </xdr:nvSpPr>
      <xdr:spPr>
        <a:xfrm>
          <a:off x="13055600" y="6882553"/>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96" name="テキスト ボックス 395"/>
        <xdr:cNvSpPr txBox="1"/>
      </xdr:nvSpPr>
      <xdr:spPr>
        <a:xfrm>
          <a:off x="12763500" y="696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7" name="フローチャート: 判断 396"/>
        <xdr:cNvSpPr/>
      </xdr:nvSpPr>
      <xdr:spPr>
        <a:xfrm>
          <a:off x="12242800" y="6890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8" name="テキスト ボックス 397"/>
        <xdr:cNvSpPr txBox="1"/>
      </xdr:nvSpPr>
      <xdr:spPr>
        <a:xfrm>
          <a:off x="11950700" y="6976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153670</xdr:rowOff>
    </xdr:from>
    <xdr:to>
      <xdr:col>81</xdr:col>
      <xdr:colOff>95250</xdr:colOff>
      <xdr:row>39</xdr:row>
      <xdr:rowOff>83820</xdr:rowOff>
    </xdr:to>
    <xdr:sp macro="" textlink="">
      <xdr:nvSpPr>
        <xdr:cNvPr id="404" name="楕円 403"/>
        <xdr:cNvSpPr/>
      </xdr:nvSpPr>
      <xdr:spPr>
        <a:xfrm>
          <a:off x="15427960" y="652399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170197</xdr:rowOff>
    </xdr:from>
    <xdr:ext cx="762000" cy="259045"/>
    <xdr:sp macro="" textlink="">
      <xdr:nvSpPr>
        <xdr:cNvPr id="405" name="公債費負担の状況該当値テキスト"/>
        <xdr:cNvSpPr txBox="1"/>
      </xdr:nvSpPr>
      <xdr:spPr>
        <a:xfrm>
          <a:off x="1556385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73237</xdr:rowOff>
    </xdr:from>
    <xdr:to>
      <xdr:col>77</xdr:col>
      <xdr:colOff>95250</xdr:colOff>
      <xdr:row>39</xdr:row>
      <xdr:rowOff>3387</xdr:rowOff>
    </xdr:to>
    <xdr:sp macro="" textlink="">
      <xdr:nvSpPr>
        <xdr:cNvPr id="406" name="楕円 405"/>
        <xdr:cNvSpPr/>
      </xdr:nvSpPr>
      <xdr:spPr>
        <a:xfrm>
          <a:off x="14665960" y="644355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13564</xdr:rowOff>
    </xdr:from>
    <xdr:ext cx="736600" cy="259045"/>
    <xdr:sp macro="" textlink="">
      <xdr:nvSpPr>
        <xdr:cNvPr id="407" name="テキスト ボックス 406"/>
        <xdr:cNvSpPr txBox="1"/>
      </xdr:nvSpPr>
      <xdr:spPr>
        <a:xfrm>
          <a:off x="14370050" y="6216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8" name="楕円 407"/>
        <xdr:cNvSpPr/>
      </xdr:nvSpPr>
      <xdr:spPr>
        <a:xfrm>
          <a:off x="13868400" y="638725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128710</xdr:rowOff>
    </xdr:from>
    <xdr:ext cx="762000" cy="259045"/>
    <xdr:sp macro="" textlink="">
      <xdr:nvSpPr>
        <xdr:cNvPr id="409" name="テキスト ボックス 408"/>
        <xdr:cNvSpPr txBox="1"/>
      </xdr:nvSpPr>
      <xdr:spPr>
        <a:xfrm>
          <a:off x="13557250" y="6163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156210</xdr:rowOff>
    </xdr:from>
    <xdr:to>
      <xdr:col>68</xdr:col>
      <xdr:colOff>203200</xdr:colOff>
      <xdr:row>38</xdr:row>
      <xdr:rowOff>86360</xdr:rowOff>
    </xdr:to>
    <xdr:sp macro="" textlink="">
      <xdr:nvSpPr>
        <xdr:cNvPr id="410" name="楕円 409"/>
        <xdr:cNvSpPr/>
      </xdr:nvSpPr>
      <xdr:spPr>
        <a:xfrm>
          <a:off x="13055600" y="635889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96537</xdr:rowOff>
    </xdr:from>
    <xdr:ext cx="762000" cy="259045"/>
    <xdr:sp macro="" textlink="">
      <xdr:nvSpPr>
        <xdr:cNvPr id="411" name="テキスト ボックス 410"/>
        <xdr:cNvSpPr txBox="1"/>
      </xdr:nvSpPr>
      <xdr:spPr>
        <a:xfrm>
          <a:off x="127635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124037</xdr:rowOff>
    </xdr:from>
    <xdr:to>
      <xdr:col>64</xdr:col>
      <xdr:colOff>152400</xdr:colOff>
      <xdr:row>38</xdr:row>
      <xdr:rowOff>54187</xdr:rowOff>
    </xdr:to>
    <xdr:sp macro="" textlink="">
      <xdr:nvSpPr>
        <xdr:cNvPr id="412" name="楕円 411"/>
        <xdr:cNvSpPr/>
      </xdr:nvSpPr>
      <xdr:spPr>
        <a:xfrm>
          <a:off x="12242800" y="63267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64364</xdr:rowOff>
    </xdr:from>
    <xdr:ext cx="762000" cy="259045"/>
    <xdr:sp macro="" textlink="">
      <xdr:nvSpPr>
        <xdr:cNvPr id="413" name="テキスト ボックス 412"/>
        <xdr:cNvSpPr txBox="1"/>
      </xdr:nvSpPr>
      <xdr:spPr>
        <a:xfrm>
          <a:off x="11950700" y="6099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令和４年度は、前年度に引き続き０％となった</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に比べ地方債残高の減少などがあり将来負担額が減少したことや、下水道債の償還が進んだことによる下水道事業会計における補助金・負担金見込額の減などがあった一方で、財政調整基金を取り崩したことや、都市計画事業関連市債残高の減に伴う都市計画税充当可能額の減などにより、算定上の比率（マイナス値）は若干悪化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今後も将来負担比率を算定する際の項目ごとに債務残高を適切に管理し、後世への負担を少しでも軽減するよう新規事業の実施等についても精査を行い、財政の健全化を図っていく。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94968</xdr:rowOff>
    </xdr:to>
    <xdr:cxnSp macro="">
      <xdr:nvCxnSpPr>
        <xdr:cNvPr id="442" name="直線コネクタ 441"/>
        <xdr:cNvCxnSpPr/>
      </xdr:nvCxnSpPr>
      <xdr:spPr>
        <a:xfrm flipV="1">
          <a:off x="15474950" y="2321137"/>
          <a:ext cx="0" cy="16295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67045</xdr:rowOff>
    </xdr:from>
    <xdr:ext cx="762000" cy="259045"/>
    <xdr:sp macro="" textlink="">
      <xdr:nvSpPr>
        <xdr:cNvPr id="443" name="将来負担の状況最小値テキスト"/>
        <xdr:cNvSpPr txBox="1"/>
      </xdr:nvSpPr>
      <xdr:spPr>
        <a:xfrm>
          <a:off x="15563850" y="392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94968</xdr:rowOff>
    </xdr:from>
    <xdr:to>
      <xdr:col>81</xdr:col>
      <xdr:colOff>133350</xdr:colOff>
      <xdr:row>23</xdr:row>
      <xdr:rowOff>94968</xdr:rowOff>
    </xdr:to>
    <xdr:cxnSp macro="">
      <xdr:nvCxnSpPr>
        <xdr:cNvPr id="444" name="直線コネクタ 443"/>
        <xdr:cNvCxnSpPr/>
      </xdr:nvCxnSpPr>
      <xdr:spPr>
        <a:xfrm>
          <a:off x="15405100" y="39506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xdr:cNvSpPr txBox="1"/>
      </xdr:nvSpPr>
      <xdr:spPr>
        <a:xfrm>
          <a:off x="15563850" y="2068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124759</xdr:rowOff>
    </xdr:from>
    <xdr:ext cx="762000" cy="259045"/>
    <xdr:sp macro="" textlink="">
      <xdr:nvSpPr>
        <xdr:cNvPr id="447" name="将来負担の状況平均値テキスト"/>
        <xdr:cNvSpPr txBox="1"/>
      </xdr:nvSpPr>
      <xdr:spPr>
        <a:xfrm>
          <a:off x="15563850" y="23040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152682</xdr:rowOff>
    </xdr:from>
    <xdr:to>
      <xdr:col>81</xdr:col>
      <xdr:colOff>95250</xdr:colOff>
      <xdr:row>14</xdr:row>
      <xdr:rowOff>82832</xdr:rowOff>
    </xdr:to>
    <xdr:sp macro="" textlink="">
      <xdr:nvSpPr>
        <xdr:cNvPr id="448" name="フローチャート: 判断 447"/>
        <xdr:cNvSpPr/>
      </xdr:nvSpPr>
      <xdr:spPr>
        <a:xfrm>
          <a:off x="15427960" y="233200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49" name="フローチャート: 判断 448"/>
        <xdr:cNvSpPr/>
      </xdr:nvSpPr>
      <xdr:spPr>
        <a:xfrm>
          <a:off x="14665960" y="2416669"/>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50" name="テキスト ボックス 449"/>
        <xdr:cNvSpPr txBox="1"/>
      </xdr:nvSpPr>
      <xdr:spPr>
        <a:xfrm>
          <a:off x="14370050" y="21893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21590</xdr:rowOff>
    </xdr:from>
    <xdr:to>
      <xdr:col>73</xdr:col>
      <xdr:colOff>44450</xdr:colOff>
      <xdr:row>15</xdr:row>
      <xdr:rowOff>123190</xdr:rowOff>
    </xdr:to>
    <xdr:sp macro="" textlink="">
      <xdr:nvSpPr>
        <xdr:cNvPr id="451" name="フローチャート: 判断 450"/>
        <xdr:cNvSpPr/>
      </xdr:nvSpPr>
      <xdr:spPr>
        <a:xfrm>
          <a:off x="13868400" y="25361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133367</xdr:rowOff>
    </xdr:from>
    <xdr:ext cx="762000" cy="259045"/>
    <xdr:sp macro="" textlink="">
      <xdr:nvSpPr>
        <xdr:cNvPr id="452" name="テキスト ボックス 451"/>
        <xdr:cNvSpPr txBox="1"/>
      </xdr:nvSpPr>
      <xdr:spPr>
        <a:xfrm>
          <a:off x="13557250" y="231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44379</xdr:rowOff>
    </xdr:from>
    <xdr:to>
      <xdr:col>68</xdr:col>
      <xdr:colOff>203200</xdr:colOff>
      <xdr:row>15</xdr:row>
      <xdr:rowOff>145979</xdr:rowOff>
    </xdr:to>
    <xdr:sp macro="" textlink="">
      <xdr:nvSpPr>
        <xdr:cNvPr id="453" name="フローチャート: 判断 452"/>
        <xdr:cNvSpPr/>
      </xdr:nvSpPr>
      <xdr:spPr>
        <a:xfrm>
          <a:off x="13055600" y="25589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156156</xdr:rowOff>
    </xdr:from>
    <xdr:ext cx="762000" cy="259045"/>
    <xdr:sp macro="" textlink="">
      <xdr:nvSpPr>
        <xdr:cNvPr id="454" name="テキスト ボックス 453"/>
        <xdr:cNvSpPr txBox="1"/>
      </xdr:nvSpPr>
      <xdr:spPr>
        <a:xfrm>
          <a:off x="12763500" y="2335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72531</xdr:rowOff>
    </xdr:from>
    <xdr:to>
      <xdr:col>64</xdr:col>
      <xdr:colOff>152400</xdr:colOff>
      <xdr:row>16</xdr:row>
      <xdr:rowOff>2681</xdr:rowOff>
    </xdr:to>
    <xdr:sp macro="" textlink="">
      <xdr:nvSpPr>
        <xdr:cNvPr id="455" name="フローチャート: 判断 454"/>
        <xdr:cNvSpPr/>
      </xdr:nvSpPr>
      <xdr:spPr>
        <a:xfrm>
          <a:off x="12242800" y="25871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12858</xdr:rowOff>
    </xdr:from>
    <xdr:ext cx="762000" cy="259045"/>
    <xdr:sp macro="" textlink="">
      <xdr:nvSpPr>
        <xdr:cNvPr id="456" name="テキスト ボックス 455"/>
        <xdr:cNvSpPr txBox="1"/>
      </xdr:nvSpPr>
      <xdr:spPr>
        <a:xfrm>
          <a:off x="11950700" y="2359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76,168
74,328
8.15
36,013,772
35,217,903
785,214
16,601,555
10,984,707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比率は昨年度に比べ０．６ポイント下がったものの、依然として類似団体平均・全国平均・都平均を上回る水準となっている。　また、標準財政規模に対する人件費の比率比較において、類似団体と比べて会計年度任用職員の報酬が占める割合が高く、この部分に対しての対処が喫緊の課題となっている。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153670</xdr:rowOff>
    </xdr:to>
    <xdr:cxnSp macro="">
      <xdr:nvCxnSpPr>
        <xdr:cNvPr id="61" name="直線コネクタ 60"/>
        <xdr:cNvCxnSpPr/>
      </xdr:nvCxnSpPr>
      <xdr:spPr>
        <a:xfrm flipV="1">
          <a:off x="4826000" y="57810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119380</xdr:rowOff>
    </xdr:from>
    <xdr:to>
      <xdr:col>24</xdr:col>
      <xdr:colOff>25400</xdr:colOff>
      <xdr:row>38</xdr:row>
      <xdr:rowOff>165100</xdr:rowOff>
    </xdr:to>
    <xdr:cxnSp macro="">
      <xdr:nvCxnSpPr>
        <xdr:cNvPr id="66" name="直線コネクタ 65"/>
        <xdr:cNvCxnSpPr/>
      </xdr:nvCxnSpPr>
      <xdr:spPr>
        <a:xfrm flipV="1">
          <a:off x="3987800" y="66344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7" name="人件費平均値テキスト"/>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8" name="フローチャート: 判断 67"/>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165100</xdr:rowOff>
    </xdr:from>
    <xdr:to>
      <xdr:col>19</xdr:col>
      <xdr:colOff>187325</xdr:colOff>
      <xdr:row>39</xdr:row>
      <xdr:rowOff>31750</xdr:rowOff>
    </xdr:to>
    <xdr:cxnSp macro="">
      <xdr:nvCxnSpPr>
        <xdr:cNvPr id="69" name="直線コネクタ 68"/>
        <xdr:cNvCxnSpPr/>
      </xdr:nvCxnSpPr>
      <xdr:spPr>
        <a:xfrm flipV="1">
          <a:off x="3098800" y="6680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88900</xdr:rowOff>
    </xdr:from>
    <xdr:to>
      <xdr:col>15</xdr:col>
      <xdr:colOff>98425</xdr:colOff>
      <xdr:row>39</xdr:row>
      <xdr:rowOff>31750</xdr:rowOff>
    </xdr:to>
    <xdr:cxnSp macro="">
      <xdr:nvCxnSpPr>
        <xdr:cNvPr id="72" name="直線コネクタ 71"/>
        <xdr:cNvCxnSpPr/>
      </xdr:nvCxnSpPr>
      <xdr:spPr>
        <a:xfrm>
          <a:off x="2209800" y="6604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167640</xdr:rowOff>
    </xdr:from>
    <xdr:to>
      <xdr:col>15</xdr:col>
      <xdr:colOff>149225</xdr:colOff>
      <xdr:row>37</xdr:row>
      <xdr:rowOff>97790</xdr:rowOff>
    </xdr:to>
    <xdr:sp macro="" textlink="">
      <xdr:nvSpPr>
        <xdr:cNvPr id="73" name="フローチャート: 判断 72"/>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107967</xdr:rowOff>
    </xdr:from>
    <xdr:ext cx="762000" cy="259045"/>
    <xdr:sp macro="" textlink="">
      <xdr:nvSpPr>
        <xdr:cNvPr id="74" name="テキスト ボックス 73"/>
        <xdr:cNvSpPr txBox="1"/>
      </xdr:nvSpPr>
      <xdr:spPr>
        <a:xfrm>
          <a:off x="2717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88900</xdr:rowOff>
    </xdr:from>
    <xdr:to>
      <xdr:col>11</xdr:col>
      <xdr:colOff>9525</xdr:colOff>
      <xdr:row>38</xdr:row>
      <xdr:rowOff>142240</xdr:rowOff>
    </xdr:to>
    <xdr:cxnSp macro="">
      <xdr:nvCxnSpPr>
        <xdr:cNvPr id="75" name="直線コネクタ 74"/>
        <xdr:cNvCxnSpPr/>
      </xdr:nvCxnSpPr>
      <xdr:spPr>
        <a:xfrm flipV="1">
          <a:off x="1320800" y="66040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39387</xdr:rowOff>
    </xdr:from>
    <xdr:ext cx="762000" cy="259045"/>
    <xdr:sp macro="" textlink="">
      <xdr:nvSpPr>
        <xdr:cNvPr id="79" name="テキスト ボックス 78"/>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68580</xdr:rowOff>
    </xdr:from>
    <xdr:to>
      <xdr:col>24</xdr:col>
      <xdr:colOff>76200</xdr:colOff>
      <xdr:row>38</xdr:row>
      <xdr:rowOff>170180</xdr:rowOff>
    </xdr:to>
    <xdr:sp macro="" textlink="">
      <xdr:nvSpPr>
        <xdr:cNvPr id="85" name="楕円 84"/>
        <xdr:cNvSpPr/>
      </xdr:nvSpPr>
      <xdr:spPr>
        <a:xfrm>
          <a:off x="47752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40657</xdr:rowOff>
    </xdr:from>
    <xdr:ext cx="762000" cy="259045"/>
    <xdr:sp macro="" textlink="">
      <xdr:nvSpPr>
        <xdr:cNvPr id="86" name="人件費該当値テキスト"/>
        <xdr:cNvSpPr txBox="1"/>
      </xdr:nvSpPr>
      <xdr:spPr>
        <a:xfrm>
          <a:off x="49149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114300</xdr:rowOff>
    </xdr:from>
    <xdr:to>
      <xdr:col>20</xdr:col>
      <xdr:colOff>38100</xdr:colOff>
      <xdr:row>39</xdr:row>
      <xdr:rowOff>44450</xdr:rowOff>
    </xdr:to>
    <xdr:sp macro="" textlink="">
      <xdr:nvSpPr>
        <xdr:cNvPr id="87" name="楕円 86"/>
        <xdr:cNvSpPr/>
      </xdr:nvSpPr>
      <xdr:spPr>
        <a:xfrm>
          <a:off x="3937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29227</xdr:rowOff>
    </xdr:from>
    <xdr:ext cx="736600" cy="259045"/>
    <xdr:sp macro="" textlink="">
      <xdr:nvSpPr>
        <xdr:cNvPr id="88" name="テキスト ボックス 87"/>
        <xdr:cNvSpPr txBox="1"/>
      </xdr:nvSpPr>
      <xdr:spPr>
        <a:xfrm>
          <a:off x="3606800" y="671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152400</xdr:rowOff>
    </xdr:from>
    <xdr:to>
      <xdr:col>15</xdr:col>
      <xdr:colOff>149225</xdr:colOff>
      <xdr:row>39</xdr:row>
      <xdr:rowOff>82550</xdr:rowOff>
    </xdr:to>
    <xdr:sp macro="" textlink="">
      <xdr:nvSpPr>
        <xdr:cNvPr id="89" name="楕円 88"/>
        <xdr:cNvSpPr/>
      </xdr:nvSpPr>
      <xdr:spPr>
        <a:xfrm>
          <a:off x="3048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67327</xdr:rowOff>
    </xdr:from>
    <xdr:ext cx="762000" cy="259045"/>
    <xdr:sp macro="" textlink="">
      <xdr:nvSpPr>
        <xdr:cNvPr id="90" name="テキスト ボックス 89"/>
        <xdr:cNvSpPr txBox="1"/>
      </xdr:nvSpPr>
      <xdr:spPr>
        <a:xfrm>
          <a:off x="2717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38100</xdr:rowOff>
    </xdr:from>
    <xdr:to>
      <xdr:col>11</xdr:col>
      <xdr:colOff>60325</xdr:colOff>
      <xdr:row>38</xdr:row>
      <xdr:rowOff>139700</xdr:rowOff>
    </xdr:to>
    <xdr:sp macro="" textlink="">
      <xdr:nvSpPr>
        <xdr:cNvPr id="91" name="楕円 90"/>
        <xdr:cNvSpPr/>
      </xdr:nvSpPr>
      <xdr:spPr>
        <a:xfrm>
          <a:off x="2159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124477</xdr:rowOff>
    </xdr:from>
    <xdr:ext cx="762000" cy="259045"/>
    <xdr:sp macro="" textlink="">
      <xdr:nvSpPr>
        <xdr:cNvPr id="92" name="テキスト ボックス 91"/>
        <xdr:cNvSpPr txBox="1"/>
      </xdr:nvSpPr>
      <xdr:spPr>
        <a:xfrm>
          <a:off x="1828800" y="663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91440</xdr:rowOff>
    </xdr:from>
    <xdr:to>
      <xdr:col>6</xdr:col>
      <xdr:colOff>171450</xdr:colOff>
      <xdr:row>39</xdr:row>
      <xdr:rowOff>21590</xdr:rowOff>
    </xdr:to>
    <xdr:sp macro="" textlink="">
      <xdr:nvSpPr>
        <xdr:cNvPr id="93" name="楕円 92"/>
        <xdr:cNvSpPr/>
      </xdr:nvSpPr>
      <xdr:spPr>
        <a:xfrm>
          <a:off x="1270000" y="660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6367</xdr:rowOff>
    </xdr:from>
    <xdr:ext cx="762000" cy="259045"/>
    <xdr:sp macro="" textlink="">
      <xdr:nvSpPr>
        <xdr:cNvPr id="94" name="テキスト ボックス 93"/>
        <xdr:cNvSpPr txBox="1"/>
      </xdr:nvSpPr>
      <xdr:spPr>
        <a:xfrm>
          <a:off x="939800" y="669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は、電力・ガス価格高騰に伴う光熱水費等の増があり、前年度に比べて０．９ポイント高い１７．３％となった。依然として類似団体平均よりも高い比率となっており、引き続き経費削減に努める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69850</xdr:rowOff>
    </xdr:to>
    <xdr:cxnSp macro="">
      <xdr:nvCxnSpPr>
        <xdr:cNvPr id="120" name="直線コネクタ 119"/>
        <xdr:cNvCxnSpPr/>
      </xdr:nvCxnSpPr>
      <xdr:spPr>
        <a:xfrm flipV="1">
          <a:off x="16510000" y="2198116"/>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1"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3" name="物件費最大値テキスト"/>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4" name="直線コネクタ 123"/>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140716</xdr:rowOff>
    </xdr:from>
    <xdr:to>
      <xdr:col>82</xdr:col>
      <xdr:colOff>107950</xdr:colOff>
      <xdr:row>17</xdr:row>
      <xdr:rowOff>51562</xdr:rowOff>
    </xdr:to>
    <xdr:cxnSp macro="">
      <xdr:nvCxnSpPr>
        <xdr:cNvPr id="125" name="直線コネクタ 124"/>
        <xdr:cNvCxnSpPr/>
      </xdr:nvCxnSpPr>
      <xdr:spPr>
        <a:xfrm>
          <a:off x="15671800" y="2883916"/>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6" name="物件費平均値テキスト"/>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7" name="フローチャート: 判断 126"/>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140716</xdr:rowOff>
    </xdr:from>
    <xdr:to>
      <xdr:col>78</xdr:col>
      <xdr:colOff>69850</xdr:colOff>
      <xdr:row>16</xdr:row>
      <xdr:rowOff>159004</xdr:rowOff>
    </xdr:to>
    <xdr:cxnSp macro="">
      <xdr:nvCxnSpPr>
        <xdr:cNvPr id="128" name="直線コネクタ 127"/>
        <xdr:cNvCxnSpPr/>
      </xdr:nvCxnSpPr>
      <xdr:spPr>
        <a:xfrm flipV="1">
          <a:off x="14782800" y="288391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151638</xdr:rowOff>
    </xdr:from>
    <xdr:to>
      <xdr:col>78</xdr:col>
      <xdr:colOff>120650</xdr:colOff>
      <xdr:row>16</xdr:row>
      <xdr:rowOff>81788</xdr:rowOff>
    </xdr:to>
    <xdr:sp macro="" textlink="">
      <xdr:nvSpPr>
        <xdr:cNvPr id="129" name="フローチャート: 判断 128"/>
        <xdr:cNvSpPr/>
      </xdr:nvSpPr>
      <xdr:spPr>
        <a:xfrm>
          <a:off x="15621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91965</xdr:rowOff>
    </xdr:from>
    <xdr:ext cx="736600" cy="259045"/>
    <xdr:sp macro="" textlink="">
      <xdr:nvSpPr>
        <xdr:cNvPr id="130" name="テキスト ボックス 129"/>
        <xdr:cNvSpPr txBox="1"/>
      </xdr:nvSpPr>
      <xdr:spPr>
        <a:xfrm>
          <a:off x="15290800" y="249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159004</xdr:rowOff>
    </xdr:from>
    <xdr:to>
      <xdr:col>73</xdr:col>
      <xdr:colOff>180975</xdr:colOff>
      <xdr:row>17</xdr:row>
      <xdr:rowOff>88138</xdr:rowOff>
    </xdr:to>
    <xdr:cxnSp macro="">
      <xdr:nvCxnSpPr>
        <xdr:cNvPr id="131" name="直線コネクタ 130"/>
        <xdr:cNvCxnSpPr/>
      </xdr:nvCxnSpPr>
      <xdr:spPr>
        <a:xfrm flipV="1">
          <a:off x="13893800" y="290220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32" name="フローチャート: 判断 131"/>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33" name="テキスト ボックス 132"/>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5842</xdr:rowOff>
    </xdr:from>
    <xdr:to>
      <xdr:col>69</xdr:col>
      <xdr:colOff>92075</xdr:colOff>
      <xdr:row>17</xdr:row>
      <xdr:rowOff>88138</xdr:rowOff>
    </xdr:to>
    <xdr:cxnSp macro="">
      <xdr:nvCxnSpPr>
        <xdr:cNvPr id="134" name="直線コネクタ 133"/>
        <xdr:cNvCxnSpPr/>
      </xdr:nvCxnSpPr>
      <xdr:spPr>
        <a:xfrm>
          <a:off x="13004800" y="292049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71628</xdr:rowOff>
    </xdr:from>
    <xdr:to>
      <xdr:col>69</xdr:col>
      <xdr:colOff>142875</xdr:colOff>
      <xdr:row>17</xdr:row>
      <xdr:rowOff>1778</xdr:rowOff>
    </xdr:to>
    <xdr:sp macro="" textlink="">
      <xdr:nvSpPr>
        <xdr:cNvPr id="135" name="フローチャート: 判断 134"/>
        <xdr:cNvSpPr/>
      </xdr:nvSpPr>
      <xdr:spPr>
        <a:xfrm>
          <a:off x="13843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11955</xdr:rowOff>
    </xdr:from>
    <xdr:ext cx="762000" cy="259045"/>
    <xdr:sp macro="" textlink="">
      <xdr:nvSpPr>
        <xdr:cNvPr id="136" name="テキスト ボックス 135"/>
        <xdr:cNvSpPr txBox="1"/>
      </xdr:nvSpPr>
      <xdr:spPr>
        <a:xfrm>
          <a:off x="13512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62484</xdr:rowOff>
    </xdr:from>
    <xdr:to>
      <xdr:col>65</xdr:col>
      <xdr:colOff>53975</xdr:colOff>
      <xdr:row>16</xdr:row>
      <xdr:rowOff>164084</xdr:rowOff>
    </xdr:to>
    <xdr:sp macro="" textlink="">
      <xdr:nvSpPr>
        <xdr:cNvPr id="137" name="フローチャート: 判断 136"/>
        <xdr:cNvSpPr/>
      </xdr:nvSpPr>
      <xdr:spPr>
        <a:xfrm>
          <a:off x="12954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2811</xdr:rowOff>
    </xdr:from>
    <xdr:ext cx="762000" cy="259045"/>
    <xdr:sp macro="" textlink="">
      <xdr:nvSpPr>
        <xdr:cNvPr id="138" name="テキスト ボックス 137"/>
        <xdr:cNvSpPr txBox="1"/>
      </xdr:nvSpPr>
      <xdr:spPr>
        <a:xfrm>
          <a:off x="12623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44" name="楕円 143"/>
        <xdr:cNvSpPr/>
      </xdr:nvSpPr>
      <xdr:spPr>
        <a:xfrm>
          <a:off x="164592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144289</xdr:rowOff>
    </xdr:from>
    <xdr:ext cx="762000" cy="259045"/>
    <xdr:sp macro="" textlink="">
      <xdr:nvSpPr>
        <xdr:cNvPr id="145" name="物件費該当値テキスト"/>
        <xdr:cNvSpPr txBox="1"/>
      </xdr:nvSpPr>
      <xdr:spPr>
        <a:xfrm>
          <a:off x="16598900" y="28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89916</xdr:rowOff>
    </xdr:from>
    <xdr:to>
      <xdr:col>78</xdr:col>
      <xdr:colOff>120650</xdr:colOff>
      <xdr:row>17</xdr:row>
      <xdr:rowOff>20066</xdr:rowOff>
    </xdr:to>
    <xdr:sp macro="" textlink="">
      <xdr:nvSpPr>
        <xdr:cNvPr id="146" name="楕円 145"/>
        <xdr:cNvSpPr/>
      </xdr:nvSpPr>
      <xdr:spPr>
        <a:xfrm>
          <a:off x="156210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4843</xdr:rowOff>
    </xdr:from>
    <xdr:ext cx="736600" cy="259045"/>
    <xdr:sp macro="" textlink="">
      <xdr:nvSpPr>
        <xdr:cNvPr id="147" name="テキスト ボックス 146"/>
        <xdr:cNvSpPr txBox="1"/>
      </xdr:nvSpPr>
      <xdr:spPr>
        <a:xfrm>
          <a:off x="15290800" y="291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108204</xdr:rowOff>
    </xdr:from>
    <xdr:to>
      <xdr:col>74</xdr:col>
      <xdr:colOff>31750</xdr:colOff>
      <xdr:row>17</xdr:row>
      <xdr:rowOff>38354</xdr:rowOff>
    </xdr:to>
    <xdr:sp macro="" textlink="">
      <xdr:nvSpPr>
        <xdr:cNvPr id="148" name="楕円 147"/>
        <xdr:cNvSpPr/>
      </xdr:nvSpPr>
      <xdr:spPr>
        <a:xfrm>
          <a:off x="14732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23131</xdr:rowOff>
    </xdr:from>
    <xdr:ext cx="762000" cy="259045"/>
    <xdr:sp macro="" textlink="">
      <xdr:nvSpPr>
        <xdr:cNvPr id="149" name="テキスト ボックス 148"/>
        <xdr:cNvSpPr txBox="1"/>
      </xdr:nvSpPr>
      <xdr:spPr>
        <a:xfrm>
          <a:off x="14401800" y="293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37338</xdr:rowOff>
    </xdr:from>
    <xdr:to>
      <xdr:col>69</xdr:col>
      <xdr:colOff>142875</xdr:colOff>
      <xdr:row>17</xdr:row>
      <xdr:rowOff>138938</xdr:rowOff>
    </xdr:to>
    <xdr:sp macro="" textlink="">
      <xdr:nvSpPr>
        <xdr:cNvPr id="150" name="楕円 149"/>
        <xdr:cNvSpPr/>
      </xdr:nvSpPr>
      <xdr:spPr>
        <a:xfrm>
          <a:off x="13843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123715</xdr:rowOff>
    </xdr:from>
    <xdr:ext cx="762000" cy="259045"/>
    <xdr:sp macro="" textlink="">
      <xdr:nvSpPr>
        <xdr:cNvPr id="151" name="テキスト ボックス 150"/>
        <xdr:cNvSpPr txBox="1"/>
      </xdr:nvSpPr>
      <xdr:spPr>
        <a:xfrm>
          <a:off x="13512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126492</xdr:rowOff>
    </xdr:from>
    <xdr:to>
      <xdr:col>65</xdr:col>
      <xdr:colOff>53975</xdr:colOff>
      <xdr:row>17</xdr:row>
      <xdr:rowOff>56642</xdr:rowOff>
    </xdr:to>
    <xdr:sp macro="" textlink="">
      <xdr:nvSpPr>
        <xdr:cNvPr id="152" name="楕円 151"/>
        <xdr:cNvSpPr/>
      </xdr:nvSpPr>
      <xdr:spPr>
        <a:xfrm>
          <a:off x="129540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41419</xdr:rowOff>
    </xdr:from>
    <xdr:ext cx="762000" cy="259045"/>
    <xdr:sp macro="" textlink="">
      <xdr:nvSpPr>
        <xdr:cNvPr id="153" name="テキスト ボックス 152"/>
        <xdr:cNvSpPr txBox="1"/>
      </xdr:nvSpPr>
      <xdr:spPr>
        <a:xfrm>
          <a:off x="12623800" y="2956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べると、社会福祉費が著しく高く、老人福祉費・児童福祉費も高い位置にある。特に障害者自立支援給付費が高い伸び率を示している。サービス水準の他市との均衡や子育て支援の社会的要請があり、今後も増加が見込まれる経費ではあるが、施策の成果向上を目指しつつ、経費を抑制していく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60</xdr:row>
      <xdr:rowOff>35560</xdr:rowOff>
    </xdr:to>
    <xdr:cxnSp macro="">
      <xdr:nvCxnSpPr>
        <xdr:cNvPr id="181" name="直線コネクタ 180"/>
        <xdr:cNvCxnSpPr/>
      </xdr:nvCxnSpPr>
      <xdr:spPr>
        <a:xfrm flipV="1">
          <a:off x="4826000" y="91567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7637</xdr:rowOff>
    </xdr:from>
    <xdr:ext cx="762000" cy="259045"/>
    <xdr:sp macro="" textlink="">
      <xdr:nvSpPr>
        <xdr:cNvPr id="182" name="扶助費最小値テキスト"/>
        <xdr:cNvSpPr txBox="1"/>
      </xdr:nvSpPr>
      <xdr:spPr>
        <a:xfrm>
          <a:off x="4914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35560</xdr:rowOff>
    </xdr:from>
    <xdr:to>
      <xdr:col>24</xdr:col>
      <xdr:colOff>114300</xdr:colOff>
      <xdr:row>60</xdr:row>
      <xdr:rowOff>35560</xdr:rowOff>
    </xdr:to>
    <xdr:cxnSp macro="">
      <xdr:nvCxnSpPr>
        <xdr:cNvPr id="183" name="直線コネクタ 182"/>
        <xdr:cNvCxnSpPr/>
      </xdr:nvCxnSpPr>
      <xdr:spPr>
        <a:xfrm>
          <a:off x="4737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4"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5" name="直線コネクタ 184"/>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73660</xdr:rowOff>
    </xdr:from>
    <xdr:to>
      <xdr:col>24</xdr:col>
      <xdr:colOff>25400</xdr:colOff>
      <xdr:row>58</xdr:row>
      <xdr:rowOff>165100</xdr:rowOff>
    </xdr:to>
    <xdr:cxnSp macro="">
      <xdr:nvCxnSpPr>
        <xdr:cNvPr id="186" name="直線コネクタ 185"/>
        <xdr:cNvCxnSpPr/>
      </xdr:nvCxnSpPr>
      <xdr:spPr>
        <a:xfrm>
          <a:off x="3987800" y="100177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8907</xdr:rowOff>
    </xdr:from>
    <xdr:ext cx="762000" cy="259045"/>
    <xdr:sp macro="" textlink="">
      <xdr:nvSpPr>
        <xdr:cNvPr id="187" name="扶助費平均値テキスト"/>
        <xdr:cNvSpPr txBox="1"/>
      </xdr:nvSpPr>
      <xdr:spPr>
        <a:xfrm>
          <a:off x="4914900" y="9438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163830</xdr:rowOff>
    </xdr:from>
    <xdr:to>
      <xdr:col>24</xdr:col>
      <xdr:colOff>76200</xdr:colOff>
      <xdr:row>56</xdr:row>
      <xdr:rowOff>93980</xdr:rowOff>
    </xdr:to>
    <xdr:sp macro="" textlink="">
      <xdr:nvSpPr>
        <xdr:cNvPr id="188" name="フローチャート: 判断 187"/>
        <xdr:cNvSpPr/>
      </xdr:nvSpPr>
      <xdr:spPr>
        <a:xfrm>
          <a:off x="4775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xdr:rowOff>
    </xdr:from>
    <xdr:to>
      <xdr:col>19</xdr:col>
      <xdr:colOff>187325</xdr:colOff>
      <xdr:row>58</xdr:row>
      <xdr:rowOff>73660</xdr:rowOff>
    </xdr:to>
    <xdr:cxnSp macro="">
      <xdr:nvCxnSpPr>
        <xdr:cNvPr id="189" name="直線コネクタ 188"/>
        <xdr:cNvCxnSpPr/>
      </xdr:nvCxnSpPr>
      <xdr:spPr>
        <a:xfrm>
          <a:off x="3098800" y="99568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125730</xdr:rowOff>
    </xdr:from>
    <xdr:to>
      <xdr:col>20</xdr:col>
      <xdr:colOff>38100</xdr:colOff>
      <xdr:row>56</xdr:row>
      <xdr:rowOff>55880</xdr:rowOff>
    </xdr:to>
    <xdr:sp macro="" textlink="">
      <xdr:nvSpPr>
        <xdr:cNvPr id="190" name="フローチャート: 判断 189"/>
        <xdr:cNvSpPr/>
      </xdr:nvSpPr>
      <xdr:spPr>
        <a:xfrm>
          <a:off x="3937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66057</xdr:rowOff>
    </xdr:from>
    <xdr:ext cx="736600" cy="259045"/>
    <xdr:sp macro="" textlink="">
      <xdr:nvSpPr>
        <xdr:cNvPr id="191" name="テキスト ボックス 190"/>
        <xdr:cNvSpPr txBox="1"/>
      </xdr:nvSpPr>
      <xdr:spPr>
        <a:xfrm>
          <a:off x="3606800" y="932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xdr:rowOff>
    </xdr:from>
    <xdr:to>
      <xdr:col>15</xdr:col>
      <xdr:colOff>98425</xdr:colOff>
      <xdr:row>59</xdr:row>
      <xdr:rowOff>24130</xdr:rowOff>
    </xdr:to>
    <xdr:cxnSp macro="">
      <xdr:nvCxnSpPr>
        <xdr:cNvPr id="192" name="直線コネクタ 191"/>
        <xdr:cNvCxnSpPr/>
      </xdr:nvCxnSpPr>
      <xdr:spPr>
        <a:xfrm flipV="1">
          <a:off x="2209800" y="99568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156210</xdr:rowOff>
    </xdr:from>
    <xdr:to>
      <xdr:col>15</xdr:col>
      <xdr:colOff>149225</xdr:colOff>
      <xdr:row>56</xdr:row>
      <xdr:rowOff>86360</xdr:rowOff>
    </xdr:to>
    <xdr:sp macro="" textlink="">
      <xdr:nvSpPr>
        <xdr:cNvPr id="193" name="フローチャート: 判断 192"/>
        <xdr:cNvSpPr/>
      </xdr:nvSpPr>
      <xdr:spPr>
        <a:xfrm>
          <a:off x="3048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96537</xdr:rowOff>
    </xdr:from>
    <xdr:ext cx="762000" cy="259045"/>
    <xdr:sp macro="" textlink="">
      <xdr:nvSpPr>
        <xdr:cNvPr id="194" name="テキスト ボックス 193"/>
        <xdr:cNvSpPr txBox="1"/>
      </xdr:nvSpPr>
      <xdr:spPr>
        <a:xfrm>
          <a:off x="2717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130810</xdr:rowOff>
    </xdr:from>
    <xdr:to>
      <xdr:col>11</xdr:col>
      <xdr:colOff>9525</xdr:colOff>
      <xdr:row>59</xdr:row>
      <xdr:rowOff>24130</xdr:rowOff>
    </xdr:to>
    <xdr:cxnSp macro="">
      <xdr:nvCxnSpPr>
        <xdr:cNvPr id="195" name="直線コネクタ 194"/>
        <xdr:cNvCxnSpPr/>
      </xdr:nvCxnSpPr>
      <xdr:spPr>
        <a:xfrm>
          <a:off x="1320800" y="990346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30480</xdr:rowOff>
    </xdr:from>
    <xdr:to>
      <xdr:col>11</xdr:col>
      <xdr:colOff>60325</xdr:colOff>
      <xdr:row>56</xdr:row>
      <xdr:rowOff>132080</xdr:rowOff>
    </xdr:to>
    <xdr:sp macro="" textlink="">
      <xdr:nvSpPr>
        <xdr:cNvPr id="196" name="フローチャート: 判断 195"/>
        <xdr:cNvSpPr/>
      </xdr:nvSpPr>
      <xdr:spPr>
        <a:xfrm>
          <a:off x="2159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142257</xdr:rowOff>
    </xdr:from>
    <xdr:ext cx="762000" cy="259045"/>
    <xdr:sp macro="" textlink="">
      <xdr:nvSpPr>
        <xdr:cNvPr id="197" name="テキスト ボックス 196"/>
        <xdr:cNvSpPr txBox="1"/>
      </xdr:nvSpPr>
      <xdr:spPr>
        <a:xfrm>
          <a:off x="1828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163830</xdr:rowOff>
    </xdr:from>
    <xdr:to>
      <xdr:col>6</xdr:col>
      <xdr:colOff>171450</xdr:colOff>
      <xdr:row>56</xdr:row>
      <xdr:rowOff>93980</xdr:rowOff>
    </xdr:to>
    <xdr:sp macro="" textlink="">
      <xdr:nvSpPr>
        <xdr:cNvPr id="198" name="フローチャート: 判断 197"/>
        <xdr:cNvSpPr/>
      </xdr:nvSpPr>
      <xdr:spPr>
        <a:xfrm>
          <a:off x="1270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104157</xdr:rowOff>
    </xdr:from>
    <xdr:ext cx="762000" cy="259045"/>
    <xdr:sp macro="" textlink="">
      <xdr:nvSpPr>
        <xdr:cNvPr id="199" name="テキスト ボックス 198"/>
        <xdr:cNvSpPr txBox="1"/>
      </xdr:nvSpPr>
      <xdr:spPr>
        <a:xfrm>
          <a:off x="939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205" name="楕円 204"/>
        <xdr:cNvSpPr/>
      </xdr:nvSpPr>
      <xdr:spPr>
        <a:xfrm>
          <a:off x="4775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86377</xdr:rowOff>
    </xdr:from>
    <xdr:ext cx="762000" cy="259045"/>
    <xdr:sp macro="" textlink="">
      <xdr:nvSpPr>
        <xdr:cNvPr id="206" name="扶助費該当値テキスト"/>
        <xdr:cNvSpPr txBox="1"/>
      </xdr:nvSpPr>
      <xdr:spPr>
        <a:xfrm>
          <a:off x="49149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22860</xdr:rowOff>
    </xdr:from>
    <xdr:to>
      <xdr:col>20</xdr:col>
      <xdr:colOff>38100</xdr:colOff>
      <xdr:row>58</xdr:row>
      <xdr:rowOff>124460</xdr:rowOff>
    </xdr:to>
    <xdr:sp macro="" textlink="">
      <xdr:nvSpPr>
        <xdr:cNvPr id="207" name="楕円 206"/>
        <xdr:cNvSpPr/>
      </xdr:nvSpPr>
      <xdr:spPr>
        <a:xfrm>
          <a:off x="3937000" y="996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109237</xdr:rowOff>
    </xdr:from>
    <xdr:ext cx="736600" cy="259045"/>
    <xdr:sp macro="" textlink="">
      <xdr:nvSpPr>
        <xdr:cNvPr id="208" name="テキスト ボックス 207"/>
        <xdr:cNvSpPr txBox="1"/>
      </xdr:nvSpPr>
      <xdr:spPr>
        <a:xfrm>
          <a:off x="3606800" y="1005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133350</xdr:rowOff>
    </xdr:from>
    <xdr:to>
      <xdr:col>15</xdr:col>
      <xdr:colOff>149225</xdr:colOff>
      <xdr:row>58</xdr:row>
      <xdr:rowOff>63500</xdr:rowOff>
    </xdr:to>
    <xdr:sp macro="" textlink="">
      <xdr:nvSpPr>
        <xdr:cNvPr id="209" name="楕円 208"/>
        <xdr:cNvSpPr/>
      </xdr:nvSpPr>
      <xdr:spPr>
        <a:xfrm>
          <a:off x="3048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48277</xdr:rowOff>
    </xdr:from>
    <xdr:ext cx="762000" cy="259045"/>
    <xdr:sp macro="" textlink="">
      <xdr:nvSpPr>
        <xdr:cNvPr id="210" name="テキスト ボックス 209"/>
        <xdr:cNvSpPr txBox="1"/>
      </xdr:nvSpPr>
      <xdr:spPr>
        <a:xfrm>
          <a:off x="2717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144780</xdr:rowOff>
    </xdr:from>
    <xdr:to>
      <xdr:col>11</xdr:col>
      <xdr:colOff>60325</xdr:colOff>
      <xdr:row>59</xdr:row>
      <xdr:rowOff>74930</xdr:rowOff>
    </xdr:to>
    <xdr:sp macro="" textlink="">
      <xdr:nvSpPr>
        <xdr:cNvPr id="211" name="楕円 210"/>
        <xdr:cNvSpPr/>
      </xdr:nvSpPr>
      <xdr:spPr>
        <a:xfrm>
          <a:off x="2159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59707</xdr:rowOff>
    </xdr:from>
    <xdr:ext cx="762000" cy="259045"/>
    <xdr:sp macro="" textlink="">
      <xdr:nvSpPr>
        <xdr:cNvPr id="212" name="テキスト ボックス 211"/>
        <xdr:cNvSpPr txBox="1"/>
      </xdr:nvSpPr>
      <xdr:spPr>
        <a:xfrm>
          <a:off x="1828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80010</xdr:rowOff>
    </xdr:from>
    <xdr:to>
      <xdr:col>6</xdr:col>
      <xdr:colOff>171450</xdr:colOff>
      <xdr:row>58</xdr:row>
      <xdr:rowOff>10160</xdr:rowOff>
    </xdr:to>
    <xdr:sp macro="" textlink="">
      <xdr:nvSpPr>
        <xdr:cNvPr id="213" name="楕円 212"/>
        <xdr:cNvSpPr/>
      </xdr:nvSpPr>
      <xdr:spPr>
        <a:xfrm>
          <a:off x="1270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166387</xdr:rowOff>
    </xdr:from>
    <xdr:ext cx="762000" cy="259045"/>
    <xdr:sp macro="" textlink="">
      <xdr:nvSpPr>
        <xdr:cNvPr id="214" name="テキスト ボックス 213"/>
        <xdr:cNvSpPr txBox="1"/>
      </xdr:nvSpPr>
      <xdr:spPr>
        <a:xfrm>
          <a:off x="939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前年度に比べて０．３ポイント高い１１．９％となり、類似団体平均と同規模であるものの、依然として国民健康保険特別会計への赤字繰出が大きいことや、介護保険特別会計への繰出金も増加していることから、実態として改善傾向にあるとは言えない。独立採算の原則からも、保険税の適正化を図り税収を主な財源とする一般財源の負担を減らしていかなければならない。</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6350</xdr:rowOff>
    </xdr:from>
    <xdr:to>
      <xdr:col>82</xdr:col>
      <xdr:colOff>107950</xdr:colOff>
      <xdr:row>62</xdr:row>
      <xdr:rowOff>63500</xdr:rowOff>
    </xdr:to>
    <xdr:cxnSp macro="">
      <xdr:nvCxnSpPr>
        <xdr:cNvPr id="242" name="直線コネクタ 241"/>
        <xdr:cNvCxnSpPr/>
      </xdr:nvCxnSpPr>
      <xdr:spPr>
        <a:xfrm flipV="1">
          <a:off x="16510000" y="90932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3" name="その他最小値テキスト"/>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4" name="直線コネクタ 243"/>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92727</xdr:rowOff>
    </xdr:from>
    <xdr:ext cx="762000" cy="259045"/>
    <xdr:sp macro="" textlink="">
      <xdr:nvSpPr>
        <xdr:cNvPr id="245" name="その他最大値テキスト"/>
        <xdr:cNvSpPr txBox="1"/>
      </xdr:nvSpPr>
      <xdr:spPr>
        <a:xfrm>
          <a:off x="16598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6350</xdr:rowOff>
    </xdr:from>
    <xdr:to>
      <xdr:col>82</xdr:col>
      <xdr:colOff>196850</xdr:colOff>
      <xdr:row>53</xdr:row>
      <xdr:rowOff>6350</xdr:rowOff>
    </xdr:to>
    <xdr:cxnSp macro="">
      <xdr:nvCxnSpPr>
        <xdr:cNvPr id="246" name="直線コネクタ 245"/>
        <xdr:cNvCxnSpPr/>
      </xdr:nvCxnSpPr>
      <xdr:spPr>
        <a:xfrm>
          <a:off x="16421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19050</xdr:rowOff>
    </xdr:from>
    <xdr:to>
      <xdr:col>82</xdr:col>
      <xdr:colOff>107950</xdr:colOff>
      <xdr:row>57</xdr:row>
      <xdr:rowOff>57150</xdr:rowOff>
    </xdr:to>
    <xdr:cxnSp macro="">
      <xdr:nvCxnSpPr>
        <xdr:cNvPr id="247" name="直線コネクタ 246"/>
        <xdr:cNvCxnSpPr/>
      </xdr:nvCxnSpPr>
      <xdr:spPr>
        <a:xfrm>
          <a:off x="15671800" y="9791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67327</xdr:rowOff>
    </xdr:from>
    <xdr:ext cx="762000" cy="259045"/>
    <xdr:sp macro="" textlink="">
      <xdr:nvSpPr>
        <xdr:cNvPr id="248" name="その他平均値テキスト"/>
        <xdr:cNvSpPr txBox="1"/>
      </xdr:nvSpPr>
      <xdr:spPr>
        <a:xfrm>
          <a:off x="16598900" y="9839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49" name="フローチャート: 判断 248"/>
        <xdr:cNvSpPr/>
      </xdr:nvSpPr>
      <xdr:spPr>
        <a:xfrm>
          <a:off x="16459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152400</xdr:rowOff>
    </xdr:from>
    <xdr:to>
      <xdr:col>78</xdr:col>
      <xdr:colOff>69850</xdr:colOff>
      <xdr:row>57</xdr:row>
      <xdr:rowOff>19050</xdr:rowOff>
    </xdr:to>
    <xdr:cxnSp macro="">
      <xdr:nvCxnSpPr>
        <xdr:cNvPr id="250" name="直線コネクタ 249"/>
        <xdr:cNvCxnSpPr/>
      </xdr:nvCxnSpPr>
      <xdr:spPr>
        <a:xfrm>
          <a:off x="14782800" y="9753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6350</xdr:rowOff>
    </xdr:from>
    <xdr:to>
      <xdr:col>78</xdr:col>
      <xdr:colOff>120650</xdr:colOff>
      <xdr:row>57</xdr:row>
      <xdr:rowOff>107950</xdr:rowOff>
    </xdr:to>
    <xdr:sp macro="" textlink="">
      <xdr:nvSpPr>
        <xdr:cNvPr id="251" name="フローチャート: 判断 250"/>
        <xdr:cNvSpPr/>
      </xdr:nvSpPr>
      <xdr:spPr>
        <a:xfrm>
          <a:off x="15621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92727</xdr:rowOff>
    </xdr:from>
    <xdr:ext cx="736600" cy="259045"/>
    <xdr:sp macro="" textlink="">
      <xdr:nvSpPr>
        <xdr:cNvPr id="252" name="テキスト ボックス 251"/>
        <xdr:cNvSpPr txBox="1"/>
      </xdr:nvSpPr>
      <xdr:spPr>
        <a:xfrm>
          <a:off x="15290800" y="986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152400</xdr:rowOff>
    </xdr:from>
    <xdr:to>
      <xdr:col>73</xdr:col>
      <xdr:colOff>180975</xdr:colOff>
      <xdr:row>61</xdr:row>
      <xdr:rowOff>57150</xdr:rowOff>
    </xdr:to>
    <xdr:cxnSp macro="">
      <xdr:nvCxnSpPr>
        <xdr:cNvPr id="253" name="直線コネクタ 252"/>
        <xdr:cNvCxnSpPr/>
      </xdr:nvCxnSpPr>
      <xdr:spPr>
        <a:xfrm flipV="1">
          <a:off x="13893800" y="9753600"/>
          <a:ext cx="889000" cy="76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120650</xdr:rowOff>
    </xdr:from>
    <xdr:to>
      <xdr:col>74</xdr:col>
      <xdr:colOff>31750</xdr:colOff>
      <xdr:row>58</xdr:row>
      <xdr:rowOff>50800</xdr:rowOff>
    </xdr:to>
    <xdr:sp macro="" textlink="">
      <xdr:nvSpPr>
        <xdr:cNvPr id="254" name="フローチャート: 判断 253"/>
        <xdr:cNvSpPr/>
      </xdr:nvSpPr>
      <xdr:spPr>
        <a:xfrm>
          <a:off x="14732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35577</xdr:rowOff>
    </xdr:from>
    <xdr:ext cx="762000" cy="259045"/>
    <xdr:sp macro="" textlink="">
      <xdr:nvSpPr>
        <xdr:cNvPr id="255" name="テキスト ボックス 254"/>
        <xdr:cNvSpPr txBox="1"/>
      </xdr:nvSpPr>
      <xdr:spPr>
        <a:xfrm>
          <a:off x="14401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139700</xdr:rowOff>
    </xdr:from>
    <xdr:to>
      <xdr:col>69</xdr:col>
      <xdr:colOff>92075</xdr:colOff>
      <xdr:row>61</xdr:row>
      <xdr:rowOff>57150</xdr:rowOff>
    </xdr:to>
    <xdr:cxnSp macro="">
      <xdr:nvCxnSpPr>
        <xdr:cNvPr id="256" name="直線コネクタ 255"/>
        <xdr:cNvCxnSpPr/>
      </xdr:nvCxnSpPr>
      <xdr:spPr>
        <a:xfrm>
          <a:off x="13004800" y="104267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7" name="フローチャート: 判断 256"/>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58" name="テキスト ボックス 257"/>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88900</xdr:rowOff>
    </xdr:from>
    <xdr:to>
      <xdr:col>65</xdr:col>
      <xdr:colOff>53975</xdr:colOff>
      <xdr:row>59</xdr:row>
      <xdr:rowOff>19050</xdr:rowOff>
    </xdr:to>
    <xdr:sp macro="" textlink="">
      <xdr:nvSpPr>
        <xdr:cNvPr id="259" name="フローチャート: 判断 258"/>
        <xdr:cNvSpPr/>
      </xdr:nvSpPr>
      <xdr:spPr>
        <a:xfrm>
          <a:off x="129540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29227</xdr:rowOff>
    </xdr:from>
    <xdr:ext cx="762000" cy="259045"/>
    <xdr:sp macro="" textlink="">
      <xdr:nvSpPr>
        <xdr:cNvPr id="260" name="テキスト ボックス 259"/>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6350</xdr:rowOff>
    </xdr:from>
    <xdr:to>
      <xdr:col>82</xdr:col>
      <xdr:colOff>158750</xdr:colOff>
      <xdr:row>57</xdr:row>
      <xdr:rowOff>107950</xdr:rowOff>
    </xdr:to>
    <xdr:sp macro="" textlink="">
      <xdr:nvSpPr>
        <xdr:cNvPr id="266" name="楕円 265"/>
        <xdr:cNvSpPr/>
      </xdr:nvSpPr>
      <xdr:spPr>
        <a:xfrm>
          <a:off x="164592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22877</xdr:rowOff>
    </xdr:from>
    <xdr:ext cx="762000" cy="259045"/>
    <xdr:sp macro="" textlink="">
      <xdr:nvSpPr>
        <xdr:cNvPr id="267" name="その他該当値テキスト"/>
        <xdr:cNvSpPr txBox="1"/>
      </xdr:nvSpPr>
      <xdr:spPr>
        <a:xfrm>
          <a:off x="165989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139700</xdr:rowOff>
    </xdr:from>
    <xdr:to>
      <xdr:col>78</xdr:col>
      <xdr:colOff>120650</xdr:colOff>
      <xdr:row>57</xdr:row>
      <xdr:rowOff>69850</xdr:rowOff>
    </xdr:to>
    <xdr:sp macro="" textlink="">
      <xdr:nvSpPr>
        <xdr:cNvPr id="268" name="楕円 267"/>
        <xdr:cNvSpPr/>
      </xdr:nvSpPr>
      <xdr:spPr>
        <a:xfrm>
          <a:off x="156210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80027</xdr:rowOff>
    </xdr:from>
    <xdr:ext cx="736600" cy="259045"/>
    <xdr:sp macro="" textlink="">
      <xdr:nvSpPr>
        <xdr:cNvPr id="269" name="テキスト ボックス 268"/>
        <xdr:cNvSpPr txBox="1"/>
      </xdr:nvSpPr>
      <xdr:spPr>
        <a:xfrm>
          <a:off x="15290800" y="9509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101600</xdr:rowOff>
    </xdr:from>
    <xdr:to>
      <xdr:col>74</xdr:col>
      <xdr:colOff>31750</xdr:colOff>
      <xdr:row>57</xdr:row>
      <xdr:rowOff>31750</xdr:rowOff>
    </xdr:to>
    <xdr:sp macro="" textlink="">
      <xdr:nvSpPr>
        <xdr:cNvPr id="270" name="楕円 269"/>
        <xdr:cNvSpPr/>
      </xdr:nvSpPr>
      <xdr:spPr>
        <a:xfrm>
          <a:off x="14732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41927</xdr:rowOff>
    </xdr:from>
    <xdr:ext cx="762000" cy="259045"/>
    <xdr:sp macro="" textlink="">
      <xdr:nvSpPr>
        <xdr:cNvPr id="271" name="テキスト ボックス 270"/>
        <xdr:cNvSpPr txBox="1"/>
      </xdr:nvSpPr>
      <xdr:spPr>
        <a:xfrm>
          <a:off x="14401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6350</xdr:rowOff>
    </xdr:from>
    <xdr:to>
      <xdr:col>69</xdr:col>
      <xdr:colOff>142875</xdr:colOff>
      <xdr:row>61</xdr:row>
      <xdr:rowOff>107950</xdr:rowOff>
    </xdr:to>
    <xdr:sp macro="" textlink="">
      <xdr:nvSpPr>
        <xdr:cNvPr id="272" name="楕円 271"/>
        <xdr:cNvSpPr/>
      </xdr:nvSpPr>
      <xdr:spPr>
        <a:xfrm>
          <a:off x="138430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92727</xdr:rowOff>
    </xdr:from>
    <xdr:ext cx="762000" cy="259045"/>
    <xdr:sp macro="" textlink="">
      <xdr:nvSpPr>
        <xdr:cNvPr id="273" name="テキスト ボックス 272"/>
        <xdr:cNvSpPr txBox="1"/>
      </xdr:nvSpPr>
      <xdr:spPr>
        <a:xfrm>
          <a:off x="135128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88900</xdr:rowOff>
    </xdr:from>
    <xdr:to>
      <xdr:col>65</xdr:col>
      <xdr:colOff>53975</xdr:colOff>
      <xdr:row>61</xdr:row>
      <xdr:rowOff>19050</xdr:rowOff>
    </xdr:to>
    <xdr:sp macro="" textlink="">
      <xdr:nvSpPr>
        <xdr:cNvPr id="274" name="楕円 273"/>
        <xdr:cNvSpPr/>
      </xdr:nvSpPr>
      <xdr:spPr>
        <a:xfrm>
          <a:off x="12954000" y="103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3827</xdr:rowOff>
    </xdr:from>
    <xdr:ext cx="762000" cy="259045"/>
    <xdr:sp macro="" textlink="">
      <xdr:nvSpPr>
        <xdr:cNvPr id="275" name="テキスト ボックス 274"/>
        <xdr:cNvSpPr txBox="1"/>
      </xdr:nvSpPr>
      <xdr:spPr>
        <a:xfrm>
          <a:off x="126238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令和４年度は、前年度に比べて０．３ポイント低い１３．３％となった。比率</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は下水道事業会計負担金及び補助金の減</a:t>
          </a:r>
          <a:r>
            <a:rPr kumimoji="1" lang="ja-JP" altLang="en-US" sz="1300">
              <a:latin typeface="ＭＳ Ｐゴシック" panose="020B0600070205080204" pitchFamily="50" charset="-128"/>
              <a:ea typeface="ＭＳ Ｐゴシック" panose="020B0600070205080204" pitchFamily="50" charset="-128"/>
            </a:rPr>
            <a:t>により減少したものの、令和３年度に引き続き、類似団体平均や東京都平均を上回っている状況にあり、各種補助金等に関して、今後もそのあり方を常に問い直していく必要がある。</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39</xdr:row>
      <xdr:rowOff>120142</xdr:rowOff>
    </xdr:to>
    <xdr:cxnSp macro="">
      <xdr:nvCxnSpPr>
        <xdr:cNvPr id="300" name="直線コネクタ 299"/>
        <xdr:cNvCxnSpPr/>
      </xdr:nvCxnSpPr>
      <xdr:spPr>
        <a:xfrm flipV="1">
          <a:off x="16510000" y="5878576"/>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92219</xdr:rowOff>
    </xdr:from>
    <xdr:ext cx="762000" cy="259045"/>
    <xdr:sp macro="" textlink="">
      <xdr:nvSpPr>
        <xdr:cNvPr id="301" name="補助費等最小値テキスト"/>
        <xdr:cNvSpPr txBox="1"/>
      </xdr:nvSpPr>
      <xdr:spPr>
        <a:xfrm>
          <a:off x="16598900" y="67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120142</xdr:rowOff>
    </xdr:from>
    <xdr:to>
      <xdr:col>82</xdr:col>
      <xdr:colOff>196850</xdr:colOff>
      <xdr:row>39</xdr:row>
      <xdr:rowOff>120142</xdr:rowOff>
    </xdr:to>
    <xdr:cxnSp macro="">
      <xdr:nvCxnSpPr>
        <xdr:cNvPr id="302" name="直線コネクタ 301"/>
        <xdr:cNvCxnSpPr/>
      </xdr:nvCxnSpPr>
      <xdr:spPr>
        <a:xfrm>
          <a:off x="16421100" y="680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303" name="補助費等最大値テキスト"/>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304" name="直線コネクタ 303"/>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163576</xdr:rowOff>
    </xdr:from>
    <xdr:to>
      <xdr:col>82</xdr:col>
      <xdr:colOff>107950</xdr:colOff>
      <xdr:row>37</xdr:row>
      <xdr:rowOff>5842</xdr:rowOff>
    </xdr:to>
    <xdr:cxnSp macro="">
      <xdr:nvCxnSpPr>
        <xdr:cNvPr id="305" name="直線コネクタ 304"/>
        <xdr:cNvCxnSpPr/>
      </xdr:nvCxnSpPr>
      <xdr:spPr>
        <a:xfrm flipV="1">
          <a:off x="15671800" y="633577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83583</xdr:rowOff>
    </xdr:from>
    <xdr:ext cx="762000" cy="259045"/>
    <xdr:sp macro="" textlink="">
      <xdr:nvSpPr>
        <xdr:cNvPr id="306" name="補助費等平均値テキスト"/>
        <xdr:cNvSpPr txBox="1"/>
      </xdr:nvSpPr>
      <xdr:spPr>
        <a:xfrm>
          <a:off x="16598900" y="6084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7" name="フローチャート: 判断 306"/>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74422</xdr:rowOff>
    </xdr:to>
    <xdr:cxnSp macro="">
      <xdr:nvCxnSpPr>
        <xdr:cNvPr id="308" name="直線コネクタ 307"/>
        <xdr:cNvCxnSpPr/>
      </xdr:nvCxnSpPr>
      <xdr:spPr>
        <a:xfrm flipV="1">
          <a:off x="14782800" y="63494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9" name="フローチャート: 判断 308"/>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10" name="テキスト ボックス 309"/>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143002</xdr:rowOff>
    </xdr:from>
    <xdr:to>
      <xdr:col>73</xdr:col>
      <xdr:colOff>180975</xdr:colOff>
      <xdr:row>37</xdr:row>
      <xdr:rowOff>74422</xdr:rowOff>
    </xdr:to>
    <xdr:cxnSp macro="">
      <xdr:nvCxnSpPr>
        <xdr:cNvPr id="311" name="直線コネクタ 310"/>
        <xdr:cNvCxnSpPr/>
      </xdr:nvCxnSpPr>
      <xdr:spPr>
        <a:xfrm>
          <a:off x="13893800" y="6143752"/>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12" name="フローチャート: 判断 311"/>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43959</xdr:rowOff>
    </xdr:from>
    <xdr:ext cx="762000" cy="259045"/>
    <xdr:sp macro="" textlink="">
      <xdr:nvSpPr>
        <xdr:cNvPr id="313" name="テキスト ボックス 312"/>
        <xdr:cNvSpPr txBox="1"/>
      </xdr:nvSpPr>
      <xdr:spPr>
        <a:xfrm>
          <a:off x="14401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129286</xdr:rowOff>
    </xdr:from>
    <xdr:to>
      <xdr:col>69</xdr:col>
      <xdr:colOff>92075</xdr:colOff>
      <xdr:row>35</xdr:row>
      <xdr:rowOff>143002</xdr:rowOff>
    </xdr:to>
    <xdr:cxnSp macro="">
      <xdr:nvCxnSpPr>
        <xdr:cNvPr id="314" name="直線コネクタ 313"/>
        <xdr:cNvCxnSpPr/>
      </xdr:nvCxnSpPr>
      <xdr:spPr>
        <a:xfrm>
          <a:off x="13004800" y="61300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15" name="フローチャート: 判断 314"/>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16" name="テキスト ボックス 315"/>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17" name="フローチャート: 判断 316"/>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18" name="テキスト ボックス 317"/>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24" name="楕円 323"/>
        <xdr:cNvSpPr/>
      </xdr:nvSpPr>
      <xdr:spPr>
        <a:xfrm>
          <a:off x="16459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84853</xdr:rowOff>
    </xdr:from>
    <xdr:ext cx="762000" cy="259045"/>
    <xdr:sp macro="" textlink="">
      <xdr:nvSpPr>
        <xdr:cNvPr id="325" name="補助費等該当値テキスト"/>
        <xdr:cNvSpPr txBox="1"/>
      </xdr:nvSpPr>
      <xdr:spPr>
        <a:xfrm>
          <a:off x="165989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126492</xdr:rowOff>
    </xdr:from>
    <xdr:to>
      <xdr:col>78</xdr:col>
      <xdr:colOff>120650</xdr:colOff>
      <xdr:row>37</xdr:row>
      <xdr:rowOff>56642</xdr:rowOff>
    </xdr:to>
    <xdr:sp macro="" textlink="">
      <xdr:nvSpPr>
        <xdr:cNvPr id="326" name="楕円 325"/>
        <xdr:cNvSpPr/>
      </xdr:nvSpPr>
      <xdr:spPr>
        <a:xfrm>
          <a:off x="15621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27" name="テキスト ボックス 326"/>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23622</xdr:rowOff>
    </xdr:from>
    <xdr:to>
      <xdr:col>74</xdr:col>
      <xdr:colOff>31750</xdr:colOff>
      <xdr:row>37</xdr:row>
      <xdr:rowOff>125222</xdr:rowOff>
    </xdr:to>
    <xdr:sp macro="" textlink="">
      <xdr:nvSpPr>
        <xdr:cNvPr id="328" name="楕円 327"/>
        <xdr:cNvSpPr/>
      </xdr:nvSpPr>
      <xdr:spPr>
        <a:xfrm>
          <a:off x="14732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109999</xdr:rowOff>
    </xdr:from>
    <xdr:ext cx="762000" cy="259045"/>
    <xdr:sp macro="" textlink="">
      <xdr:nvSpPr>
        <xdr:cNvPr id="329" name="テキスト ボックス 328"/>
        <xdr:cNvSpPr txBox="1"/>
      </xdr:nvSpPr>
      <xdr:spPr>
        <a:xfrm>
          <a:off x="14401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92202</xdr:rowOff>
    </xdr:from>
    <xdr:to>
      <xdr:col>69</xdr:col>
      <xdr:colOff>142875</xdr:colOff>
      <xdr:row>36</xdr:row>
      <xdr:rowOff>22352</xdr:rowOff>
    </xdr:to>
    <xdr:sp macro="" textlink="">
      <xdr:nvSpPr>
        <xdr:cNvPr id="330" name="楕円 329"/>
        <xdr:cNvSpPr/>
      </xdr:nvSpPr>
      <xdr:spPr>
        <a:xfrm>
          <a:off x="13843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32529</xdr:rowOff>
    </xdr:from>
    <xdr:ext cx="762000" cy="259045"/>
    <xdr:sp macro="" textlink="">
      <xdr:nvSpPr>
        <xdr:cNvPr id="331" name="テキスト ボックス 330"/>
        <xdr:cNvSpPr txBox="1"/>
      </xdr:nvSpPr>
      <xdr:spPr>
        <a:xfrm>
          <a:off x="13512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78486</xdr:rowOff>
    </xdr:from>
    <xdr:to>
      <xdr:col>65</xdr:col>
      <xdr:colOff>53975</xdr:colOff>
      <xdr:row>36</xdr:row>
      <xdr:rowOff>8636</xdr:rowOff>
    </xdr:to>
    <xdr:sp macro="" textlink="">
      <xdr:nvSpPr>
        <xdr:cNvPr id="332" name="楕円 331"/>
        <xdr:cNvSpPr/>
      </xdr:nvSpPr>
      <xdr:spPr>
        <a:xfrm>
          <a:off x="12954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18813</xdr:rowOff>
    </xdr:from>
    <xdr:ext cx="762000" cy="259045"/>
    <xdr:sp macro="" textlink="">
      <xdr:nvSpPr>
        <xdr:cNvPr id="333" name="テキスト ボックス 332"/>
        <xdr:cNvSpPr txBox="1"/>
      </xdr:nvSpPr>
      <xdr:spPr>
        <a:xfrm>
          <a:off x="12623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令和４年度は臨時財政対策債を発行せず、また過去の市債の元利償還が進んだが、新たに借り入れた起債の償還が始まったため、公債費は１０．２％と前年度に比べて０．２ポイント増加した。</a:t>
          </a:r>
        </a:p>
        <a:p>
          <a:r>
            <a:rPr kumimoji="1" lang="ja-JP" altLang="en-US" sz="1300">
              <a:latin typeface="ＭＳ Ｐゴシック" panose="020B0600070205080204" pitchFamily="50" charset="-128"/>
              <a:ea typeface="ＭＳ Ｐゴシック" panose="020B0600070205080204" pitchFamily="50" charset="-128"/>
            </a:rPr>
            <a:t>　今後も適正な地方債残高の管理及び赤字地方債の発行に頼らない財政を目指さなくてはならない。 </a:t>
          </a: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80</xdr:row>
      <xdr:rowOff>26415</xdr:rowOff>
    </xdr:to>
    <xdr:cxnSp macro="">
      <xdr:nvCxnSpPr>
        <xdr:cNvPr id="358" name="直線コネクタ 357"/>
        <xdr:cNvCxnSpPr/>
      </xdr:nvCxnSpPr>
      <xdr:spPr>
        <a:xfrm flipV="1">
          <a:off x="4826000" y="12814300"/>
          <a:ext cx="0" cy="928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169942</xdr:rowOff>
    </xdr:from>
    <xdr:ext cx="762000" cy="259045"/>
    <xdr:sp macro="" textlink="">
      <xdr:nvSpPr>
        <xdr:cNvPr id="359" name="公債費最小値テキスト"/>
        <xdr:cNvSpPr txBox="1"/>
      </xdr:nvSpPr>
      <xdr:spPr>
        <a:xfrm>
          <a:off x="4914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26415</xdr:rowOff>
    </xdr:from>
    <xdr:to>
      <xdr:col>24</xdr:col>
      <xdr:colOff>114300</xdr:colOff>
      <xdr:row>80</xdr:row>
      <xdr:rowOff>26415</xdr:rowOff>
    </xdr:to>
    <xdr:cxnSp macro="">
      <xdr:nvCxnSpPr>
        <xdr:cNvPr id="360" name="直線コネクタ 359"/>
        <xdr:cNvCxnSpPr/>
      </xdr:nvCxnSpPr>
      <xdr:spPr>
        <a:xfrm>
          <a:off x="4737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41927</xdr:rowOff>
    </xdr:from>
    <xdr:ext cx="762000" cy="259045"/>
    <xdr:sp macro="" textlink="">
      <xdr:nvSpPr>
        <xdr:cNvPr id="361" name="公債費最大値テキスト"/>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62" name="直線コネクタ 361"/>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xdr:rowOff>
    </xdr:from>
    <xdr:to>
      <xdr:col>24</xdr:col>
      <xdr:colOff>25400</xdr:colOff>
      <xdr:row>76</xdr:row>
      <xdr:rowOff>21844</xdr:rowOff>
    </xdr:to>
    <xdr:cxnSp macro="">
      <xdr:nvCxnSpPr>
        <xdr:cNvPr id="363" name="直線コネクタ 362"/>
        <xdr:cNvCxnSpPr/>
      </xdr:nvCxnSpPr>
      <xdr:spPr>
        <a:xfrm>
          <a:off x="3987800" y="130429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130573</xdr:rowOff>
    </xdr:from>
    <xdr:ext cx="762000" cy="259045"/>
    <xdr:sp macro="" textlink="">
      <xdr:nvSpPr>
        <xdr:cNvPr id="364" name="公債費平均値テキスト"/>
        <xdr:cNvSpPr txBox="1"/>
      </xdr:nvSpPr>
      <xdr:spPr>
        <a:xfrm>
          <a:off x="4914900" y="13160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158496</xdr:rowOff>
    </xdr:from>
    <xdr:to>
      <xdr:col>24</xdr:col>
      <xdr:colOff>76200</xdr:colOff>
      <xdr:row>77</xdr:row>
      <xdr:rowOff>88646</xdr:rowOff>
    </xdr:to>
    <xdr:sp macro="" textlink="">
      <xdr:nvSpPr>
        <xdr:cNvPr id="365" name="フローチャート: 判断 364"/>
        <xdr:cNvSpPr/>
      </xdr:nvSpPr>
      <xdr:spPr>
        <a:xfrm>
          <a:off x="47752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3556</xdr:rowOff>
    </xdr:from>
    <xdr:to>
      <xdr:col>19</xdr:col>
      <xdr:colOff>187325</xdr:colOff>
      <xdr:row>76</xdr:row>
      <xdr:rowOff>12700</xdr:rowOff>
    </xdr:to>
    <xdr:cxnSp macro="">
      <xdr:nvCxnSpPr>
        <xdr:cNvPr id="366" name="直線コネクタ 365"/>
        <xdr:cNvCxnSpPr/>
      </xdr:nvCxnSpPr>
      <xdr:spPr>
        <a:xfrm>
          <a:off x="3098800" y="130337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140208</xdr:rowOff>
    </xdr:from>
    <xdr:to>
      <xdr:col>20</xdr:col>
      <xdr:colOff>38100</xdr:colOff>
      <xdr:row>77</xdr:row>
      <xdr:rowOff>70358</xdr:rowOff>
    </xdr:to>
    <xdr:sp macro="" textlink="">
      <xdr:nvSpPr>
        <xdr:cNvPr id="367" name="フローチャート: 判断 366"/>
        <xdr:cNvSpPr/>
      </xdr:nvSpPr>
      <xdr:spPr>
        <a:xfrm>
          <a:off x="3937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55135</xdr:rowOff>
    </xdr:from>
    <xdr:ext cx="736600" cy="259045"/>
    <xdr:sp macro="" textlink="">
      <xdr:nvSpPr>
        <xdr:cNvPr id="368" name="テキスト ボックス 367"/>
        <xdr:cNvSpPr txBox="1"/>
      </xdr:nvSpPr>
      <xdr:spPr>
        <a:xfrm>
          <a:off x="3606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170435</xdr:rowOff>
    </xdr:from>
    <xdr:to>
      <xdr:col>15</xdr:col>
      <xdr:colOff>98425</xdr:colOff>
      <xdr:row>76</xdr:row>
      <xdr:rowOff>3556</xdr:rowOff>
    </xdr:to>
    <xdr:cxnSp macro="">
      <xdr:nvCxnSpPr>
        <xdr:cNvPr id="369" name="直線コネクタ 368"/>
        <xdr:cNvCxnSpPr/>
      </xdr:nvCxnSpPr>
      <xdr:spPr>
        <a:xfrm>
          <a:off x="2209800" y="130291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70" name="フローチャート: 判断 369"/>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71" name="テキスト ボックス 370"/>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170435</xdr:rowOff>
    </xdr:from>
    <xdr:to>
      <xdr:col>11</xdr:col>
      <xdr:colOff>9525</xdr:colOff>
      <xdr:row>76</xdr:row>
      <xdr:rowOff>12700</xdr:rowOff>
    </xdr:to>
    <xdr:cxnSp macro="">
      <xdr:nvCxnSpPr>
        <xdr:cNvPr id="372" name="直線コネクタ 371"/>
        <xdr:cNvCxnSpPr/>
      </xdr:nvCxnSpPr>
      <xdr:spPr>
        <a:xfrm flipV="1">
          <a:off x="1320800" y="13029185"/>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23622</xdr:rowOff>
    </xdr:from>
    <xdr:to>
      <xdr:col>11</xdr:col>
      <xdr:colOff>60325</xdr:colOff>
      <xdr:row>77</xdr:row>
      <xdr:rowOff>125222</xdr:rowOff>
    </xdr:to>
    <xdr:sp macro="" textlink="">
      <xdr:nvSpPr>
        <xdr:cNvPr id="373" name="フローチャート: 判断 372"/>
        <xdr:cNvSpPr/>
      </xdr:nvSpPr>
      <xdr:spPr>
        <a:xfrm>
          <a:off x="2159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109999</xdr:rowOff>
    </xdr:from>
    <xdr:ext cx="762000" cy="259045"/>
    <xdr:sp macro="" textlink="">
      <xdr:nvSpPr>
        <xdr:cNvPr id="374" name="テキスト ボックス 373"/>
        <xdr:cNvSpPr txBox="1"/>
      </xdr:nvSpPr>
      <xdr:spPr>
        <a:xfrm>
          <a:off x="1828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5" name="フローチャート: 判断 374"/>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6" name="テキスト ボックス 375"/>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142494</xdr:rowOff>
    </xdr:from>
    <xdr:to>
      <xdr:col>24</xdr:col>
      <xdr:colOff>76200</xdr:colOff>
      <xdr:row>76</xdr:row>
      <xdr:rowOff>72644</xdr:rowOff>
    </xdr:to>
    <xdr:sp macro="" textlink="">
      <xdr:nvSpPr>
        <xdr:cNvPr id="382" name="楕円 381"/>
        <xdr:cNvSpPr/>
      </xdr:nvSpPr>
      <xdr:spPr>
        <a:xfrm>
          <a:off x="47752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159021</xdr:rowOff>
    </xdr:from>
    <xdr:ext cx="762000" cy="259045"/>
    <xdr:sp macro="" textlink="">
      <xdr:nvSpPr>
        <xdr:cNvPr id="383" name="公債費該当値テキスト"/>
        <xdr:cNvSpPr txBox="1"/>
      </xdr:nvSpPr>
      <xdr:spPr>
        <a:xfrm>
          <a:off x="4914900" y="1284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133350</xdr:rowOff>
    </xdr:from>
    <xdr:to>
      <xdr:col>20</xdr:col>
      <xdr:colOff>38100</xdr:colOff>
      <xdr:row>76</xdr:row>
      <xdr:rowOff>63500</xdr:rowOff>
    </xdr:to>
    <xdr:sp macro="" textlink="">
      <xdr:nvSpPr>
        <xdr:cNvPr id="384" name="楕円 383"/>
        <xdr:cNvSpPr/>
      </xdr:nvSpPr>
      <xdr:spPr>
        <a:xfrm>
          <a:off x="3937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73677</xdr:rowOff>
    </xdr:from>
    <xdr:ext cx="736600" cy="259045"/>
    <xdr:sp macro="" textlink="">
      <xdr:nvSpPr>
        <xdr:cNvPr id="385" name="テキスト ボックス 384"/>
        <xdr:cNvSpPr txBox="1"/>
      </xdr:nvSpPr>
      <xdr:spPr>
        <a:xfrm>
          <a:off x="3606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124206</xdr:rowOff>
    </xdr:from>
    <xdr:to>
      <xdr:col>15</xdr:col>
      <xdr:colOff>149225</xdr:colOff>
      <xdr:row>76</xdr:row>
      <xdr:rowOff>54356</xdr:rowOff>
    </xdr:to>
    <xdr:sp macro="" textlink="">
      <xdr:nvSpPr>
        <xdr:cNvPr id="386" name="楕円 385"/>
        <xdr:cNvSpPr/>
      </xdr:nvSpPr>
      <xdr:spPr>
        <a:xfrm>
          <a:off x="3048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64533</xdr:rowOff>
    </xdr:from>
    <xdr:ext cx="762000" cy="259045"/>
    <xdr:sp macro="" textlink="">
      <xdr:nvSpPr>
        <xdr:cNvPr id="387" name="テキスト ボックス 386"/>
        <xdr:cNvSpPr txBox="1"/>
      </xdr:nvSpPr>
      <xdr:spPr>
        <a:xfrm>
          <a:off x="2717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119634</xdr:rowOff>
    </xdr:from>
    <xdr:to>
      <xdr:col>11</xdr:col>
      <xdr:colOff>60325</xdr:colOff>
      <xdr:row>76</xdr:row>
      <xdr:rowOff>49783</xdr:rowOff>
    </xdr:to>
    <xdr:sp macro="" textlink="">
      <xdr:nvSpPr>
        <xdr:cNvPr id="388" name="楕円 387"/>
        <xdr:cNvSpPr/>
      </xdr:nvSpPr>
      <xdr:spPr>
        <a:xfrm>
          <a:off x="2159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59961</xdr:rowOff>
    </xdr:from>
    <xdr:ext cx="762000" cy="259045"/>
    <xdr:sp macro="" textlink="">
      <xdr:nvSpPr>
        <xdr:cNvPr id="389" name="テキスト ボックス 388"/>
        <xdr:cNvSpPr txBox="1"/>
      </xdr:nvSpPr>
      <xdr:spPr>
        <a:xfrm>
          <a:off x="1828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90" name="楕円 389"/>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73677</xdr:rowOff>
    </xdr:from>
    <xdr:ext cx="762000" cy="259045"/>
    <xdr:sp macro="" textlink="">
      <xdr:nvSpPr>
        <xdr:cNvPr id="391" name="テキスト ボックス 390"/>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８８．９％と類似団体平均に比べ高止まりをしている。公債費の占める割合自体が低いこともあるが、類似団体と比較する中で見えてくる国立市の特徴として、人件費と扶助費に係る経常収支比率が高いことが挙げられる。人件費は、類似団体と比べて会計年度任用職員の報酬が高い水準にある状況である。また、扶助費は社会福祉費が特に高い水準にあり、障害者福祉に係る経費が主な内容であ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6" name="直線コネクタ 405"/>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7" name="テキスト ボックス 406"/>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0" name="直線コネクタ 409"/>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1" name="テキスト ボックス 410"/>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41275</xdr:rowOff>
    </xdr:from>
    <xdr:to>
      <xdr:col>82</xdr:col>
      <xdr:colOff>107950</xdr:colOff>
      <xdr:row>80</xdr:row>
      <xdr:rowOff>64136</xdr:rowOff>
    </xdr:to>
    <xdr:cxnSp macro="">
      <xdr:nvCxnSpPr>
        <xdr:cNvPr id="415" name="直線コネクタ 414"/>
        <xdr:cNvCxnSpPr/>
      </xdr:nvCxnSpPr>
      <xdr:spPr>
        <a:xfrm flipV="1">
          <a:off x="16510000" y="12557125"/>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36213</xdr:rowOff>
    </xdr:from>
    <xdr:ext cx="762000" cy="259045"/>
    <xdr:sp macro="" textlink="">
      <xdr:nvSpPr>
        <xdr:cNvPr id="416" name="公債費以外最小値テキスト"/>
        <xdr:cNvSpPr txBox="1"/>
      </xdr:nvSpPr>
      <xdr:spPr>
        <a:xfrm>
          <a:off x="16598900" y="1375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64136</xdr:rowOff>
    </xdr:from>
    <xdr:to>
      <xdr:col>82</xdr:col>
      <xdr:colOff>196850</xdr:colOff>
      <xdr:row>80</xdr:row>
      <xdr:rowOff>64136</xdr:rowOff>
    </xdr:to>
    <xdr:cxnSp macro="">
      <xdr:nvCxnSpPr>
        <xdr:cNvPr id="417" name="直線コネクタ 416"/>
        <xdr:cNvCxnSpPr/>
      </xdr:nvCxnSpPr>
      <xdr:spPr>
        <a:xfrm>
          <a:off x="16421100" y="1378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127652</xdr:rowOff>
    </xdr:from>
    <xdr:ext cx="762000" cy="259045"/>
    <xdr:sp macro="" textlink="">
      <xdr:nvSpPr>
        <xdr:cNvPr id="418" name="公債費以外最大値テキスト"/>
        <xdr:cNvSpPr txBox="1"/>
      </xdr:nvSpPr>
      <xdr:spPr>
        <a:xfrm>
          <a:off x="16598900" y="1230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41275</xdr:rowOff>
    </xdr:from>
    <xdr:to>
      <xdr:col>82</xdr:col>
      <xdr:colOff>196850</xdr:colOff>
      <xdr:row>73</xdr:row>
      <xdr:rowOff>41275</xdr:rowOff>
    </xdr:to>
    <xdr:cxnSp macro="">
      <xdr:nvCxnSpPr>
        <xdr:cNvPr id="419" name="直線コネクタ 418"/>
        <xdr:cNvCxnSpPr/>
      </xdr:nvCxnSpPr>
      <xdr:spPr>
        <a:xfrm>
          <a:off x="16421100" y="1255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149861</xdr:rowOff>
    </xdr:from>
    <xdr:to>
      <xdr:col>82</xdr:col>
      <xdr:colOff>107950</xdr:colOff>
      <xdr:row>80</xdr:row>
      <xdr:rowOff>64136</xdr:rowOff>
    </xdr:to>
    <xdr:cxnSp macro="">
      <xdr:nvCxnSpPr>
        <xdr:cNvPr id="420" name="直線コネクタ 419"/>
        <xdr:cNvCxnSpPr/>
      </xdr:nvCxnSpPr>
      <xdr:spPr>
        <a:xfrm>
          <a:off x="15671800" y="13694411"/>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81297</xdr:rowOff>
    </xdr:from>
    <xdr:ext cx="762000" cy="259045"/>
    <xdr:sp macro="" textlink="">
      <xdr:nvSpPr>
        <xdr:cNvPr id="421" name="公債費以外平均値テキスト"/>
        <xdr:cNvSpPr txBox="1"/>
      </xdr:nvSpPr>
      <xdr:spPr>
        <a:xfrm>
          <a:off x="16598900" y="129400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64770</xdr:rowOff>
    </xdr:from>
    <xdr:to>
      <xdr:col>82</xdr:col>
      <xdr:colOff>158750</xdr:colOff>
      <xdr:row>76</xdr:row>
      <xdr:rowOff>166370</xdr:rowOff>
    </xdr:to>
    <xdr:sp macro="" textlink="">
      <xdr:nvSpPr>
        <xdr:cNvPr id="422" name="フローチャート: 判断 421"/>
        <xdr:cNvSpPr/>
      </xdr:nvSpPr>
      <xdr:spPr>
        <a:xfrm>
          <a:off x="164592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149861</xdr:rowOff>
    </xdr:from>
    <xdr:to>
      <xdr:col>78</xdr:col>
      <xdr:colOff>69850</xdr:colOff>
      <xdr:row>80</xdr:row>
      <xdr:rowOff>41275</xdr:rowOff>
    </xdr:to>
    <xdr:cxnSp macro="">
      <xdr:nvCxnSpPr>
        <xdr:cNvPr id="423" name="直線コネクタ 422"/>
        <xdr:cNvCxnSpPr/>
      </xdr:nvCxnSpPr>
      <xdr:spPr>
        <a:xfrm flipV="1">
          <a:off x="14782800" y="13694411"/>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53340</xdr:rowOff>
    </xdr:from>
    <xdr:to>
      <xdr:col>78</xdr:col>
      <xdr:colOff>120650</xdr:colOff>
      <xdr:row>75</xdr:row>
      <xdr:rowOff>154939</xdr:rowOff>
    </xdr:to>
    <xdr:sp macro="" textlink="">
      <xdr:nvSpPr>
        <xdr:cNvPr id="424" name="フローチャート: 判断 423"/>
        <xdr:cNvSpPr/>
      </xdr:nvSpPr>
      <xdr:spPr>
        <a:xfrm>
          <a:off x="15621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165117</xdr:rowOff>
    </xdr:from>
    <xdr:ext cx="736600" cy="259045"/>
    <xdr:sp macro="" textlink="">
      <xdr:nvSpPr>
        <xdr:cNvPr id="425" name="テキスト ボックス 424"/>
        <xdr:cNvSpPr txBox="1"/>
      </xdr:nvSpPr>
      <xdr:spPr>
        <a:xfrm>
          <a:off x="15290800" y="12680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41275</xdr:rowOff>
    </xdr:from>
    <xdr:to>
      <xdr:col>73</xdr:col>
      <xdr:colOff>180975</xdr:colOff>
      <xdr:row>80</xdr:row>
      <xdr:rowOff>155575</xdr:rowOff>
    </xdr:to>
    <xdr:cxnSp macro="">
      <xdr:nvCxnSpPr>
        <xdr:cNvPr id="426" name="直線コネクタ 425"/>
        <xdr:cNvCxnSpPr/>
      </xdr:nvCxnSpPr>
      <xdr:spPr>
        <a:xfrm flipV="1">
          <a:off x="13893800" y="1375727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27" name="フローチャート: 判断 426"/>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39387</xdr:rowOff>
    </xdr:from>
    <xdr:ext cx="762000" cy="259045"/>
    <xdr:sp macro="" textlink="">
      <xdr:nvSpPr>
        <xdr:cNvPr id="428" name="テキスト ボックス 427"/>
        <xdr:cNvSpPr txBox="1"/>
      </xdr:nvSpPr>
      <xdr:spPr>
        <a:xfrm>
          <a:off x="14401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81280</xdr:rowOff>
    </xdr:from>
    <xdr:to>
      <xdr:col>69</xdr:col>
      <xdr:colOff>92075</xdr:colOff>
      <xdr:row>80</xdr:row>
      <xdr:rowOff>155575</xdr:rowOff>
    </xdr:to>
    <xdr:cxnSp macro="">
      <xdr:nvCxnSpPr>
        <xdr:cNvPr id="429" name="直線コネクタ 428"/>
        <xdr:cNvCxnSpPr/>
      </xdr:nvCxnSpPr>
      <xdr:spPr>
        <a:xfrm>
          <a:off x="13004800" y="13625830"/>
          <a:ext cx="889000" cy="24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30" name="フローチャート: 判断 429"/>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62247</xdr:rowOff>
    </xdr:from>
    <xdr:ext cx="762000" cy="259045"/>
    <xdr:sp macro="" textlink="">
      <xdr:nvSpPr>
        <xdr:cNvPr id="431" name="テキスト ボックス 430"/>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32" name="フローチャート: 判断 431"/>
        <xdr:cNvSpPr/>
      </xdr:nvSpPr>
      <xdr:spPr>
        <a:xfrm>
          <a:off x="12954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39387</xdr:rowOff>
    </xdr:from>
    <xdr:ext cx="762000" cy="259045"/>
    <xdr:sp macro="" textlink="">
      <xdr:nvSpPr>
        <xdr:cNvPr id="433" name="テキスト ボックス 432"/>
        <xdr:cNvSpPr txBox="1"/>
      </xdr:nvSpPr>
      <xdr:spPr>
        <a:xfrm>
          <a:off x="12623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13336</xdr:rowOff>
    </xdr:from>
    <xdr:to>
      <xdr:col>82</xdr:col>
      <xdr:colOff>158750</xdr:colOff>
      <xdr:row>80</xdr:row>
      <xdr:rowOff>114936</xdr:rowOff>
    </xdr:to>
    <xdr:sp macro="" textlink="">
      <xdr:nvSpPr>
        <xdr:cNvPr id="439" name="楕円 438"/>
        <xdr:cNvSpPr/>
      </xdr:nvSpPr>
      <xdr:spPr>
        <a:xfrm>
          <a:off x="16459200" y="1372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93363</xdr:rowOff>
    </xdr:from>
    <xdr:ext cx="762000" cy="259045"/>
    <xdr:sp macro="" textlink="">
      <xdr:nvSpPr>
        <xdr:cNvPr id="440" name="公債費以外該当値テキスト"/>
        <xdr:cNvSpPr txBox="1"/>
      </xdr:nvSpPr>
      <xdr:spPr>
        <a:xfrm>
          <a:off x="16598900" y="13637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99061</xdr:rowOff>
    </xdr:from>
    <xdr:to>
      <xdr:col>78</xdr:col>
      <xdr:colOff>120650</xdr:colOff>
      <xdr:row>80</xdr:row>
      <xdr:rowOff>29211</xdr:rowOff>
    </xdr:to>
    <xdr:sp macro="" textlink="">
      <xdr:nvSpPr>
        <xdr:cNvPr id="441" name="楕円 440"/>
        <xdr:cNvSpPr/>
      </xdr:nvSpPr>
      <xdr:spPr>
        <a:xfrm>
          <a:off x="15621000" y="136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13988</xdr:rowOff>
    </xdr:from>
    <xdr:ext cx="736600" cy="259045"/>
    <xdr:sp macro="" textlink="">
      <xdr:nvSpPr>
        <xdr:cNvPr id="442" name="テキスト ボックス 441"/>
        <xdr:cNvSpPr txBox="1"/>
      </xdr:nvSpPr>
      <xdr:spPr>
        <a:xfrm>
          <a:off x="15290800" y="13729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161925</xdr:rowOff>
    </xdr:from>
    <xdr:to>
      <xdr:col>74</xdr:col>
      <xdr:colOff>31750</xdr:colOff>
      <xdr:row>80</xdr:row>
      <xdr:rowOff>92075</xdr:rowOff>
    </xdr:to>
    <xdr:sp macro="" textlink="">
      <xdr:nvSpPr>
        <xdr:cNvPr id="443" name="楕円 442"/>
        <xdr:cNvSpPr/>
      </xdr:nvSpPr>
      <xdr:spPr>
        <a:xfrm>
          <a:off x="14732000" y="1370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76852</xdr:rowOff>
    </xdr:from>
    <xdr:ext cx="762000" cy="259045"/>
    <xdr:sp macro="" textlink="">
      <xdr:nvSpPr>
        <xdr:cNvPr id="444" name="テキスト ボックス 443"/>
        <xdr:cNvSpPr txBox="1"/>
      </xdr:nvSpPr>
      <xdr:spPr>
        <a:xfrm>
          <a:off x="14401800" y="1379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104775</xdr:rowOff>
    </xdr:from>
    <xdr:to>
      <xdr:col>69</xdr:col>
      <xdr:colOff>142875</xdr:colOff>
      <xdr:row>81</xdr:row>
      <xdr:rowOff>34925</xdr:rowOff>
    </xdr:to>
    <xdr:sp macro="" textlink="">
      <xdr:nvSpPr>
        <xdr:cNvPr id="445" name="楕円 444"/>
        <xdr:cNvSpPr/>
      </xdr:nvSpPr>
      <xdr:spPr>
        <a:xfrm>
          <a:off x="13843000" y="1382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19702</xdr:rowOff>
    </xdr:from>
    <xdr:ext cx="762000" cy="259045"/>
    <xdr:sp macro="" textlink="">
      <xdr:nvSpPr>
        <xdr:cNvPr id="446" name="テキスト ボックス 445"/>
        <xdr:cNvSpPr txBox="1"/>
      </xdr:nvSpPr>
      <xdr:spPr>
        <a:xfrm>
          <a:off x="13512800" y="1390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30480</xdr:rowOff>
    </xdr:from>
    <xdr:to>
      <xdr:col>65</xdr:col>
      <xdr:colOff>53975</xdr:colOff>
      <xdr:row>79</xdr:row>
      <xdr:rowOff>132080</xdr:rowOff>
    </xdr:to>
    <xdr:sp macro="" textlink="">
      <xdr:nvSpPr>
        <xdr:cNvPr id="447" name="楕円 446"/>
        <xdr:cNvSpPr/>
      </xdr:nvSpPr>
      <xdr:spPr>
        <a:xfrm>
          <a:off x="12954000" y="1357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116857</xdr:rowOff>
    </xdr:from>
    <xdr:ext cx="762000" cy="259045"/>
    <xdr:sp macro="" textlink="">
      <xdr:nvSpPr>
        <xdr:cNvPr id="448" name="テキスト ボックス 447"/>
        <xdr:cNvSpPr txBox="1"/>
      </xdr:nvSpPr>
      <xdr:spPr>
        <a:xfrm>
          <a:off x="12623800" y="13661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162481</xdr:rowOff>
    </xdr:from>
    <xdr:to>
      <xdr:col>29</xdr:col>
      <xdr:colOff>127000</xdr:colOff>
      <xdr:row>20</xdr:row>
      <xdr:rowOff>10319</xdr:rowOff>
    </xdr:to>
    <xdr:cxnSp macro="">
      <xdr:nvCxnSpPr>
        <xdr:cNvPr id="49" name="直線コネクタ 48"/>
        <xdr:cNvCxnSpPr/>
      </xdr:nvCxnSpPr>
      <xdr:spPr bwMode="auto">
        <a:xfrm flipV="1">
          <a:off x="5651500" y="2096056"/>
          <a:ext cx="0" cy="13908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153846</xdr:rowOff>
    </xdr:from>
    <xdr:ext cx="762000" cy="259045"/>
    <xdr:sp macro="" textlink="">
      <xdr:nvSpPr>
        <xdr:cNvPr id="50" name="人口1人当たり決算額の推移最小値テキスト130"/>
        <xdr:cNvSpPr txBox="1"/>
      </xdr:nvSpPr>
      <xdr:spPr>
        <a:xfrm>
          <a:off x="5740400" y="345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10319</xdr:rowOff>
    </xdr:from>
    <xdr:to>
      <xdr:col>30</xdr:col>
      <xdr:colOff>25400</xdr:colOff>
      <xdr:row>20</xdr:row>
      <xdr:rowOff>10319</xdr:rowOff>
    </xdr:to>
    <xdr:cxnSp macro="">
      <xdr:nvCxnSpPr>
        <xdr:cNvPr id="51" name="直線コネクタ 50"/>
        <xdr:cNvCxnSpPr/>
      </xdr:nvCxnSpPr>
      <xdr:spPr bwMode="auto">
        <a:xfrm>
          <a:off x="5562600" y="348694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77408</xdr:rowOff>
    </xdr:from>
    <xdr:ext cx="762000" cy="259045"/>
    <xdr:sp macro="" textlink="">
      <xdr:nvSpPr>
        <xdr:cNvPr id="52" name="人口1人当たり決算額の推移最大値テキスト130"/>
        <xdr:cNvSpPr txBox="1"/>
      </xdr:nvSpPr>
      <xdr:spPr>
        <a:xfrm>
          <a:off x="5740400" y="18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162481</xdr:rowOff>
    </xdr:from>
    <xdr:to>
      <xdr:col>30</xdr:col>
      <xdr:colOff>25400</xdr:colOff>
      <xdr:row>11</xdr:row>
      <xdr:rowOff>162481</xdr:rowOff>
    </xdr:to>
    <xdr:cxnSp macro="">
      <xdr:nvCxnSpPr>
        <xdr:cNvPr id="53" name="直線コネクタ 52"/>
        <xdr:cNvCxnSpPr/>
      </xdr:nvCxnSpPr>
      <xdr:spPr bwMode="auto">
        <a:xfrm>
          <a:off x="5562600" y="20960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128419</xdr:rowOff>
    </xdr:from>
    <xdr:to>
      <xdr:col>29</xdr:col>
      <xdr:colOff>127000</xdr:colOff>
      <xdr:row>17</xdr:row>
      <xdr:rowOff>145707</xdr:rowOff>
    </xdr:to>
    <xdr:cxnSp macro="">
      <xdr:nvCxnSpPr>
        <xdr:cNvPr id="54" name="直線コネクタ 53"/>
        <xdr:cNvCxnSpPr/>
      </xdr:nvCxnSpPr>
      <xdr:spPr bwMode="auto">
        <a:xfrm flipV="1">
          <a:off x="5003800" y="3090694"/>
          <a:ext cx="647700" cy="172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141765</xdr:rowOff>
    </xdr:from>
    <xdr:ext cx="762000" cy="259045"/>
    <xdr:sp macro="" textlink="">
      <xdr:nvSpPr>
        <xdr:cNvPr id="55" name="人口1人当たり決算額の推移平均値テキスト130"/>
        <xdr:cNvSpPr txBox="1"/>
      </xdr:nvSpPr>
      <xdr:spPr>
        <a:xfrm>
          <a:off x="5740400" y="31040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169688</xdr:rowOff>
    </xdr:from>
    <xdr:to>
      <xdr:col>29</xdr:col>
      <xdr:colOff>177800</xdr:colOff>
      <xdr:row>18</xdr:row>
      <xdr:rowOff>99838</xdr:rowOff>
    </xdr:to>
    <xdr:sp macro="" textlink="">
      <xdr:nvSpPr>
        <xdr:cNvPr id="56" name="フローチャート: 判断 55"/>
        <xdr:cNvSpPr/>
      </xdr:nvSpPr>
      <xdr:spPr bwMode="auto">
        <a:xfrm>
          <a:off x="5600700" y="31319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145707</xdr:rowOff>
    </xdr:from>
    <xdr:to>
      <xdr:col>26</xdr:col>
      <xdr:colOff>50800</xdr:colOff>
      <xdr:row>18</xdr:row>
      <xdr:rowOff>11476</xdr:rowOff>
    </xdr:to>
    <xdr:cxnSp macro="">
      <xdr:nvCxnSpPr>
        <xdr:cNvPr id="57" name="直線コネクタ 56"/>
        <xdr:cNvCxnSpPr/>
      </xdr:nvCxnSpPr>
      <xdr:spPr bwMode="auto">
        <a:xfrm flipV="1">
          <a:off x="4305300" y="3107982"/>
          <a:ext cx="698500" cy="372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738</xdr:rowOff>
    </xdr:from>
    <xdr:to>
      <xdr:col>26</xdr:col>
      <xdr:colOff>101600</xdr:colOff>
      <xdr:row>18</xdr:row>
      <xdr:rowOff>102338</xdr:rowOff>
    </xdr:to>
    <xdr:sp macro="" textlink="">
      <xdr:nvSpPr>
        <xdr:cNvPr id="58" name="フローチャート: 判断 57"/>
        <xdr:cNvSpPr/>
      </xdr:nvSpPr>
      <xdr:spPr bwMode="auto">
        <a:xfrm>
          <a:off x="4953000" y="3134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87115</xdr:rowOff>
    </xdr:from>
    <xdr:ext cx="736600" cy="259045"/>
    <xdr:sp macro="" textlink="">
      <xdr:nvSpPr>
        <xdr:cNvPr id="59" name="テキスト ボックス 58"/>
        <xdr:cNvSpPr txBox="1"/>
      </xdr:nvSpPr>
      <xdr:spPr>
        <a:xfrm>
          <a:off x="4622800" y="3220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11476</xdr:rowOff>
    </xdr:from>
    <xdr:to>
      <xdr:col>22</xdr:col>
      <xdr:colOff>114300</xdr:colOff>
      <xdr:row>18</xdr:row>
      <xdr:rowOff>55467</xdr:rowOff>
    </xdr:to>
    <xdr:cxnSp macro="">
      <xdr:nvCxnSpPr>
        <xdr:cNvPr id="60" name="直線コネクタ 59"/>
        <xdr:cNvCxnSpPr/>
      </xdr:nvCxnSpPr>
      <xdr:spPr bwMode="auto">
        <a:xfrm flipV="1">
          <a:off x="3606800" y="3145201"/>
          <a:ext cx="698500" cy="43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21698</xdr:rowOff>
    </xdr:from>
    <xdr:to>
      <xdr:col>22</xdr:col>
      <xdr:colOff>165100</xdr:colOff>
      <xdr:row>18</xdr:row>
      <xdr:rowOff>123298</xdr:rowOff>
    </xdr:to>
    <xdr:sp macro="" textlink="">
      <xdr:nvSpPr>
        <xdr:cNvPr id="61" name="フローチャート: 判断 60"/>
        <xdr:cNvSpPr/>
      </xdr:nvSpPr>
      <xdr:spPr bwMode="auto">
        <a:xfrm>
          <a:off x="4254500" y="31554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108075</xdr:rowOff>
    </xdr:from>
    <xdr:ext cx="762000" cy="259045"/>
    <xdr:sp macro="" textlink="">
      <xdr:nvSpPr>
        <xdr:cNvPr id="62" name="テキスト ボックス 61"/>
        <xdr:cNvSpPr txBox="1"/>
      </xdr:nvSpPr>
      <xdr:spPr>
        <a:xfrm>
          <a:off x="3924300" y="3241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55467</xdr:rowOff>
    </xdr:from>
    <xdr:to>
      <xdr:col>18</xdr:col>
      <xdr:colOff>177800</xdr:colOff>
      <xdr:row>18</xdr:row>
      <xdr:rowOff>56939</xdr:rowOff>
    </xdr:to>
    <xdr:cxnSp macro="">
      <xdr:nvCxnSpPr>
        <xdr:cNvPr id="63" name="直線コネクタ 62"/>
        <xdr:cNvCxnSpPr/>
      </xdr:nvCxnSpPr>
      <xdr:spPr bwMode="auto">
        <a:xfrm flipV="1">
          <a:off x="2908300" y="3189192"/>
          <a:ext cx="698500" cy="14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46787</xdr:rowOff>
    </xdr:from>
    <xdr:to>
      <xdr:col>19</xdr:col>
      <xdr:colOff>38100</xdr:colOff>
      <xdr:row>18</xdr:row>
      <xdr:rowOff>148387</xdr:rowOff>
    </xdr:to>
    <xdr:sp macro="" textlink="">
      <xdr:nvSpPr>
        <xdr:cNvPr id="64" name="フローチャート: 判断 63"/>
        <xdr:cNvSpPr/>
      </xdr:nvSpPr>
      <xdr:spPr bwMode="auto">
        <a:xfrm>
          <a:off x="3556000" y="31805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133164</xdr:rowOff>
    </xdr:from>
    <xdr:ext cx="762000" cy="259045"/>
    <xdr:sp macro="" textlink="">
      <xdr:nvSpPr>
        <xdr:cNvPr id="65" name="テキスト ボックス 64"/>
        <xdr:cNvSpPr txBox="1"/>
      </xdr:nvSpPr>
      <xdr:spPr>
        <a:xfrm>
          <a:off x="3225800" y="3266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60417</xdr:rowOff>
    </xdr:from>
    <xdr:to>
      <xdr:col>15</xdr:col>
      <xdr:colOff>101600</xdr:colOff>
      <xdr:row>18</xdr:row>
      <xdr:rowOff>162017</xdr:rowOff>
    </xdr:to>
    <xdr:sp macro="" textlink="">
      <xdr:nvSpPr>
        <xdr:cNvPr id="66" name="フローチャート: 判断 65"/>
        <xdr:cNvSpPr/>
      </xdr:nvSpPr>
      <xdr:spPr bwMode="auto">
        <a:xfrm>
          <a:off x="2857500" y="31941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146794</xdr:rowOff>
    </xdr:from>
    <xdr:ext cx="762000" cy="259045"/>
    <xdr:sp macro="" textlink="">
      <xdr:nvSpPr>
        <xdr:cNvPr id="67" name="テキスト ボックス 66"/>
        <xdr:cNvSpPr txBox="1"/>
      </xdr:nvSpPr>
      <xdr:spPr>
        <a:xfrm>
          <a:off x="2527300" y="3280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77619</xdr:rowOff>
    </xdr:from>
    <xdr:to>
      <xdr:col>29</xdr:col>
      <xdr:colOff>177800</xdr:colOff>
      <xdr:row>18</xdr:row>
      <xdr:rowOff>7769</xdr:rowOff>
    </xdr:to>
    <xdr:sp macro="" textlink="">
      <xdr:nvSpPr>
        <xdr:cNvPr id="73" name="楕円 72"/>
        <xdr:cNvSpPr/>
      </xdr:nvSpPr>
      <xdr:spPr bwMode="auto">
        <a:xfrm>
          <a:off x="5600700" y="30398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94146</xdr:rowOff>
    </xdr:from>
    <xdr:ext cx="762000" cy="259045"/>
    <xdr:sp macro="" textlink="">
      <xdr:nvSpPr>
        <xdr:cNvPr id="74" name="人口1人当たり決算額の推移該当値テキスト130"/>
        <xdr:cNvSpPr txBox="1"/>
      </xdr:nvSpPr>
      <xdr:spPr>
        <a:xfrm>
          <a:off x="5740400" y="2884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94907</xdr:rowOff>
    </xdr:from>
    <xdr:to>
      <xdr:col>26</xdr:col>
      <xdr:colOff>101600</xdr:colOff>
      <xdr:row>18</xdr:row>
      <xdr:rowOff>25057</xdr:rowOff>
    </xdr:to>
    <xdr:sp macro="" textlink="">
      <xdr:nvSpPr>
        <xdr:cNvPr id="75" name="楕円 74"/>
        <xdr:cNvSpPr/>
      </xdr:nvSpPr>
      <xdr:spPr bwMode="auto">
        <a:xfrm>
          <a:off x="4953000" y="3057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35234</xdr:rowOff>
    </xdr:from>
    <xdr:ext cx="736600" cy="259045"/>
    <xdr:sp macro="" textlink="">
      <xdr:nvSpPr>
        <xdr:cNvPr id="76" name="テキスト ボックス 75"/>
        <xdr:cNvSpPr txBox="1"/>
      </xdr:nvSpPr>
      <xdr:spPr>
        <a:xfrm>
          <a:off x="4622800" y="28260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132126</xdr:rowOff>
    </xdr:from>
    <xdr:to>
      <xdr:col>22</xdr:col>
      <xdr:colOff>165100</xdr:colOff>
      <xdr:row>18</xdr:row>
      <xdr:rowOff>62276</xdr:rowOff>
    </xdr:to>
    <xdr:sp macro="" textlink="">
      <xdr:nvSpPr>
        <xdr:cNvPr id="77" name="楕円 76"/>
        <xdr:cNvSpPr/>
      </xdr:nvSpPr>
      <xdr:spPr bwMode="auto">
        <a:xfrm>
          <a:off x="4254500" y="3094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72453</xdr:rowOff>
    </xdr:from>
    <xdr:ext cx="762000" cy="259045"/>
    <xdr:sp macro="" textlink="">
      <xdr:nvSpPr>
        <xdr:cNvPr id="78" name="テキスト ボックス 77"/>
        <xdr:cNvSpPr txBox="1"/>
      </xdr:nvSpPr>
      <xdr:spPr>
        <a:xfrm>
          <a:off x="3924300" y="2863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4667</xdr:rowOff>
    </xdr:from>
    <xdr:to>
      <xdr:col>19</xdr:col>
      <xdr:colOff>38100</xdr:colOff>
      <xdr:row>18</xdr:row>
      <xdr:rowOff>106267</xdr:rowOff>
    </xdr:to>
    <xdr:sp macro="" textlink="">
      <xdr:nvSpPr>
        <xdr:cNvPr id="79" name="楕円 78"/>
        <xdr:cNvSpPr/>
      </xdr:nvSpPr>
      <xdr:spPr bwMode="auto">
        <a:xfrm>
          <a:off x="3556000" y="3138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116444</xdr:rowOff>
    </xdr:from>
    <xdr:ext cx="762000" cy="259045"/>
    <xdr:sp macro="" textlink="">
      <xdr:nvSpPr>
        <xdr:cNvPr id="80" name="テキスト ボックス 79"/>
        <xdr:cNvSpPr txBox="1"/>
      </xdr:nvSpPr>
      <xdr:spPr>
        <a:xfrm>
          <a:off x="3225800" y="290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6139</xdr:rowOff>
    </xdr:from>
    <xdr:to>
      <xdr:col>15</xdr:col>
      <xdr:colOff>101600</xdr:colOff>
      <xdr:row>18</xdr:row>
      <xdr:rowOff>107739</xdr:rowOff>
    </xdr:to>
    <xdr:sp macro="" textlink="">
      <xdr:nvSpPr>
        <xdr:cNvPr id="81" name="楕円 80"/>
        <xdr:cNvSpPr/>
      </xdr:nvSpPr>
      <xdr:spPr bwMode="auto">
        <a:xfrm>
          <a:off x="2857500" y="3139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117916</xdr:rowOff>
    </xdr:from>
    <xdr:ext cx="762000" cy="259045"/>
    <xdr:sp macro="" textlink="">
      <xdr:nvSpPr>
        <xdr:cNvPr id="82" name="テキスト ボックス 81"/>
        <xdr:cNvSpPr txBox="1"/>
      </xdr:nvSpPr>
      <xdr:spPr>
        <a:xfrm>
          <a:off x="2527300" y="2908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9" name="直線コネクタ 98"/>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0" name="テキスト ボックス 99"/>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1" name="直線コネクタ 100"/>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2" name="テキスト ボックス 101"/>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3" name="直線コネクタ 102"/>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4" name="テキスト ボックス 103"/>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5" name="直線コネクタ 104"/>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6" name="テキスト ボックス 105"/>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7" name="直線コネクタ 106"/>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8" name="テキスト ボックス 107"/>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9" name="直線コネクタ 108"/>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0" name="テキスト ボックス 109"/>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1"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88007</xdr:rowOff>
    </xdr:from>
    <xdr:to>
      <xdr:col>29</xdr:col>
      <xdr:colOff>127000</xdr:colOff>
      <xdr:row>38</xdr:row>
      <xdr:rowOff>3164</xdr:rowOff>
    </xdr:to>
    <xdr:cxnSp macro="">
      <xdr:nvCxnSpPr>
        <xdr:cNvPr id="112" name="直線コネクタ 111"/>
        <xdr:cNvCxnSpPr/>
      </xdr:nvCxnSpPr>
      <xdr:spPr bwMode="auto">
        <a:xfrm flipV="1">
          <a:off x="5651500" y="6012557"/>
          <a:ext cx="0" cy="1458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318141</xdr:rowOff>
    </xdr:from>
    <xdr:ext cx="762000" cy="259045"/>
    <xdr:sp macro="" textlink="">
      <xdr:nvSpPr>
        <xdr:cNvPr id="113" name="人口1人当たり決算額の推移最小値テキスト445"/>
        <xdr:cNvSpPr txBox="1"/>
      </xdr:nvSpPr>
      <xdr:spPr>
        <a:xfrm>
          <a:off x="5740400" y="744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3164</xdr:rowOff>
    </xdr:from>
    <xdr:to>
      <xdr:col>30</xdr:col>
      <xdr:colOff>25400</xdr:colOff>
      <xdr:row>38</xdr:row>
      <xdr:rowOff>3164</xdr:rowOff>
    </xdr:to>
    <xdr:cxnSp macro="">
      <xdr:nvCxnSpPr>
        <xdr:cNvPr id="114" name="直線コネクタ 113"/>
        <xdr:cNvCxnSpPr/>
      </xdr:nvCxnSpPr>
      <xdr:spPr bwMode="auto">
        <a:xfrm>
          <a:off x="5562600" y="74707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2934</xdr:rowOff>
    </xdr:from>
    <xdr:ext cx="762000" cy="259045"/>
    <xdr:sp macro="" textlink="">
      <xdr:nvSpPr>
        <xdr:cNvPr id="115" name="人口1人当たり決算額の推移最大値テキスト445"/>
        <xdr:cNvSpPr txBox="1"/>
      </xdr:nvSpPr>
      <xdr:spPr>
        <a:xfrm>
          <a:off x="5740400" y="575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88007</xdr:rowOff>
    </xdr:from>
    <xdr:to>
      <xdr:col>30</xdr:col>
      <xdr:colOff>25400</xdr:colOff>
      <xdr:row>33</xdr:row>
      <xdr:rowOff>88007</xdr:rowOff>
    </xdr:to>
    <xdr:cxnSp macro="">
      <xdr:nvCxnSpPr>
        <xdr:cNvPr id="116" name="直線コネクタ 115"/>
        <xdr:cNvCxnSpPr/>
      </xdr:nvCxnSpPr>
      <xdr:spPr bwMode="auto">
        <a:xfrm>
          <a:off x="5562600" y="60125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156228</xdr:rowOff>
    </xdr:from>
    <xdr:to>
      <xdr:col>29</xdr:col>
      <xdr:colOff>127000</xdr:colOff>
      <xdr:row>37</xdr:row>
      <xdr:rowOff>45194</xdr:rowOff>
    </xdr:to>
    <xdr:cxnSp macro="">
      <xdr:nvCxnSpPr>
        <xdr:cNvPr id="117" name="直線コネクタ 116"/>
        <xdr:cNvCxnSpPr/>
      </xdr:nvCxnSpPr>
      <xdr:spPr bwMode="auto">
        <a:xfrm flipV="1">
          <a:off x="5003800" y="7109478"/>
          <a:ext cx="647700" cy="604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64936</xdr:rowOff>
    </xdr:from>
    <xdr:ext cx="762000" cy="259045"/>
    <xdr:sp macro="" textlink="">
      <xdr:nvSpPr>
        <xdr:cNvPr id="118" name="人口1人当たり決算額の推移平均値テキスト445"/>
        <xdr:cNvSpPr txBox="1"/>
      </xdr:nvSpPr>
      <xdr:spPr>
        <a:xfrm>
          <a:off x="5740400" y="6675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219859</xdr:rowOff>
    </xdr:from>
    <xdr:to>
      <xdr:col>29</xdr:col>
      <xdr:colOff>177800</xdr:colOff>
      <xdr:row>35</xdr:row>
      <xdr:rowOff>321459</xdr:rowOff>
    </xdr:to>
    <xdr:sp macro="" textlink="">
      <xdr:nvSpPr>
        <xdr:cNvPr id="119" name="フローチャート: 判断 118"/>
        <xdr:cNvSpPr/>
      </xdr:nvSpPr>
      <xdr:spPr bwMode="auto">
        <a:xfrm>
          <a:off x="56007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45194</xdr:rowOff>
    </xdr:from>
    <xdr:to>
      <xdr:col>26</xdr:col>
      <xdr:colOff>50800</xdr:colOff>
      <xdr:row>37</xdr:row>
      <xdr:rowOff>105315</xdr:rowOff>
    </xdr:to>
    <xdr:cxnSp macro="">
      <xdr:nvCxnSpPr>
        <xdr:cNvPr id="120" name="直線コネクタ 119"/>
        <xdr:cNvCxnSpPr/>
      </xdr:nvCxnSpPr>
      <xdr:spPr bwMode="auto">
        <a:xfrm flipV="1">
          <a:off x="4305300" y="7169894"/>
          <a:ext cx="698500" cy="60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234000</xdr:rowOff>
    </xdr:from>
    <xdr:to>
      <xdr:col>26</xdr:col>
      <xdr:colOff>101600</xdr:colOff>
      <xdr:row>35</xdr:row>
      <xdr:rowOff>335600</xdr:rowOff>
    </xdr:to>
    <xdr:sp macro="" textlink="">
      <xdr:nvSpPr>
        <xdr:cNvPr id="121" name="フローチャート: 判断 120"/>
        <xdr:cNvSpPr/>
      </xdr:nvSpPr>
      <xdr:spPr bwMode="auto">
        <a:xfrm>
          <a:off x="4953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2877</xdr:rowOff>
    </xdr:from>
    <xdr:ext cx="736600" cy="259045"/>
    <xdr:sp macro="" textlink="">
      <xdr:nvSpPr>
        <xdr:cNvPr id="122" name="テキスト ボックス 121"/>
        <xdr:cNvSpPr txBox="1"/>
      </xdr:nvSpPr>
      <xdr:spPr>
        <a:xfrm>
          <a:off x="4622800" y="6613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105315</xdr:rowOff>
    </xdr:from>
    <xdr:to>
      <xdr:col>22</xdr:col>
      <xdr:colOff>114300</xdr:colOff>
      <xdr:row>37</xdr:row>
      <xdr:rowOff>171806</xdr:rowOff>
    </xdr:to>
    <xdr:cxnSp macro="">
      <xdr:nvCxnSpPr>
        <xdr:cNvPr id="123" name="直線コネクタ 122"/>
        <xdr:cNvCxnSpPr/>
      </xdr:nvCxnSpPr>
      <xdr:spPr bwMode="auto">
        <a:xfrm flipV="1">
          <a:off x="3606800" y="7230015"/>
          <a:ext cx="698500" cy="664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238768</xdr:rowOff>
    </xdr:from>
    <xdr:to>
      <xdr:col>22</xdr:col>
      <xdr:colOff>165100</xdr:colOff>
      <xdr:row>35</xdr:row>
      <xdr:rowOff>340368</xdr:rowOff>
    </xdr:to>
    <xdr:sp macro="" textlink="">
      <xdr:nvSpPr>
        <xdr:cNvPr id="124" name="フローチャート: 判断 123"/>
        <xdr:cNvSpPr/>
      </xdr:nvSpPr>
      <xdr:spPr bwMode="auto">
        <a:xfrm>
          <a:off x="4254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7645</xdr:rowOff>
    </xdr:from>
    <xdr:ext cx="762000" cy="259045"/>
    <xdr:sp macro="" textlink="">
      <xdr:nvSpPr>
        <xdr:cNvPr id="125" name="テキスト ボックス 124"/>
        <xdr:cNvSpPr txBox="1"/>
      </xdr:nvSpPr>
      <xdr:spPr>
        <a:xfrm>
          <a:off x="3924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171806</xdr:rowOff>
    </xdr:from>
    <xdr:to>
      <xdr:col>18</xdr:col>
      <xdr:colOff>177800</xdr:colOff>
      <xdr:row>37</xdr:row>
      <xdr:rowOff>196266</xdr:rowOff>
    </xdr:to>
    <xdr:cxnSp macro="">
      <xdr:nvCxnSpPr>
        <xdr:cNvPr id="126" name="直線コネクタ 125"/>
        <xdr:cNvCxnSpPr/>
      </xdr:nvCxnSpPr>
      <xdr:spPr bwMode="auto">
        <a:xfrm flipV="1">
          <a:off x="2908300" y="7296506"/>
          <a:ext cx="698500" cy="244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247650</xdr:rowOff>
    </xdr:from>
    <xdr:to>
      <xdr:col>19</xdr:col>
      <xdr:colOff>38100</xdr:colOff>
      <xdr:row>36</xdr:row>
      <xdr:rowOff>6350</xdr:rowOff>
    </xdr:to>
    <xdr:sp macro="" textlink="">
      <xdr:nvSpPr>
        <xdr:cNvPr id="127" name="フローチャート: 判断 126"/>
        <xdr:cNvSpPr/>
      </xdr:nvSpPr>
      <xdr:spPr bwMode="auto">
        <a:xfrm>
          <a:off x="35560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16527</xdr:rowOff>
    </xdr:from>
    <xdr:ext cx="762000" cy="259045"/>
    <xdr:sp macro="" textlink="">
      <xdr:nvSpPr>
        <xdr:cNvPr id="128" name="テキスト ボックス 127"/>
        <xdr:cNvSpPr txBox="1"/>
      </xdr:nvSpPr>
      <xdr:spPr>
        <a:xfrm>
          <a:off x="3225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253136</xdr:rowOff>
    </xdr:from>
    <xdr:to>
      <xdr:col>15</xdr:col>
      <xdr:colOff>101600</xdr:colOff>
      <xdr:row>36</xdr:row>
      <xdr:rowOff>11836</xdr:rowOff>
    </xdr:to>
    <xdr:sp macro="" textlink="">
      <xdr:nvSpPr>
        <xdr:cNvPr id="129" name="フローチャート: 判断 128"/>
        <xdr:cNvSpPr/>
      </xdr:nvSpPr>
      <xdr:spPr bwMode="auto">
        <a:xfrm>
          <a:off x="28575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22013</xdr:rowOff>
    </xdr:from>
    <xdr:ext cx="762000" cy="259045"/>
    <xdr:sp macro="" textlink="">
      <xdr:nvSpPr>
        <xdr:cNvPr id="130" name="テキスト ボックス 129"/>
        <xdr:cNvSpPr txBox="1"/>
      </xdr:nvSpPr>
      <xdr:spPr>
        <a:xfrm>
          <a:off x="25273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1" name="テキスト ボックス 130"/>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2" name="テキスト ボックス 131"/>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3" name="テキスト ボックス 132"/>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4" name="テキスト ボックス 133"/>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5" name="テキスト ボックス 134"/>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105428</xdr:rowOff>
    </xdr:from>
    <xdr:to>
      <xdr:col>29</xdr:col>
      <xdr:colOff>177800</xdr:colOff>
      <xdr:row>37</xdr:row>
      <xdr:rowOff>35578</xdr:rowOff>
    </xdr:to>
    <xdr:sp macro="" textlink="">
      <xdr:nvSpPr>
        <xdr:cNvPr id="136" name="楕円 135"/>
        <xdr:cNvSpPr/>
      </xdr:nvSpPr>
      <xdr:spPr bwMode="auto">
        <a:xfrm>
          <a:off x="5600700" y="7058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77505</xdr:rowOff>
    </xdr:from>
    <xdr:ext cx="762000" cy="259045"/>
    <xdr:sp macro="" textlink="">
      <xdr:nvSpPr>
        <xdr:cNvPr id="137" name="人口1人当たり決算額の推移該当値テキスト445"/>
        <xdr:cNvSpPr txBox="1"/>
      </xdr:nvSpPr>
      <xdr:spPr>
        <a:xfrm>
          <a:off x="5740400" y="703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165844</xdr:rowOff>
    </xdr:from>
    <xdr:to>
      <xdr:col>26</xdr:col>
      <xdr:colOff>101600</xdr:colOff>
      <xdr:row>37</xdr:row>
      <xdr:rowOff>95994</xdr:rowOff>
    </xdr:to>
    <xdr:sp macro="" textlink="">
      <xdr:nvSpPr>
        <xdr:cNvPr id="138" name="楕円 137"/>
        <xdr:cNvSpPr/>
      </xdr:nvSpPr>
      <xdr:spPr bwMode="auto">
        <a:xfrm>
          <a:off x="4953000" y="7119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80771</xdr:rowOff>
    </xdr:from>
    <xdr:ext cx="736600" cy="259045"/>
    <xdr:sp macro="" textlink="">
      <xdr:nvSpPr>
        <xdr:cNvPr id="139" name="テキスト ボックス 138"/>
        <xdr:cNvSpPr txBox="1"/>
      </xdr:nvSpPr>
      <xdr:spPr>
        <a:xfrm>
          <a:off x="4622800" y="7205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54515</xdr:rowOff>
    </xdr:from>
    <xdr:to>
      <xdr:col>22</xdr:col>
      <xdr:colOff>165100</xdr:colOff>
      <xdr:row>37</xdr:row>
      <xdr:rowOff>156115</xdr:rowOff>
    </xdr:to>
    <xdr:sp macro="" textlink="">
      <xdr:nvSpPr>
        <xdr:cNvPr id="140" name="楕円 139"/>
        <xdr:cNvSpPr/>
      </xdr:nvSpPr>
      <xdr:spPr bwMode="auto">
        <a:xfrm>
          <a:off x="4254500" y="7179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140892</xdr:rowOff>
    </xdr:from>
    <xdr:ext cx="762000" cy="259045"/>
    <xdr:sp macro="" textlink="">
      <xdr:nvSpPr>
        <xdr:cNvPr id="141" name="テキスト ボックス 140"/>
        <xdr:cNvSpPr txBox="1"/>
      </xdr:nvSpPr>
      <xdr:spPr>
        <a:xfrm>
          <a:off x="3924300" y="7265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121006</xdr:rowOff>
    </xdr:from>
    <xdr:to>
      <xdr:col>19</xdr:col>
      <xdr:colOff>38100</xdr:colOff>
      <xdr:row>37</xdr:row>
      <xdr:rowOff>222606</xdr:rowOff>
    </xdr:to>
    <xdr:sp macro="" textlink="">
      <xdr:nvSpPr>
        <xdr:cNvPr id="142" name="楕円 141"/>
        <xdr:cNvSpPr/>
      </xdr:nvSpPr>
      <xdr:spPr bwMode="auto">
        <a:xfrm>
          <a:off x="3556000" y="7245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207383</xdr:rowOff>
    </xdr:from>
    <xdr:ext cx="762000" cy="259045"/>
    <xdr:sp macro="" textlink="">
      <xdr:nvSpPr>
        <xdr:cNvPr id="143" name="テキスト ボックス 142"/>
        <xdr:cNvSpPr txBox="1"/>
      </xdr:nvSpPr>
      <xdr:spPr>
        <a:xfrm>
          <a:off x="3225800" y="7332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145466</xdr:rowOff>
    </xdr:from>
    <xdr:to>
      <xdr:col>15</xdr:col>
      <xdr:colOff>101600</xdr:colOff>
      <xdr:row>37</xdr:row>
      <xdr:rowOff>247066</xdr:rowOff>
    </xdr:to>
    <xdr:sp macro="" textlink="">
      <xdr:nvSpPr>
        <xdr:cNvPr id="144" name="楕円 143"/>
        <xdr:cNvSpPr/>
      </xdr:nvSpPr>
      <xdr:spPr bwMode="auto">
        <a:xfrm>
          <a:off x="2857500" y="72701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231843</xdr:rowOff>
    </xdr:from>
    <xdr:ext cx="762000" cy="259045"/>
    <xdr:sp macro="" textlink="">
      <xdr:nvSpPr>
        <xdr:cNvPr id="145" name="テキスト ボックス 144"/>
        <xdr:cNvSpPr txBox="1"/>
      </xdr:nvSpPr>
      <xdr:spPr>
        <a:xfrm>
          <a:off x="2527300" y="7356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76,168
74,328
8.15
36,013,772
35,217,903
785,214
16,601,555
10,984,707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105753</xdr:rowOff>
    </xdr:from>
    <xdr:to>
      <xdr:col>24</xdr:col>
      <xdr:colOff>62865</xdr:colOff>
      <xdr:row>38</xdr:row>
      <xdr:rowOff>154483</xdr:rowOff>
    </xdr:to>
    <xdr:cxnSp macro="">
      <xdr:nvCxnSpPr>
        <xdr:cNvPr id="56" name="直線コネクタ 55"/>
        <xdr:cNvCxnSpPr/>
      </xdr:nvCxnSpPr>
      <xdr:spPr>
        <a:xfrm flipV="1">
          <a:off x="4633595" y="5249253"/>
          <a:ext cx="1270" cy="142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158310</xdr:rowOff>
    </xdr:from>
    <xdr:ext cx="534377" cy="259045"/>
    <xdr:sp macro="" textlink="">
      <xdr:nvSpPr>
        <xdr:cNvPr id="57" name="人件費最小値テキスト"/>
        <xdr:cNvSpPr txBox="1"/>
      </xdr:nvSpPr>
      <xdr:spPr>
        <a:xfrm>
          <a:off x="4686300" y="66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154483</xdr:rowOff>
    </xdr:from>
    <xdr:to>
      <xdr:col>24</xdr:col>
      <xdr:colOff>152400</xdr:colOff>
      <xdr:row>38</xdr:row>
      <xdr:rowOff>154483</xdr:rowOff>
    </xdr:to>
    <xdr:cxnSp macro="">
      <xdr:nvCxnSpPr>
        <xdr:cNvPr id="58" name="直線コネクタ 57"/>
        <xdr:cNvCxnSpPr/>
      </xdr:nvCxnSpPr>
      <xdr:spPr>
        <a:xfrm>
          <a:off x="4546600" y="666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52430</xdr:rowOff>
    </xdr:from>
    <xdr:ext cx="599010" cy="259045"/>
    <xdr:sp macro="" textlink="">
      <xdr:nvSpPr>
        <xdr:cNvPr id="59" name="人件費最大値テキスト"/>
        <xdr:cNvSpPr txBox="1"/>
      </xdr:nvSpPr>
      <xdr:spPr>
        <a:xfrm>
          <a:off x="4686300" y="502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105753</xdr:rowOff>
    </xdr:from>
    <xdr:to>
      <xdr:col>24</xdr:col>
      <xdr:colOff>152400</xdr:colOff>
      <xdr:row>30</xdr:row>
      <xdr:rowOff>105753</xdr:rowOff>
    </xdr:to>
    <xdr:cxnSp macro="">
      <xdr:nvCxnSpPr>
        <xdr:cNvPr id="60" name="直線コネクタ 59"/>
        <xdr:cNvCxnSpPr/>
      </xdr:nvCxnSpPr>
      <xdr:spPr>
        <a:xfrm>
          <a:off x="4546600" y="524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54185</xdr:rowOff>
    </xdr:from>
    <xdr:to>
      <xdr:col>24</xdr:col>
      <xdr:colOff>63500</xdr:colOff>
      <xdr:row>35</xdr:row>
      <xdr:rowOff>84569</xdr:rowOff>
    </xdr:to>
    <xdr:cxnSp macro="">
      <xdr:nvCxnSpPr>
        <xdr:cNvPr id="61" name="直線コネクタ 60"/>
        <xdr:cNvCxnSpPr/>
      </xdr:nvCxnSpPr>
      <xdr:spPr>
        <a:xfrm flipV="1">
          <a:off x="3797300" y="6054935"/>
          <a:ext cx="838200" cy="3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4157</xdr:rowOff>
    </xdr:from>
    <xdr:ext cx="534377" cy="259045"/>
    <xdr:sp macro="" textlink="">
      <xdr:nvSpPr>
        <xdr:cNvPr id="62" name="人件費平均値テキスト"/>
        <xdr:cNvSpPr txBox="1"/>
      </xdr:nvSpPr>
      <xdr:spPr>
        <a:xfrm>
          <a:off x="4686300" y="6176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25730</xdr:rowOff>
    </xdr:from>
    <xdr:to>
      <xdr:col>24</xdr:col>
      <xdr:colOff>114300</xdr:colOff>
      <xdr:row>36</xdr:row>
      <xdr:rowOff>127330</xdr:rowOff>
    </xdr:to>
    <xdr:sp macro="" textlink="">
      <xdr:nvSpPr>
        <xdr:cNvPr id="63" name="フローチャート: 判断 62"/>
        <xdr:cNvSpPr/>
      </xdr:nvSpPr>
      <xdr:spPr>
        <a:xfrm>
          <a:off x="45847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84569</xdr:rowOff>
    </xdr:from>
    <xdr:to>
      <xdr:col>19</xdr:col>
      <xdr:colOff>177800</xdr:colOff>
      <xdr:row>35</xdr:row>
      <xdr:rowOff>119050</xdr:rowOff>
    </xdr:to>
    <xdr:cxnSp macro="">
      <xdr:nvCxnSpPr>
        <xdr:cNvPr id="64" name="直線コネクタ 63"/>
        <xdr:cNvCxnSpPr/>
      </xdr:nvCxnSpPr>
      <xdr:spPr>
        <a:xfrm flipV="1">
          <a:off x="2908300" y="6085319"/>
          <a:ext cx="889000" cy="34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31274</xdr:rowOff>
    </xdr:from>
    <xdr:to>
      <xdr:col>20</xdr:col>
      <xdr:colOff>38100</xdr:colOff>
      <xdr:row>36</xdr:row>
      <xdr:rowOff>132874</xdr:rowOff>
    </xdr:to>
    <xdr:sp macro="" textlink="">
      <xdr:nvSpPr>
        <xdr:cNvPr id="65" name="フローチャート: 判断 64"/>
        <xdr:cNvSpPr/>
      </xdr:nvSpPr>
      <xdr:spPr>
        <a:xfrm>
          <a:off x="3746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124001</xdr:rowOff>
    </xdr:from>
    <xdr:ext cx="534377" cy="259045"/>
    <xdr:sp macro="" textlink="">
      <xdr:nvSpPr>
        <xdr:cNvPr id="66" name="テキスト ボックス 65"/>
        <xdr:cNvSpPr txBox="1"/>
      </xdr:nvSpPr>
      <xdr:spPr>
        <a:xfrm>
          <a:off x="3530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119050</xdr:rowOff>
    </xdr:from>
    <xdr:to>
      <xdr:col>15</xdr:col>
      <xdr:colOff>50800</xdr:colOff>
      <xdr:row>36</xdr:row>
      <xdr:rowOff>65615</xdr:rowOff>
    </xdr:to>
    <xdr:cxnSp macro="">
      <xdr:nvCxnSpPr>
        <xdr:cNvPr id="67" name="直線コネクタ 66"/>
        <xdr:cNvCxnSpPr/>
      </xdr:nvCxnSpPr>
      <xdr:spPr>
        <a:xfrm flipV="1">
          <a:off x="2019300" y="6119800"/>
          <a:ext cx="889000" cy="11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63868</xdr:rowOff>
    </xdr:from>
    <xdr:to>
      <xdr:col>15</xdr:col>
      <xdr:colOff>101600</xdr:colOff>
      <xdr:row>36</xdr:row>
      <xdr:rowOff>165468</xdr:rowOff>
    </xdr:to>
    <xdr:sp macro="" textlink="">
      <xdr:nvSpPr>
        <xdr:cNvPr id="68" name="フローチャート: 判断 67"/>
        <xdr:cNvSpPr/>
      </xdr:nvSpPr>
      <xdr:spPr>
        <a:xfrm>
          <a:off x="2857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156595</xdr:rowOff>
    </xdr:from>
    <xdr:ext cx="534377" cy="259045"/>
    <xdr:sp macro="" textlink="">
      <xdr:nvSpPr>
        <xdr:cNvPr id="69" name="テキスト ボックス 68"/>
        <xdr:cNvSpPr txBox="1"/>
      </xdr:nvSpPr>
      <xdr:spPr>
        <a:xfrm>
          <a:off x="2641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37440</xdr:rowOff>
    </xdr:from>
    <xdr:to>
      <xdr:col>10</xdr:col>
      <xdr:colOff>114300</xdr:colOff>
      <xdr:row>36</xdr:row>
      <xdr:rowOff>65615</xdr:rowOff>
    </xdr:to>
    <xdr:cxnSp macro="">
      <xdr:nvCxnSpPr>
        <xdr:cNvPr id="70" name="直線コネクタ 69"/>
        <xdr:cNvCxnSpPr/>
      </xdr:nvCxnSpPr>
      <xdr:spPr>
        <a:xfrm>
          <a:off x="1130300" y="6209640"/>
          <a:ext cx="889000" cy="2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169786</xdr:rowOff>
    </xdr:from>
    <xdr:to>
      <xdr:col>10</xdr:col>
      <xdr:colOff>165100</xdr:colOff>
      <xdr:row>37</xdr:row>
      <xdr:rowOff>99936</xdr:rowOff>
    </xdr:to>
    <xdr:sp macro="" textlink="">
      <xdr:nvSpPr>
        <xdr:cNvPr id="71" name="フローチャート: 判断 70"/>
        <xdr:cNvSpPr/>
      </xdr:nvSpPr>
      <xdr:spPr>
        <a:xfrm>
          <a:off x="1968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91063</xdr:rowOff>
    </xdr:from>
    <xdr:ext cx="534377" cy="259045"/>
    <xdr:sp macro="" textlink="">
      <xdr:nvSpPr>
        <xdr:cNvPr id="72" name="テキスト ボックス 71"/>
        <xdr:cNvSpPr txBox="1"/>
      </xdr:nvSpPr>
      <xdr:spPr>
        <a:xfrm>
          <a:off x="1752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9938</xdr:rowOff>
    </xdr:from>
    <xdr:to>
      <xdr:col>6</xdr:col>
      <xdr:colOff>38100</xdr:colOff>
      <xdr:row>37</xdr:row>
      <xdr:rowOff>111538</xdr:rowOff>
    </xdr:to>
    <xdr:sp macro="" textlink="">
      <xdr:nvSpPr>
        <xdr:cNvPr id="73" name="フローチャート: 判断 72"/>
        <xdr:cNvSpPr/>
      </xdr:nvSpPr>
      <xdr:spPr>
        <a:xfrm>
          <a:off x="1079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102665</xdr:rowOff>
    </xdr:from>
    <xdr:ext cx="534377" cy="259045"/>
    <xdr:sp macro="" textlink="">
      <xdr:nvSpPr>
        <xdr:cNvPr id="74" name="テキスト ボックス 73"/>
        <xdr:cNvSpPr txBox="1"/>
      </xdr:nvSpPr>
      <xdr:spPr>
        <a:xfrm>
          <a:off x="863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3385</xdr:rowOff>
    </xdr:from>
    <xdr:to>
      <xdr:col>24</xdr:col>
      <xdr:colOff>114300</xdr:colOff>
      <xdr:row>35</xdr:row>
      <xdr:rowOff>104985</xdr:rowOff>
    </xdr:to>
    <xdr:sp macro="" textlink="">
      <xdr:nvSpPr>
        <xdr:cNvPr id="80" name="楕円 79"/>
        <xdr:cNvSpPr/>
      </xdr:nvSpPr>
      <xdr:spPr>
        <a:xfrm>
          <a:off x="4584700" y="600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26262</xdr:rowOff>
    </xdr:from>
    <xdr:ext cx="534377" cy="259045"/>
    <xdr:sp macro="" textlink="">
      <xdr:nvSpPr>
        <xdr:cNvPr id="81" name="人件費該当値テキスト"/>
        <xdr:cNvSpPr txBox="1"/>
      </xdr:nvSpPr>
      <xdr:spPr>
        <a:xfrm>
          <a:off x="4686300" y="585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33769</xdr:rowOff>
    </xdr:from>
    <xdr:to>
      <xdr:col>20</xdr:col>
      <xdr:colOff>38100</xdr:colOff>
      <xdr:row>35</xdr:row>
      <xdr:rowOff>135369</xdr:rowOff>
    </xdr:to>
    <xdr:sp macro="" textlink="">
      <xdr:nvSpPr>
        <xdr:cNvPr id="82" name="楕円 81"/>
        <xdr:cNvSpPr/>
      </xdr:nvSpPr>
      <xdr:spPr>
        <a:xfrm>
          <a:off x="3746500" y="603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151896</xdr:rowOff>
    </xdr:from>
    <xdr:ext cx="534377" cy="259045"/>
    <xdr:sp macro="" textlink="">
      <xdr:nvSpPr>
        <xdr:cNvPr id="83" name="テキスト ボックス 82"/>
        <xdr:cNvSpPr txBox="1"/>
      </xdr:nvSpPr>
      <xdr:spPr>
        <a:xfrm>
          <a:off x="3530111" y="580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68250</xdr:rowOff>
    </xdr:from>
    <xdr:to>
      <xdr:col>15</xdr:col>
      <xdr:colOff>101600</xdr:colOff>
      <xdr:row>35</xdr:row>
      <xdr:rowOff>169850</xdr:rowOff>
    </xdr:to>
    <xdr:sp macro="" textlink="">
      <xdr:nvSpPr>
        <xdr:cNvPr id="84" name="楕円 83"/>
        <xdr:cNvSpPr/>
      </xdr:nvSpPr>
      <xdr:spPr>
        <a:xfrm>
          <a:off x="2857500" y="60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14927</xdr:rowOff>
    </xdr:from>
    <xdr:ext cx="534377" cy="259045"/>
    <xdr:sp macro="" textlink="">
      <xdr:nvSpPr>
        <xdr:cNvPr id="85" name="テキスト ボックス 84"/>
        <xdr:cNvSpPr txBox="1"/>
      </xdr:nvSpPr>
      <xdr:spPr>
        <a:xfrm>
          <a:off x="2641111" y="584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14815</xdr:rowOff>
    </xdr:from>
    <xdr:to>
      <xdr:col>10</xdr:col>
      <xdr:colOff>165100</xdr:colOff>
      <xdr:row>36</xdr:row>
      <xdr:rowOff>116415</xdr:rowOff>
    </xdr:to>
    <xdr:sp macro="" textlink="">
      <xdr:nvSpPr>
        <xdr:cNvPr id="86" name="楕円 85"/>
        <xdr:cNvSpPr/>
      </xdr:nvSpPr>
      <xdr:spPr>
        <a:xfrm>
          <a:off x="1968500" y="618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132942</xdr:rowOff>
    </xdr:from>
    <xdr:ext cx="534377" cy="259045"/>
    <xdr:sp macro="" textlink="">
      <xdr:nvSpPr>
        <xdr:cNvPr id="87" name="テキスト ボックス 86"/>
        <xdr:cNvSpPr txBox="1"/>
      </xdr:nvSpPr>
      <xdr:spPr>
        <a:xfrm>
          <a:off x="1752111" y="5962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158090</xdr:rowOff>
    </xdr:from>
    <xdr:to>
      <xdr:col>6</xdr:col>
      <xdr:colOff>38100</xdr:colOff>
      <xdr:row>36</xdr:row>
      <xdr:rowOff>88240</xdr:rowOff>
    </xdr:to>
    <xdr:sp macro="" textlink="">
      <xdr:nvSpPr>
        <xdr:cNvPr id="88" name="楕円 87"/>
        <xdr:cNvSpPr/>
      </xdr:nvSpPr>
      <xdr:spPr>
        <a:xfrm>
          <a:off x="1079500" y="61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104767</xdr:rowOff>
    </xdr:from>
    <xdr:ext cx="534377" cy="259045"/>
    <xdr:sp macro="" textlink="">
      <xdr:nvSpPr>
        <xdr:cNvPr id="89" name="テキスト ボックス 88"/>
        <xdr:cNvSpPr txBox="1"/>
      </xdr:nvSpPr>
      <xdr:spPr>
        <a:xfrm>
          <a:off x="863111" y="5934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41783</xdr:rowOff>
    </xdr:from>
    <xdr:to>
      <xdr:col>24</xdr:col>
      <xdr:colOff>62865</xdr:colOff>
      <xdr:row>58</xdr:row>
      <xdr:rowOff>105508</xdr:rowOff>
    </xdr:to>
    <xdr:cxnSp macro="">
      <xdr:nvCxnSpPr>
        <xdr:cNvPr id="116" name="直線コネクタ 115"/>
        <xdr:cNvCxnSpPr/>
      </xdr:nvCxnSpPr>
      <xdr:spPr>
        <a:xfrm flipV="1">
          <a:off x="4633595" y="8785733"/>
          <a:ext cx="1270" cy="1263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109335</xdr:rowOff>
    </xdr:from>
    <xdr:ext cx="534377" cy="259045"/>
    <xdr:sp macro="" textlink="">
      <xdr:nvSpPr>
        <xdr:cNvPr id="117" name="物件費最小値テキスト"/>
        <xdr:cNvSpPr txBox="1"/>
      </xdr:nvSpPr>
      <xdr:spPr>
        <a:xfrm>
          <a:off x="4686300" y="1005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105508</xdr:rowOff>
    </xdr:from>
    <xdr:to>
      <xdr:col>24</xdr:col>
      <xdr:colOff>152400</xdr:colOff>
      <xdr:row>58</xdr:row>
      <xdr:rowOff>105508</xdr:rowOff>
    </xdr:to>
    <xdr:cxnSp macro="">
      <xdr:nvCxnSpPr>
        <xdr:cNvPr id="118" name="直線コネクタ 117"/>
        <xdr:cNvCxnSpPr/>
      </xdr:nvCxnSpPr>
      <xdr:spPr>
        <a:xfrm>
          <a:off x="4546600" y="10049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159910</xdr:rowOff>
    </xdr:from>
    <xdr:ext cx="599010" cy="259045"/>
    <xdr:sp macro="" textlink="">
      <xdr:nvSpPr>
        <xdr:cNvPr id="119" name="物件費最大値テキスト"/>
        <xdr:cNvSpPr txBox="1"/>
      </xdr:nvSpPr>
      <xdr:spPr>
        <a:xfrm>
          <a:off x="4686300" y="856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41783</xdr:rowOff>
    </xdr:from>
    <xdr:to>
      <xdr:col>24</xdr:col>
      <xdr:colOff>152400</xdr:colOff>
      <xdr:row>51</xdr:row>
      <xdr:rowOff>41783</xdr:rowOff>
    </xdr:to>
    <xdr:cxnSp macro="">
      <xdr:nvCxnSpPr>
        <xdr:cNvPr id="120" name="直線コネクタ 119"/>
        <xdr:cNvCxnSpPr/>
      </xdr:nvCxnSpPr>
      <xdr:spPr>
        <a:xfrm>
          <a:off x="4546600" y="878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222</xdr:rowOff>
    </xdr:from>
    <xdr:to>
      <xdr:col>24</xdr:col>
      <xdr:colOff>63500</xdr:colOff>
      <xdr:row>57</xdr:row>
      <xdr:rowOff>72155</xdr:rowOff>
    </xdr:to>
    <xdr:cxnSp macro="">
      <xdr:nvCxnSpPr>
        <xdr:cNvPr id="121" name="直線コネクタ 120"/>
        <xdr:cNvCxnSpPr/>
      </xdr:nvCxnSpPr>
      <xdr:spPr>
        <a:xfrm flipV="1">
          <a:off x="3797300" y="9772872"/>
          <a:ext cx="838200" cy="7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109879</xdr:rowOff>
    </xdr:from>
    <xdr:ext cx="534377" cy="259045"/>
    <xdr:sp macro="" textlink="">
      <xdr:nvSpPr>
        <xdr:cNvPr id="122" name="物件費平均値テキスト"/>
        <xdr:cNvSpPr txBox="1"/>
      </xdr:nvSpPr>
      <xdr:spPr>
        <a:xfrm>
          <a:off x="4686300" y="9711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131452</xdr:rowOff>
    </xdr:from>
    <xdr:to>
      <xdr:col>24</xdr:col>
      <xdr:colOff>114300</xdr:colOff>
      <xdr:row>57</xdr:row>
      <xdr:rowOff>61602</xdr:rowOff>
    </xdr:to>
    <xdr:sp macro="" textlink="">
      <xdr:nvSpPr>
        <xdr:cNvPr id="123" name="フローチャート: 判断 122"/>
        <xdr:cNvSpPr/>
      </xdr:nvSpPr>
      <xdr:spPr>
        <a:xfrm>
          <a:off x="4584700" y="973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72155</xdr:rowOff>
    </xdr:from>
    <xdr:to>
      <xdr:col>19</xdr:col>
      <xdr:colOff>177800</xdr:colOff>
      <xdr:row>58</xdr:row>
      <xdr:rowOff>2236</xdr:rowOff>
    </xdr:to>
    <xdr:cxnSp macro="">
      <xdr:nvCxnSpPr>
        <xdr:cNvPr id="124" name="直線コネクタ 123"/>
        <xdr:cNvCxnSpPr/>
      </xdr:nvCxnSpPr>
      <xdr:spPr>
        <a:xfrm flipV="1">
          <a:off x="2908300" y="9844805"/>
          <a:ext cx="889000" cy="10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846</xdr:rowOff>
    </xdr:from>
    <xdr:to>
      <xdr:col>20</xdr:col>
      <xdr:colOff>38100</xdr:colOff>
      <xdr:row>57</xdr:row>
      <xdr:rowOff>102446</xdr:rowOff>
    </xdr:to>
    <xdr:sp macro="" textlink="">
      <xdr:nvSpPr>
        <xdr:cNvPr id="125" name="フローチャート: 判断 124"/>
        <xdr:cNvSpPr/>
      </xdr:nvSpPr>
      <xdr:spPr>
        <a:xfrm>
          <a:off x="3746500" y="97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118973</xdr:rowOff>
    </xdr:from>
    <xdr:ext cx="534377" cy="259045"/>
    <xdr:sp macro="" textlink="">
      <xdr:nvSpPr>
        <xdr:cNvPr id="126" name="テキスト ボックス 125"/>
        <xdr:cNvSpPr txBox="1"/>
      </xdr:nvSpPr>
      <xdr:spPr>
        <a:xfrm>
          <a:off x="3530111" y="954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168014</xdr:rowOff>
    </xdr:from>
    <xdr:to>
      <xdr:col>15</xdr:col>
      <xdr:colOff>50800</xdr:colOff>
      <xdr:row>58</xdr:row>
      <xdr:rowOff>2236</xdr:rowOff>
    </xdr:to>
    <xdr:cxnSp macro="">
      <xdr:nvCxnSpPr>
        <xdr:cNvPr id="127" name="直線コネクタ 126"/>
        <xdr:cNvCxnSpPr/>
      </xdr:nvCxnSpPr>
      <xdr:spPr>
        <a:xfrm>
          <a:off x="2019300" y="9940664"/>
          <a:ext cx="889000" cy="5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72299</xdr:rowOff>
    </xdr:from>
    <xdr:to>
      <xdr:col>15</xdr:col>
      <xdr:colOff>101600</xdr:colOff>
      <xdr:row>58</xdr:row>
      <xdr:rowOff>2449</xdr:rowOff>
    </xdr:to>
    <xdr:sp macro="" textlink="">
      <xdr:nvSpPr>
        <xdr:cNvPr id="128" name="フローチャート: 判断 127"/>
        <xdr:cNvSpPr/>
      </xdr:nvSpPr>
      <xdr:spPr>
        <a:xfrm>
          <a:off x="2857500" y="984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18976</xdr:rowOff>
    </xdr:from>
    <xdr:ext cx="534377" cy="259045"/>
    <xdr:sp macro="" textlink="">
      <xdr:nvSpPr>
        <xdr:cNvPr id="129" name="テキスト ボックス 128"/>
        <xdr:cNvSpPr txBox="1"/>
      </xdr:nvSpPr>
      <xdr:spPr>
        <a:xfrm>
          <a:off x="2641111" y="962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168014</xdr:rowOff>
    </xdr:from>
    <xdr:to>
      <xdr:col>10</xdr:col>
      <xdr:colOff>114300</xdr:colOff>
      <xdr:row>58</xdr:row>
      <xdr:rowOff>34642</xdr:rowOff>
    </xdr:to>
    <xdr:cxnSp macro="">
      <xdr:nvCxnSpPr>
        <xdr:cNvPr id="130" name="直線コネクタ 129"/>
        <xdr:cNvCxnSpPr/>
      </xdr:nvCxnSpPr>
      <xdr:spPr>
        <a:xfrm flipV="1">
          <a:off x="1130300" y="9940664"/>
          <a:ext cx="889000" cy="3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124692</xdr:rowOff>
    </xdr:from>
    <xdr:to>
      <xdr:col>10</xdr:col>
      <xdr:colOff>165100</xdr:colOff>
      <xdr:row>58</xdr:row>
      <xdr:rowOff>54842</xdr:rowOff>
    </xdr:to>
    <xdr:sp macro="" textlink="">
      <xdr:nvSpPr>
        <xdr:cNvPr id="131" name="フローチャート: 判断 130"/>
        <xdr:cNvSpPr/>
      </xdr:nvSpPr>
      <xdr:spPr>
        <a:xfrm>
          <a:off x="1968500" y="989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45969</xdr:rowOff>
    </xdr:from>
    <xdr:ext cx="534377" cy="259045"/>
    <xdr:sp macro="" textlink="">
      <xdr:nvSpPr>
        <xdr:cNvPr id="132" name="テキスト ボックス 131"/>
        <xdr:cNvSpPr txBox="1"/>
      </xdr:nvSpPr>
      <xdr:spPr>
        <a:xfrm>
          <a:off x="1752111" y="999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157197</xdr:rowOff>
    </xdr:from>
    <xdr:to>
      <xdr:col>6</xdr:col>
      <xdr:colOff>38100</xdr:colOff>
      <xdr:row>58</xdr:row>
      <xdr:rowOff>87347</xdr:rowOff>
    </xdr:to>
    <xdr:sp macro="" textlink="">
      <xdr:nvSpPr>
        <xdr:cNvPr id="133" name="フローチャート: 判断 132"/>
        <xdr:cNvSpPr/>
      </xdr:nvSpPr>
      <xdr:spPr>
        <a:xfrm>
          <a:off x="1079500" y="992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78474</xdr:rowOff>
    </xdr:from>
    <xdr:ext cx="534377" cy="259045"/>
    <xdr:sp macro="" textlink="">
      <xdr:nvSpPr>
        <xdr:cNvPr id="134" name="テキスト ボックス 133"/>
        <xdr:cNvSpPr txBox="1"/>
      </xdr:nvSpPr>
      <xdr:spPr>
        <a:xfrm>
          <a:off x="863111" y="1002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120872</xdr:rowOff>
    </xdr:from>
    <xdr:to>
      <xdr:col>24</xdr:col>
      <xdr:colOff>114300</xdr:colOff>
      <xdr:row>57</xdr:row>
      <xdr:rowOff>51022</xdr:rowOff>
    </xdr:to>
    <xdr:sp macro="" textlink="">
      <xdr:nvSpPr>
        <xdr:cNvPr id="140" name="楕円 139"/>
        <xdr:cNvSpPr/>
      </xdr:nvSpPr>
      <xdr:spPr>
        <a:xfrm>
          <a:off x="4584700" y="972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143749</xdr:rowOff>
    </xdr:from>
    <xdr:ext cx="534377" cy="259045"/>
    <xdr:sp macro="" textlink="">
      <xdr:nvSpPr>
        <xdr:cNvPr id="141" name="物件費該当値テキスト"/>
        <xdr:cNvSpPr txBox="1"/>
      </xdr:nvSpPr>
      <xdr:spPr>
        <a:xfrm>
          <a:off x="4686300" y="9573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21355</xdr:rowOff>
    </xdr:from>
    <xdr:to>
      <xdr:col>20</xdr:col>
      <xdr:colOff>38100</xdr:colOff>
      <xdr:row>57</xdr:row>
      <xdr:rowOff>122955</xdr:rowOff>
    </xdr:to>
    <xdr:sp macro="" textlink="">
      <xdr:nvSpPr>
        <xdr:cNvPr id="142" name="楕円 141"/>
        <xdr:cNvSpPr/>
      </xdr:nvSpPr>
      <xdr:spPr>
        <a:xfrm>
          <a:off x="3746500" y="979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114082</xdr:rowOff>
    </xdr:from>
    <xdr:ext cx="534377" cy="259045"/>
    <xdr:sp macro="" textlink="">
      <xdr:nvSpPr>
        <xdr:cNvPr id="143" name="テキスト ボックス 142"/>
        <xdr:cNvSpPr txBox="1"/>
      </xdr:nvSpPr>
      <xdr:spPr>
        <a:xfrm>
          <a:off x="3530111" y="988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122886</xdr:rowOff>
    </xdr:from>
    <xdr:to>
      <xdr:col>15</xdr:col>
      <xdr:colOff>101600</xdr:colOff>
      <xdr:row>58</xdr:row>
      <xdr:rowOff>53036</xdr:rowOff>
    </xdr:to>
    <xdr:sp macro="" textlink="">
      <xdr:nvSpPr>
        <xdr:cNvPr id="144" name="楕円 143"/>
        <xdr:cNvSpPr/>
      </xdr:nvSpPr>
      <xdr:spPr>
        <a:xfrm>
          <a:off x="2857500" y="989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44163</xdr:rowOff>
    </xdr:from>
    <xdr:ext cx="534377" cy="259045"/>
    <xdr:sp macro="" textlink="">
      <xdr:nvSpPr>
        <xdr:cNvPr id="145" name="テキスト ボックス 144"/>
        <xdr:cNvSpPr txBox="1"/>
      </xdr:nvSpPr>
      <xdr:spPr>
        <a:xfrm>
          <a:off x="2641111" y="998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117214</xdr:rowOff>
    </xdr:from>
    <xdr:to>
      <xdr:col>10</xdr:col>
      <xdr:colOff>165100</xdr:colOff>
      <xdr:row>58</xdr:row>
      <xdr:rowOff>47364</xdr:rowOff>
    </xdr:to>
    <xdr:sp macro="" textlink="">
      <xdr:nvSpPr>
        <xdr:cNvPr id="146" name="楕円 145"/>
        <xdr:cNvSpPr/>
      </xdr:nvSpPr>
      <xdr:spPr>
        <a:xfrm>
          <a:off x="1968500" y="988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63891</xdr:rowOff>
    </xdr:from>
    <xdr:ext cx="534377" cy="259045"/>
    <xdr:sp macro="" textlink="">
      <xdr:nvSpPr>
        <xdr:cNvPr id="147" name="テキスト ボックス 146"/>
        <xdr:cNvSpPr txBox="1"/>
      </xdr:nvSpPr>
      <xdr:spPr>
        <a:xfrm>
          <a:off x="1752111" y="966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155292</xdr:rowOff>
    </xdr:from>
    <xdr:to>
      <xdr:col>6</xdr:col>
      <xdr:colOff>38100</xdr:colOff>
      <xdr:row>58</xdr:row>
      <xdr:rowOff>85442</xdr:rowOff>
    </xdr:to>
    <xdr:sp macro="" textlink="">
      <xdr:nvSpPr>
        <xdr:cNvPr id="148" name="楕円 147"/>
        <xdr:cNvSpPr/>
      </xdr:nvSpPr>
      <xdr:spPr>
        <a:xfrm>
          <a:off x="1079500" y="992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101969</xdr:rowOff>
    </xdr:from>
    <xdr:ext cx="534377" cy="259045"/>
    <xdr:sp macro="" textlink="">
      <xdr:nvSpPr>
        <xdr:cNvPr id="149" name="テキスト ボックス 148"/>
        <xdr:cNvSpPr txBox="1"/>
      </xdr:nvSpPr>
      <xdr:spPr>
        <a:xfrm>
          <a:off x="863111" y="970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148196</xdr:rowOff>
    </xdr:from>
    <xdr:to>
      <xdr:col>24</xdr:col>
      <xdr:colOff>62865</xdr:colOff>
      <xdr:row>79</xdr:row>
      <xdr:rowOff>27115</xdr:rowOff>
    </xdr:to>
    <xdr:cxnSp macro="">
      <xdr:nvCxnSpPr>
        <xdr:cNvPr id="173" name="直線コネクタ 172"/>
        <xdr:cNvCxnSpPr/>
      </xdr:nvCxnSpPr>
      <xdr:spPr>
        <a:xfrm flipV="1">
          <a:off x="4633595" y="12149696"/>
          <a:ext cx="1270" cy="1421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30942</xdr:rowOff>
    </xdr:from>
    <xdr:ext cx="378565" cy="259045"/>
    <xdr:sp macro="" textlink="">
      <xdr:nvSpPr>
        <xdr:cNvPr id="174" name="維持補修費最小値テキスト"/>
        <xdr:cNvSpPr txBox="1"/>
      </xdr:nvSpPr>
      <xdr:spPr>
        <a:xfrm>
          <a:off x="4686300" y="13575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27115</xdr:rowOff>
    </xdr:from>
    <xdr:to>
      <xdr:col>24</xdr:col>
      <xdr:colOff>152400</xdr:colOff>
      <xdr:row>79</xdr:row>
      <xdr:rowOff>27115</xdr:rowOff>
    </xdr:to>
    <xdr:cxnSp macro="">
      <xdr:nvCxnSpPr>
        <xdr:cNvPr id="175" name="直線コネクタ 174"/>
        <xdr:cNvCxnSpPr/>
      </xdr:nvCxnSpPr>
      <xdr:spPr>
        <a:xfrm>
          <a:off x="4546600" y="1357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94873</xdr:rowOff>
    </xdr:from>
    <xdr:ext cx="534377" cy="259045"/>
    <xdr:sp macro="" textlink="">
      <xdr:nvSpPr>
        <xdr:cNvPr id="176" name="維持補修費最大値テキスト"/>
        <xdr:cNvSpPr txBox="1"/>
      </xdr:nvSpPr>
      <xdr:spPr>
        <a:xfrm>
          <a:off x="4686300" y="1192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148196</xdr:rowOff>
    </xdr:from>
    <xdr:to>
      <xdr:col>24</xdr:col>
      <xdr:colOff>152400</xdr:colOff>
      <xdr:row>70</xdr:row>
      <xdr:rowOff>148196</xdr:rowOff>
    </xdr:to>
    <xdr:cxnSp macro="">
      <xdr:nvCxnSpPr>
        <xdr:cNvPr id="177" name="直線コネクタ 176"/>
        <xdr:cNvCxnSpPr/>
      </xdr:nvCxnSpPr>
      <xdr:spPr>
        <a:xfrm>
          <a:off x="4546600" y="1214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132004</xdr:rowOff>
    </xdr:from>
    <xdr:to>
      <xdr:col>24</xdr:col>
      <xdr:colOff>63500</xdr:colOff>
      <xdr:row>78</xdr:row>
      <xdr:rowOff>145986</xdr:rowOff>
    </xdr:to>
    <xdr:cxnSp macro="">
      <xdr:nvCxnSpPr>
        <xdr:cNvPr id="178" name="直線コネクタ 177"/>
        <xdr:cNvCxnSpPr/>
      </xdr:nvCxnSpPr>
      <xdr:spPr>
        <a:xfrm>
          <a:off x="3797300" y="13505104"/>
          <a:ext cx="8382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23310</xdr:rowOff>
    </xdr:from>
    <xdr:ext cx="469744" cy="259045"/>
    <xdr:sp macro="" textlink="">
      <xdr:nvSpPr>
        <xdr:cNvPr id="179" name="維持補修費平均値テキスト"/>
        <xdr:cNvSpPr txBox="1"/>
      </xdr:nvSpPr>
      <xdr:spPr>
        <a:xfrm>
          <a:off x="4686300" y="13224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433</xdr:rowOff>
    </xdr:from>
    <xdr:to>
      <xdr:col>24</xdr:col>
      <xdr:colOff>114300</xdr:colOff>
      <xdr:row>78</xdr:row>
      <xdr:rowOff>102033</xdr:rowOff>
    </xdr:to>
    <xdr:sp macro="" textlink="">
      <xdr:nvSpPr>
        <xdr:cNvPr id="180" name="フローチャート: 判断 179"/>
        <xdr:cNvSpPr/>
      </xdr:nvSpPr>
      <xdr:spPr>
        <a:xfrm>
          <a:off x="45847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132004</xdr:rowOff>
    </xdr:from>
    <xdr:to>
      <xdr:col>19</xdr:col>
      <xdr:colOff>177800</xdr:colOff>
      <xdr:row>78</xdr:row>
      <xdr:rowOff>152349</xdr:rowOff>
    </xdr:to>
    <xdr:cxnSp macro="">
      <xdr:nvCxnSpPr>
        <xdr:cNvPr id="181" name="直線コネクタ 180"/>
        <xdr:cNvCxnSpPr/>
      </xdr:nvCxnSpPr>
      <xdr:spPr>
        <a:xfrm flipV="1">
          <a:off x="2908300" y="13505104"/>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171386</xdr:rowOff>
    </xdr:from>
    <xdr:to>
      <xdr:col>20</xdr:col>
      <xdr:colOff>38100</xdr:colOff>
      <xdr:row>78</xdr:row>
      <xdr:rowOff>101536</xdr:rowOff>
    </xdr:to>
    <xdr:sp macro="" textlink="">
      <xdr:nvSpPr>
        <xdr:cNvPr id="182" name="フローチャート: 判断 181"/>
        <xdr:cNvSpPr/>
      </xdr:nvSpPr>
      <xdr:spPr>
        <a:xfrm>
          <a:off x="3746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118063</xdr:rowOff>
    </xdr:from>
    <xdr:ext cx="469744" cy="259045"/>
    <xdr:sp macro="" textlink="">
      <xdr:nvSpPr>
        <xdr:cNvPr id="183" name="テキスト ボックス 182"/>
        <xdr:cNvSpPr txBox="1"/>
      </xdr:nvSpPr>
      <xdr:spPr>
        <a:xfrm>
          <a:off x="3562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152349</xdr:rowOff>
    </xdr:from>
    <xdr:to>
      <xdr:col>15</xdr:col>
      <xdr:colOff>50800</xdr:colOff>
      <xdr:row>78</xdr:row>
      <xdr:rowOff>152502</xdr:rowOff>
    </xdr:to>
    <xdr:cxnSp macro="">
      <xdr:nvCxnSpPr>
        <xdr:cNvPr id="184" name="直線コネクタ 183"/>
        <xdr:cNvCxnSpPr/>
      </xdr:nvCxnSpPr>
      <xdr:spPr>
        <a:xfrm flipV="1">
          <a:off x="2019300" y="13525449"/>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167920</xdr:rowOff>
    </xdr:from>
    <xdr:to>
      <xdr:col>15</xdr:col>
      <xdr:colOff>101600</xdr:colOff>
      <xdr:row>78</xdr:row>
      <xdr:rowOff>98070</xdr:rowOff>
    </xdr:to>
    <xdr:sp macro="" textlink="">
      <xdr:nvSpPr>
        <xdr:cNvPr id="185" name="フローチャート: 判断 184"/>
        <xdr:cNvSpPr/>
      </xdr:nvSpPr>
      <xdr:spPr>
        <a:xfrm>
          <a:off x="2857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114597</xdr:rowOff>
    </xdr:from>
    <xdr:ext cx="469744" cy="259045"/>
    <xdr:sp macro="" textlink="">
      <xdr:nvSpPr>
        <xdr:cNvPr id="186" name="テキスト ボックス 185"/>
        <xdr:cNvSpPr txBox="1"/>
      </xdr:nvSpPr>
      <xdr:spPr>
        <a:xfrm>
          <a:off x="2673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145377</xdr:rowOff>
    </xdr:from>
    <xdr:to>
      <xdr:col>10</xdr:col>
      <xdr:colOff>114300</xdr:colOff>
      <xdr:row>78</xdr:row>
      <xdr:rowOff>152502</xdr:rowOff>
    </xdr:to>
    <xdr:cxnSp macro="">
      <xdr:nvCxnSpPr>
        <xdr:cNvPr id="187" name="直線コネクタ 186"/>
        <xdr:cNvCxnSpPr/>
      </xdr:nvCxnSpPr>
      <xdr:spPr>
        <a:xfrm>
          <a:off x="1130300" y="13518477"/>
          <a:ext cx="889000" cy="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24168</xdr:rowOff>
    </xdr:from>
    <xdr:to>
      <xdr:col>10</xdr:col>
      <xdr:colOff>165100</xdr:colOff>
      <xdr:row>78</xdr:row>
      <xdr:rowOff>125768</xdr:rowOff>
    </xdr:to>
    <xdr:sp macro="" textlink="">
      <xdr:nvSpPr>
        <xdr:cNvPr id="188" name="フローチャート: 判断 187"/>
        <xdr:cNvSpPr/>
      </xdr:nvSpPr>
      <xdr:spPr>
        <a:xfrm>
          <a:off x="1968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142295</xdr:rowOff>
    </xdr:from>
    <xdr:ext cx="469744" cy="259045"/>
    <xdr:sp macro="" textlink="">
      <xdr:nvSpPr>
        <xdr:cNvPr id="189" name="テキスト ボックス 188"/>
        <xdr:cNvSpPr txBox="1"/>
      </xdr:nvSpPr>
      <xdr:spPr>
        <a:xfrm>
          <a:off x="1784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23177</xdr:rowOff>
    </xdr:from>
    <xdr:to>
      <xdr:col>6</xdr:col>
      <xdr:colOff>38100</xdr:colOff>
      <xdr:row>78</xdr:row>
      <xdr:rowOff>124777</xdr:rowOff>
    </xdr:to>
    <xdr:sp macro="" textlink="">
      <xdr:nvSpPr>
        <xdr:cNvPr id="190" name="フローチャート: 判断 189"/>
        <xdr:cNvSpPr/>
      </xdr:nvSpPr>
      <xdr:spPr>
        <a:xfrm>
          <a:off x="1079500" y="1339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141304</xdr:rowOff>
    </xdr:from>
    <xdr:ext cx="469744" cy="259045"/>
    <xdr:sp macro="" textlink="">
      <xdr:nvSpPr>
        <xdr:cNvPr id="191" name="テキスト ボックス 190"/>
        <xdr:cNvSpPr txBox="1"/>
      </xdr:nvSpPr>
      <xdr:spPr>
        <a:xfrm>
          <a:off x="895428" y="13171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95186</xdr:rowOff>
    </xdr:from>
    <xdr:to>
      <xdr:col>24</xdr:col>
      <xdr:colOff>114300</xdr:colOff>
      <xdr:row>79</xdr:row>
      <xdr:rowOff>25336</xdr:rowOff>
    </xdr:to>
    <xdr:sp macro="" textlink="">
      <xdr:nvSpPr>
        <xdr:cNvPr id="197" name="楕円 196"/>
        <xdr:cNvSpPr/>
      </xdr:nvSpPr>
      <xdr:spPr>
        <a:xfrm>
          <a:off x="4584700" y="1346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10113</xdr:rowOff>
    </xdr:from>
    <xdr:ext cx="469744" cy="259045"/>
    <xdr:sp macro="" textlink="">
      <xdr:nvSpPr>
        <xdr:cNvPr id="198" name="維持補修費該当値テキスト"/>
        <xdr:cNvSpPr txBox="1"/>
      </xdr:nvSpPr>
      <xdr:spPr>
        <a:xfrm>
          <a:off x="4686300" y="1338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81204</xdr:rowOff>
    </xdr:from>
    <xdr:to>
      <xdr:col>20</xdr:col>
      <xdr:colOff>38100</xdr:colOff>
      <xdr:row>79</xdr:row>
      <xdr:rowOff>11354</xdr:rowOff>
    </xdr:to>
    <xdr:sp macro="" textlink="">
      <xdr:nvSpPr>
        <xdr:cNvPr id="199" name="楕円 198"/>
        <xdr:cNvSpPr/>
      </xdr:nvSpPr>
      <xdr:spPr>
        <a:xfrm>
          <a:off x="3746500" y="1345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2481</xdr:rowOff>
    </xdr:from>
    <xdr:ext cx="469744" cy="259045"/>
    <xdr:sp macro="" textlink="">
      <xdr:nvSpPr>
        <xdr:cNvPr id="200" name="テキスト ボックス 199"/>
        <xdr:cNvSpPr txBox="1"/>
      </xdr:nvSpPr>
      <xdr:spPr>
        <a:xfrm>
          <a:off x="3562428" y="13547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101549</xdr:rowOff>
    </xdr:from>
    <xdr:to>
      <xdr:col>15</xdr:col>
      <xdr:colOff>101600</xdr:colOff>
      <xdr:row>79</xdr:row>
      <xdr:rowOff>31699</xdr:rowOff>
    </xdr:to>
    <xdr:sp macro="" textlink="">
      <xdr:nvSpPr>
        <xdr:cNvPr id="201" name="楕円 200"/>
        <xdr:cNvSpPr/>
      </xdr:nvSpPr>
      <xdr:spPr>
        <a:xfrm>
          <a:off x="2857500" y="1347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22826</xdr:rowOff>
    </xdr:from>
    <xdr:ext cx="469744" cy="259045"/>
    <xdr:sp macro="" textlink="">
      <xdr:nvSpPr>
        <xdr:cNvPr id="202" name="テキスト ボックス 201"/>
        <xdr:cNvSpPr txBox="1"/>
      </xdr:nvSpPr>
      <xdr:spPr>
        <a:xfrm>
          <a:off x="2673428" y="1356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101702</xdr:rowOff>
    </xdr:from>
    <xdr:to>
      <xdr:col>10</xdr:col>
      <xdr:colOff>165100</xdr:colOff>
      <xdr:row>79</xdr:row>
      <xdr:rowOff>31852</xdr:rowOff>
    </xdr:to>
    <xdr:sp macro="" textlink="">
      <xdr:nvSpPr>
        <xdr:cNvPr id="203" name="楕円 202"/>
        <xdr:cNvSpPr/>
      </xdr:nvSpPr>
      <xdr:spPr>
        <a:xfrm>
          <a:off x="1968500" y="1347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22979</xdr:rowOff>
    </xdr:from>
    <xdr:ext cx="469744" cy="259045"/>
    <xdr:sp macro="" textlink="">
      <xdr:nvSpPr>
        <xdr:cNvPr id="204" name="テキスト ボックス 203"/>
        <xdr:cNvSpPr txBox="1"/>
      </xdr:nvSpPr>
      <xdr:spPr>
        <a:xfrm>
          <a:off x="1784428" y="13567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94577</xdr:rowOff>
    </xdr:from>
    <xdr:to>
      <xdr:col>6</xdr:col>
      <xdr:colOff>38100</xdr:colOff>
      <xdr:row>79</xdr:row>
      <xdr:rowOff>24727</xdr:rowOff>
    </xdr:to>
    <xdr:sp macro="" textlink="">
      <xdr:nvSpPr>
        <xdr:cNvPr id="205" name="楕円 204"/>
        <xdr:cNvSpPr/>
      </xdr:nvSpPr>
      <xdr:spPr>
        <a:xfrm>
          <a:off x="1079500" y="1346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15854</xdr:rowOff>
    </xdr:from>
    <xdr:ext cx="469744" cy="259045"/>
    <xdr:sp macro="" textlink="">
      <xdr:nvSpPr>
        <xdr:cNvPr id="206" name="テキスト ボックス 205"/>
        <xdr:cNvSpPr txBox="1"/>
      </xdr:nvSpPr>
      <xdr:spPr>
        <a:xfrm>
          <a:off x="895428" y="13560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56762</xdr:rowOff>
    </xdr:from>
    <xdr:to>
      <xdr:col>24</xdr:col>
      <xdr:colOff>62865</xdr:colOff>
      <xdr:row>98</xdr:row>
      <xdr:rowOff>92337</xdr:rowOff>
    </xdr:to>
    <xdr:cxnSp macro="">
      <xdr:nvCxnSpPr>
        <xdr:cNvPr id="233" name="直線コネクタ 232"/>
        <xdr:cNvCxnSpPr/>
      </xdr:nvCxnSpPr>
      <xdr:spPr>
        <a:xfrm flipV="1">
          <a:off x="4633595" y="15487262"/>
          <a:ext cx="1270" cy="1407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96164</xdr:rowOff>
    </xdr:from>
    <xdr:ext cx="534377" cy="259045"/>
    <xdr:sp macro="" textlink="">
      <xdr:nvSpPr>
        <xdr:cNvPr id="234" name="扶助費最小値テキスト"/>
        <xdr:cNvSpPr txBox="1"/>
      </xdr:nvSpPr>
      <xdr:spPr>
        <a:xfrm>
          <a:off x="4686300" y="1689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92337</xdr:rowOff>
    </xdr:from>
    <xdr:to>
      <xdr:col>24</xdr:col>
      <xdr:colOff>152400</xdr:colOff>
      <xdr:row>98</xdr:row>
      <xdr:rowOff>92337</xdr:rowOff>
    </xdr:to>
    <xdr:cxnSp macro="">
      <xdr:nvCxnSpPr>
        <xdr:cNvPr id="235" name="直線コネクタ 234"/>
        <xdr:cNvCxnSpPr/>
      </xdr:nvCxnSpPr>
      <xdr:spPr>
        <a:xfrm>
          <a:off x="4546600" y="1689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3439</xdr:rowOff>
    </xdr:from>
    <xdr:ext cx="599010" cy="259045"/>
    <xdr:sp macro="" textlink="">
      <xdr:nvSpPr>
        <xdr:cNvPr id="236" name="扶助費最大値テキスト"/>
        <xdr:cNvSpPr txBox="1"/>
      </xdr:nvSpPr>
      <xdr:spPr>
        <a:xfrm>
          <a:off x="4686300" y="1526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56762</xdr:rowOff>
    </xdr:from>
    <xdr:to>
      <xdr:col>24</xdr:col>
      <xdr:colOff>152400</xdr:colOff>
      <xdr:row>90</xdr:row>
      <xdr:rowOff>56762</xdr:rowOff>
    </xdr:to>
    <xdr:cxnSp macro="">
      <xdr:nvCxnSpPr>
        <xdr:cNvPr id="237" name="直線コネクタ 236"/>
        <xdr:cNvCxnSpPr/>
      </xdr:nvCxnSpPr>
      <xdr:spPr>
        <a:xfrm>
          <a:off x="4546600" y="15487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37767</xdr:rowOff>
    </xdr:from>
    <xdr:to>
      <xdr:col>24</xdr:col>
      <xdr:colOff>63500</xdr:colOff>
      <xdr:row>93</xdr:row>
      <xdr:rowOff>115894</xdr:rowOff>
    </xdr:to>
    <xdr:cxnSp macro="">
      <xdr:nvCxnSpPr>
        <xdr:cNvPr id="238" name="直線コネクタ 237"/>
        <xdr:cNvCxnSpPr/>
      </xdr:nvCxnSpPr>
      <xdr:spPr>
        <a:xfrm>
          <a:off x="3797300" y="15982617"/>
          <a:ext cx="838200" cy="78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125500</xdr:rowOff>
    </xdr:from>
    <xdr:ext cx="599010" cy="259045"/>
    <xdr:sp macro="" textlink="">
      <xdr:nvSpPr>
        <xdr:cNvPr id="239" name="扶助費平均値テキスト"/>
        <xdr:cNvSpPr txBox="1"/>
      </xdr:nvSpPr>
      <xdr:spPr>
        <a:xfrm>
          <a:off x="4686300" y="164132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147073</xdr:rowOff>
    </xdr:from>
    <xdr:to>
      <xdr:col>24</xdr:col>
      <xdr:colOff>114300</xdr:colOff>
      <xdr:row>96</xdr:row>
      <xdr:rowOff>77223</xdr:rowOff>
    </xdr:to>
    <xdr:sp macro="" textlink="">
      <xdr:nvSpPr>
        <xdr:cNvPr id="240" name="フローチャート: 判断 239"/>
        <xdr:cNvSpPr/>
      </xdr:nvSpPr>
      <xdr:spPr>
        <a:xfrm>
          <a:off x="45847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37767</xdr:rowOff>
    </xdr:from>
    <xdr:to>
      <xdr:col>19</xdr:col>
      <xdr:colOff>177800</xdr:colOff>
      <xdr:row>94</xdr:row>
      <xdr:rowOff>144142</xdr:rowOff>
    </xdr:to>
    <xdr:cxnSp macro="">
      <xdr:nvCxnSpPr>
        <xdr:cNvPr id="241" name="直線コネクタ 240"/>
        <xdr:cNvCxnSpPr/>
      </xdr:nvCxnSpPr>
      <xdr:spPr>
        <a:xfrm flipV="1">
          <a:off x="2908300" y="15982617"/>
          <a:ext cx="889000" cy="277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9685</xdr:rowOff>
    </xdr:from>
    <xdr:to>
      <xdr:col>20</xdr:col>
      <xdr:colOff>38100</xdr:colOff>
      <xdr:row>95</xdr:row>
      <xdr:rowOff>111285</xdr:rowOff>
    </xdr:to>
    <xdr:sp macro="" textlink="">
      <xdr:nvSpPr>
        <xdr:cNvPr id="242" name="フローチャート: 判断 241"/>
        <xdr:cNvSpPr/>
      </xdr:nvSpPr>
      <xdr:spPr>
        <a:xfrm>
          <a:off x="3746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102412</xdr:rowOff>
    </xdr:from>
    <xdr:ext cx="599010" cy="259045"/>
    <xdr:sp macro="" textlink="">
      <xdr:nvSpPr>
        <xdr:cNvPr id="243" name="テキスト ボックス 242"/>
        <xdr:cNvSpPr txBox="1"/>
      </xdr:nvSpPr>
      <xdr:spPr>
        <a:xfrm>
          <a:off x="3497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144142</xdr:rowOff>
    </xdr:from>
    <xdr:to>
      <xdr:col>15</xdr:col>
      <xdr:colOff>50800</xdr:colOff>
      <xdr:row>95</xdr:row>
      <xdr:rowOff>61595</xdr:rowOff>
    </xdr:to>
    <xdr:cxnSp macro="">
      <xdr:nvCxnSpPr>
        <xdr:cNvPr id="244" name="直線コネクタ 243"/>
        <xdr:cNvCxnSpPr/>
      </xdr:nvCxnSpPr>
      <xdr:spPr>
        <a:xfrm flipV="1">
          <a:off x="2019300" y="16260442"/>
          <a:ext cx="889000" cy="8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120969</xdr:rowOff>
    </xdr:from>
    <xdr:to>
      <xdr:col>15</xdr:col>
      <xdr:colOff>101600</xdr:colOff>
      <xdr:row>97</xdr:row>
      <xdr:rowOff>51119</xdr:rowOff>
    </xdr:to>
    <xdr:sp macro="" textlink="">
      <xdr:nvSpPr>
        <xdr:cNvPr id="245" name="フローチャート: 判断 244"/>
        <xdr:cNvSpPr/>
      </xdr:nvSpPr>
      <xdr:spPr>
        <a:xfrm>
          <a:off x="2857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42246</xdr:rowOff>
    </xdr:from>
    <xdr:ext cx="599010" cy="259045"/>
    <xdr:sp macro="" textlink="">
      <xdr:nvSpPr>
        <xdr:cNvPr id="246" name="テキスト ボックス 245"/>
        <xdr:cNvSpPr txBox="1"/>
      </xdr:nvSpPr>
      <xdr:spPr>
        <a:xfrm>
          <a:off x="2608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61595</xdr:rowOff>
    </xdr:from>
    <xdr:to>
      <xdr:col>10</xdr:col>
      <xdr:colOff>114300</xdr:colOff>
      <xdr:row>95</xdr:row>
      <xdr:rowOff>126310</xdr:rowOff>
    </xdr:to>
    <xdr:cxnSp macro="">
      <xdr:nvCxnSpPr>
        <xdr:cNvPr id="247" name="直線コネクタ 246"/>
        <xdr:cNvCxnSpPr/>
      </xdr:nvCxnSpPr>
      <xdr:spPr>
        <a:xfrm flipV="1">
          <a:off x="1130300" y="16349345"/>
          <a:ext cx="889000" cy="6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322</xdr:rowOff>
    </xdr:from>
    <xdr:to>
      <xdr:col>10</xdr:col>
      <xdr:colOff>165100</xdr:colOff>
      <xdr:row>97</xdr:row>
      <xdr:rowOff>101922</xdr:rowOff>
    </xdr:to>
    <xdr:sp macro="" textlink="">
      <xdr:nvSpPr>
        <xdr:cNvPr id="248" name="フローチャート: 判断 247"/>
        <xdr:cNvSpPr/>
      </xdr:nvSpPr>
      <xdr:spPr>
        <a:xfrm>
          <a:off x="1968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93049</xdr:rowOff>
    </xdr:from>
    <xdr:ext cx="534377" cy="259045"/>
    <xdr:sp macro="" textlink="">
      <xdr:nvSpPr>
        <xdr:cNvPr id="249" name="テキスト ボックス 248"/>
        <xdr:cNvSpPr txBox="1"/>
      </xdr:nvSpPr>
      <xdr:spPr>
        <a:xfrm>
          <a:off x="1752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54110</xdr:rowOff>
    </xdr:from>
    <xdr:to>
      <xdr:col>6</xdr:col>
      <xdr:colOff>38100</xdr:colOff>
      <xdr:row>97</xdr:row>
      <xdr:rowOff>155710</xdr:rowOff>
    </xdr:to>
    <xdr:sp macro="" textlink="">
      <xdr:nvSpPr>
        <xdr:cNvPr id="250" name="フローチャート: 判断 249"/>
        <xdr:cNvSpPr/>
      </xdr:nvSpPr>
      <xdr:spPr>
        <a:xfrm>
          <a:off x="1079500" y="1668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146837</xdr:rowOff>
    </xdr:from>
    <xdr:ext cx="534377" cy="259045"/>
    <xdr:sp macro="" textlink="">
      <xdr:nvSpPr>
        <xdr:cNvPr id="251" name="テキスト ボックス 250"/>
        <xdr:cNvSpPr txBox="1"/>
      </xdr:nvSpPr>
      <xdr:spPr>
        <a:xfrm>
          <a:off x="863111" y="1677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65094</xdr:rowOff>
    </xdr:from>
    <xdr:to>
      <xdr:col>24</xdr:col>
      <xdr:colOff>114300</xdr:colOff>
      <xdr:row>93</xdr:row>
      <xdr:rowOff>166694</xdr:rowOff>
    </xdr:to>
    <xdr:sp macro="" textlink="">
      <xdr:nvSpPr>
        <xdr:cNvPr id="257" name="楕円 256"/>
        <xdr:cNvSpPr/>
      </xdr:nvSpPr>
      <xdr:spPr>
        <a:xfrm>
          <a:off x="4584700" y="1600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87971</xdr:rowOff>
    </xdr:from>
    <xdr:ext cx="599010" cy="259045"/>
    <xdr:sp macro="" textlink="">
      <xdr:nvSpPr>
        <xdr:cNvPr id="258" name="扶助費該当値テキスト"/>
        <xdr:cNvSpPr txBox="1"/>
      </xdr:nvSpPr>
      <xdr:spPr>
        <a:xfrm>
          <a:off x="4686300" y="15861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158417</xdr:rowOff>
    </xdr:from>
    <xdr:to>
      <xdr:col>20</xdr:col>
      <xdr:colOff>38100</xdr:colOff>
      <xdr:row>93</xdr:row>
      <xdr:rowOff>88567</xdr:rowOff>
    </xdr:to>
    <xdr:sp macro="" textlink="">
      <xdr:nvSpPr>
        <xdr:cNvPr id="259" name="楕円 258"/>
        <xdr:cNvSpPr/>
      </xdr:nvSpPr>
      <xdr:spPr>
        <a:xfrm>
          <a:off x="3746500" y="1593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105094</xdr:rowOff>
    </xdr:from>
    <xdr:ext cx="599010" cy="259045"/>
    <xdr:sp macro="" textlink="">
      <xdr:nvSpPr>
        <xdr:cNvPr id="260" name="テキスト ボックス 259"/>
        <xdr:cNvSpPr txBox="1"/>
      </xdr:nvSpPr>
      <xdr:spPr>
        <a:xfrm>
          <a:off x="3497795" y="15707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93342</xdr:rowOff>
    </xdr:from>
    <xdr:to>
      <xdr:col>15</xdr:col>
      <xdr:colOff>101600</xdr:colOff>
      <xdr:row>95</xdr:row>
      <xdr:rowOff>23492</xdr:rowOff>
    </xdr:to>
    <xdr:sp macro="" textlink="">
      <xdr:nvSpPr>
        <xdr:cNvPr id="261" name="楕円 260"/>
        <xdr:cNvSpPr/>
      </xdr:nvSpPr>
      <xdr:spPr>
        <a:xfrm>
          <a:off x="2857500" y="1620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40019</xdr:rowOff>
    </xdr:from>
    <xdr:ext cx="599010" cy="259045"/>
    <xdr:sp macro="" textlink="">
      <xdr:nvSpPr>
        <xdr:cNvPr id="262" name="テキスト ボックス 261"/>
        <xdr:cNvSpPr txBox="1"/>
      </xdr:nvSpPr>
      <xdr:spPr>
        <a:xfrm>
          <a:off x="2608795" y="15984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10795</xdr:rowOff>
    </xdr:from>
    <xdr:to>
      <xdr:col>10</xdr:col>
      <xdr:colOff>165100</xdr:colOff>
      <xdr:row>95</xdr:row>
      <xdr:rowOff>112395</xdr:rowOff>
    </xdr:to>
    <xdr:sp macro="" textlink="">
      <xdr:nvSpPr>
        <xdr:cNvPr id="263" name="楕円 262"/>
        <xdr:cNvSpPr/>
      </xdr:nvSpPr>
      <xdr:spPr>
        <a:xfrm>
          <a:off x="1968500" y="1629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128922</xdr:rowOff>
    </xdr:from>
    <xdr:ext cx="599010" cy="259045"/>
    <xdr:sp macro="" textlink="">
      <xdr:nvSpPr>
        <xdr:cNvPr id="264" name="テキスト ボックス 263"/>
        <xdr:cNvSpPr txBox="1"/>
      </xdr:nvSpPr>
      <xdr:spPr>
        <a:xfrm>
          <a:off x="1719795" y="16073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75510</xdr:rowOff>
    </xdr:from>
    <xdr:to>
      <xdr:col>6</xdr:col>
      <xdr:colOff>38100</xdr:colOff>
      <xdr:row>96</xdr:row>
      <xdr:rowOff>5660</xdr:rowOff>
    </xdr:to>
    <xdr:sp macro="" textlink="">
      <xdr:nvSpPr>
        <xdr:cNvPr id="265" name="楕円 264"/>
        <xdr:cNvSpPr/>
      </xdr:nvSpPr>
      <xdr:spPr>
        <a:xfrm>
          <a:off x="1079500" y="1636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22187</xdr:rowOff>
    </xdr:from>
    <xdr:ext cx="599010" cy="259045"/>
    <xdr:sp macro="" textlink="">
      <xdr:nvSpPr>
        <xdr:cNvPr id="266" name="テキスト ボックス 265"/>
        <xdr:cNvSpPr txBox="1"/>
      </xdr:nvSpPr>
      <xdr:spPr>
        <a:xfrm>
          <a:off x="830795" y="16138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9" name="テキスト ボックス 278"/>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3" name="テキスト ボックス 282"/>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2451</xdr:rowOff>
    </xdr:from>
    <xdr:to>
      <xdr:col>54</xdr:col>
      <xdr:colOff>189865</xdr:colOff>
      <xdr:row>39</xdr:row>
      <xdr:rowOff>103035</xdr:rowOff>
    </xdr:to>
    <xdr:cxnSp macro="">
      <xdr:nvCxnSpPr>
        <xdr:cNvPr id="291" name="直線コネクタ 290"/>
        <xdr:cNvCxnSpPr/>
      </xdr:nvCxnSpPr>
      <xdr:spPr>
        <a:xfrm flipV="1">
          <a:off x="10475595" y="5145951"/>
          <a:ext cx="1270" cy="164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106862</xdr:rowOff>
    </xdr:from>
    <xdr:ext cx="534377" cy="259045"/>
    <xdr:sp macro="" textlink="">
      <xdr:nvSpPr>
        <xdr:cNvPr id="292" name="補助費等最小値テキスト"/>
        <xdr:cNvSpPr txBox="1"/>
      </xdr:nvSpPr>
      <xdr:spPr>
        <a:xfrm>
          <a:off x="10528300" y="67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103035</xdr:rowOff>
    </xdr:from>
    <xdr:to>
      <xdr:col>55</xdr:col>
      <xdr:colOff>88900</xdr:colOff>
      <xdr:row>39</xdr:row>
      <xdr:rowOff>103035</xdr:rowOff>
    </xdr:to>
    <xdr:cxnSp macro="">
      <xdr:nvCxnSpPr>
        <xdr:cNvPr id="293" name="直線コネクタ 292"/>
        <xdr:cNvCxnSpPr/>
      </xdr:nvCxnSpPr>
      <xdr:spPr>
        <a:xfrm>
          <a:off x="10388600" y="6789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120578</xdr:rowOff>
    </xdr:from>
    <xdr:ext cx="599010" cy="259045"/>
    <xdr:sp macro="" textlink="">
      <xdr:nvSpPr>
        <xdr:cNvPr id="294" name="補助費等最大値テキスト"/>
        <xdr:cNvSpPr txBox="1"/>
      </xdr:nvSpPr>
      <xdr:spPr>
        <a:xfrm>
          <a:off x="10528300" y="4921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2451</xdr:rowOff>
    </xdr:from>
    <xdr:to>
      <xdr:col>55</xdr:col>
      <xdr:colOff>88900</xdr:colOff>
      <xdr:row>30</xdr:row>
      <xdr:rowOff>2451</xdr:rowOff>
    </xdr:to>
    <xdr:cxnSp macro="">
      <xdr:nvCxnSpPr>
        <xdr:cNvPr id="295" name="直線コネクタ 294"/>
        <xdr:cNvCxnSpPr/>
      </xdr:nvCxnSpPr>
      <xdr:spPr>
        <a:xfrm>
          <a:off x="10388600" y="5145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38074</xdr:rowOff>
    </xdr:from>
    <xdr:to>
      <xdr:col>55</xdr:col>
      <xdr:colOff>0</xdr:colOff>
      <xdr:row>37</xdr:row>
      <xdr:rowOff>124651</xdr:rowOff>
    </xdr:to>
    <xdr:cxnSp macro="">
      <xdr:nvCxnSpPr>
        <xdr:cNvPr id="296" name="直線コネクタ 295"/>
        <xdr:cNvCxnSpPr/>
      </xdr:nvCxnSpPr>
      <xdr:spPr>
        <a:xfrm flipV="1">
          <a:off x="9639300" y="6381724"/>
          <a:ext cx="838200" cy="8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143476</xdr:rowOff>
    </xdr:from>
    <xdr:ext cx="534377" cy="259045"/>
    <xdr:sp macro="" textlink="">
      <xdr:nvSpPr>
        <xdr:cNvPr id="297" name="補助費等平均値テキスト"/>
        <xdr:cNvSpPr txBox="1"/>
      </xdr:nvSpPr>
      <xdr:spPr>
        <a:xfrm>
          <a:off x="10528300" y="6315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165049</xdr:rowOff>
    </xdr:from>
    <xdr:to>
      <xdr:col>55</xdr:col>
      <xdr:colOff>50800</xdr:colOff>
      <xdr:row>37</xdr:row>
      <xdr:rowOff>95199</xdr:rowOff>
    </xdr:to>
    <xdr:sp macro="" textlink="">
      <xdr:nvSpPr>
        <xdr:cNvPr id="298" name="フローチャート: 判断 297"/>
        <xdr:cNvSpPr/>
      </xdr:nvSpPr>
      <xdr:spPr>
        <a:xfrm>
          <a:off x="10426700" y="63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49479</xdr:rowOff>
    </xdr:from>
    <xdr:to>
      <xdr:col>50</xdr:col>
      <xdr:colOff>114300</xdr:colOff>
      <xdr:row>37</xdr:row>
      <xdr:rowOff>124651</xdr:rowOff>
    </xdr:to>
    <xdr:cxnSp macro="">
      <xdr:nvCxnSpPr>
        <xdr:cNvPr id="299" name="直線コネクタ 298"/>
        <xdr:cNvCxnSpPr/>
      </xdr:nvCxnSpPr>
      <xdr:spPr>
        <a:xfrm>
          <a:off x="8750300" y="5192979"/>
          <a:ext cx="889000" cy="127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59868</xdr:rowOff>
    </xdr:from>
    <xdr:to>
      <xdr:col>50</xdr:col>
      <xdr:colOff>165100</xdr:colOff>
      <xdr:row>37</xdr:row>
      <xdr:rowOff>161468</xdr:rowOff>
    </xdr:to>
    <xdr:sp macro="" textlink="">
      <xdr:nvSpPr>
        <xdr:cNvPr id="300" name="フローチャート: 判断 299"/>
        <xdr:cNvSpPr/>
      </xdr:nvSpPr>
      <xdr:spPr>
        <a:xfrm>
          <a:off x="9588500" y="6403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6545</xdr:rowOff>
    </xdr:from>
    <xdr:ext cx="534377" cy="259045"/>
    <xdr:sp macro="" textlink="">
      <xdr:nvSpPr>
        <xdr:cNvPr id="301" name="テキスト ボックス 300"/>
        <xdr:cNvSpPr txBox="1"/>
      </xdr:nvSpPr>
      <xdr:spPr>
        <a:xfrm>
          <a:off x="9372111" y="6178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49479</xdr:rowOff>
    </xdr:from>
    <xdr:to>
      <xdr:col>45</xdr:col>
      <xdr:colOff>177800</xdr:colOff>
      <xdr:row>38</xdr:row>
      <xdr:rowOff>89700</xdr:rowOff>
    </xdr:to>
    <xdr:cxnSp macro="">
      <xdr:nvCxnSpPr>
        <xdr:cNvPr id="302" name="直線コネクタ 301"/>
        <xdr:cNvCxnSpPr/>
      </xdr:nvCxnSpPr>
      <xdr:spPr>
        <a:xfrm flipV="1">
          <a:off x="7861300" y="5192979"/>
          <a:ext cx="889000" cy="141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126238</xdr:rowOff>
    </xdr:from>
    <xdr:to>
      <xdr:col>46</xdr:col>
      <xdr:colOff>38100</xdr:colOff>
      <xdr:row>30</xdr:row>
      <xdr:rowOff>56388</xdr:rowOff>
    </xdr:to>
    <xdr:sp macro="" textlink="">
      <xdr:nvSpPr>
        <xdr:cNvPr id="303" name="フローチャート: 判断 302"/>
        <xdr:cNvSpPr/>
      </xdr:nvSpPr>
      <xdr:spPr>
        <a:xfrm>
          <a:off x="8699500" y="509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72915</xdr:rowOff>
    </xdr:from>
    <xdr:ext cx="599010" cy="259045"/>
    <xdr:sp macro="" textlink="">
      <xdr:nvSpPr>
        <xdr:cNvPr id="304" name="テキスト ボックス 303"/>
        <xdr:cNvSpPr txBox="1"/>
      </xdr:nvSpPr>
      <xdr:spPr>
        <a:xfrm>
          <a:off x="8450795" y="487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89700</xdr:rowOff>
    </xdr:from>
    <xdr:to>
      <xdr:col>41</xdr:col>
      <xdr:colOff>50800</xdr:colOff>
      <xdr:row>38</xdr:row>
      <xdr:rowOff>108585</xdr:rowOff>
    </xdr:to>
    <xdr:cxnSp macro="">
      <xdr:nvCxnSpPr>
        <xdr:cNvPr id="305" name="直線コネクタ 304"/>
        <xdr:cNvCxnSpPr/>
      </xdr:nvCxnSpPr>
      <xdr:spPr>
        <a:xfrm flipV="1">
          <a:off x="6972300" y="6604800"/>
          <a:ext cx="889000" cy="18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157531</xdr:rowOff>
    </xdr:from>
    <xdr:to>
      <xdr:col>41</xdr:col>
      <xdr:colOff>101600</xdr:colOff>
      <xdr:row>38</xdr:row>
      <xdr:rowOff>87681</xdr:rowOff>
    </xdr:to>
    <xdr:sp macro="" textlink="">
      <xdr:nvSpPr>
        <xdr:cNvPr id="306" name="フローチャート: 判断 305"/>
        <xdr:cNvSpPr/>
      </xdr:nvSpPr>
      <xdr:spPr>
        <a:xfrm>
          <a:off x="7810500" y="6501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104208</xdr:rowOff>
    </xdr:from>
    <xdr:ext cx="534377" cy="259045"/>
    <xdr:sp macro="" textlink="">
      <xdr:nvSpPr>
        <xdr:cNvPr id="307" name="テキスト ボックス 306"/>
        <xdr:cNvSpPr txBox="1"/>
      </xdr:nvSpPr>
      <xdr:spPr>
        <a:xfrm>
          <a:off x="7594111" y="627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37656</xdr:rowOff>
    </xdr:from>
    <xdr:to>
      <xdr:col>36</xdr:col>
      <xdr:colOff>165100</xdr:colOff>
      <xdr:row>38</xdr:row>
      <xdr:rowOff>139256</xdr:rowOff>
    </xdr:to>
    <xdr:sp macro="" textlink="">
      <xdr:nvSpPr>
        <xdr:cNvPr id="308" name="フローチャート: 判断 307"/>
        <xdr:cNvSpPr/>
      </xdr:nvSpPr>
      <xdr:spPr>
        <a:xfrm>
          <a:off x="6921500" y="655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155782</xdr:rowOff>
    </xdr:from>
    <xdr:ext cx="534377" cy="259045"/>
    <xdr:sp macro="" textlink="">
      <xdr:nvSpPr>
        <xdr:cNvPr id="309" name="テキスト ボックス 308"/>
        <xdr:cNvSpPr txBox="1"/>
      </xdr:nvSpPr>
      <xdr:spPr>
        <a:xfrm>
          <a:off x="6705111" y="632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158724</xdr:rowOff>
    </xdr:from>
    <xdr:to>
      <xdr:col>55</xdr:col>
      <xdr:colOff>50800</xdr:colOff>
      <xdr:row>37</xdr:row>
      <xdr:rowOff>88874</xdr:rowOff>
    </xdr:to>
    <xdr:sp macro="" textlink="">
      <xdr:nvSpPr>
        <xdr:cNvPr id="315" name="楕円 314"/>
        <xdr:cNvSpPr/>
      </xdr:nvSpPr>
      <xdr:spPr>
        <a:xfrm>
          <a:off x="10426700" y="633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10151</xdr:rowOff>
    </xdr:from>
    <xdr:ext cx="534377" cy="259045"/>
    <xdr:sp macro="" textlink="">
      <xdr:nvSpPr>
        <xdr:cNvPr id="316" name="補助費等該当値テキスト"/>
        <xdr:cNvSpPr txBox="1"/>
      </xdr:nvSpPr>
      <xdr:spPr>
        <a:xfrm>
          <a:off x="10528300" y="6182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73851</xdr:rowOff>
    </xdr:from>
    <xdr:to>
      <xdr:col>50</xdr:col>
      <xdr:colOff>165100</xdr:colOff>
      <xdr:row>38</xdr:row>
      <xdr:rowOff>4001</xdr:rowOff>
    </xdr:to>
    <xdr:sp macro="" textlink="">
      <xdr:nvSpPr>
        <xdr:cNvPr id="317" name="楕円 316"/>
        <xdr:cNvSpPr/>
      </xdr:nvSpPr>
      <xdr:spPr>
        <a:xfrm>
          <a:off x="9588500" y="641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166578</xdr:rowOff>
    </xdr:from>
    <xdr:ext cx="534377" cy="259045"/>
    <xdr:sp macro="" textlink="">
      <xdr:nvSpPr>
        <xdr:cNvPr id="318" name="テキスト ボックス 317"/>
        <xdr:cNvSpPr txBox="1"/>
      </xdr:nvSpPr>
      <xdr:spPr>
        <a:xfrm>
          <a:off x="9372111" y="651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170129</xdr:rowOff>
    </xdr:from>
    <xdr:to>
      <xdr:col>46</xdr:col>
      <xdr:colOff>38100</xdr:colOff>
      <xdr:row>30</xdr:row>
      <xdr:rowOff>100279</xdr:rowOff>
    </xdr:to>
    <xdr:sp macro="" textlink="">
      <xdr:nvSpPr>
        <xdr:cNvPr id="319" name="楕円 318"/>
        <xdr:cNvSpPr/>
      </xdr:nvSpPr>
      <xdr:spPr>
        <a:xfrm>
          <a:off x="8699500" y="514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91406</xdr:rowOff>
    </xdr:from>
    <xdr:ext cx="599010" cy="259045"/>
    <xdr:sp macro="" textlink="">
      <xdr:nvSpPr>
        <xdr:cNvPr id="320" name="テキスト ボックス 319"/>
        <xdr:cNvSpPr txBox="1"/>
      </xdr:nvSpPr>
      <xdr:spPr>
        <a:xfrm>
          <a:off x="8450795" y="5234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38900</xdr:rowOff>
    </xdr:from>
    <xdr:to>
      <xdr:col>41</xdr:col>
      <xdr:colOff>101600</xdr:colOff>
      <xdr:row>38</xdr:row>
      <xdr:rowOff>140500</xdr:rowOff>
    </xdr:to>
    <xdr:sp macro="" textlink="">
      <xdr:nvSpPr>
        <xdr:cNvPr id="321" name="楕円 320"/>
        <xdr:cNvSpPr/>
      </xdr:nvSpPr>
      <xdr:spPr>
        <a:xfrm>
          <a:off x="7810500" y="65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131627</xdr:rowOff>
    </xdr:from>
    <xdr:ext cx="534377" cy="259045"/>
    <xdr:sp macro="" textlink="">
      <xdr:nvSpPr>
        <xdr:cNvPr id="322" name="テキスト ボックス 321"/>
        <xdr:cNvSpPr txBox="1"/>
      </xdr:nvSpPr>
      <xdr:spPr>
        <a:xfrm>
          <a:off x="7594111" y="664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57785</xdr:rowOff>
    </xdr:from>
    <xdr:to>
      <xdr:col>36</xdr:col>
      <xdr:colOff>165100</xdr:colOff>
      <xdr:row>38</xdr:row>
      <xdr:rowOff>159385</xdr:rowOff>
    </xdr:to>
    <xdr:sp macro="" textlink="">
      <xdr:nvSpPr>
        <xdr:cNvPr id="323" name="楕円 322"/>
        <xdr:cNvSpPr/>
      </xdr:nvSpPr>
      <xdr:spPr>
        <a:xfrm>
          <a:off x="6921500" y="657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150512</xdr:rowOff>
    </xdr:from>
    <xdr:ext cx="534377" cy="259045"/>
    <xdr:sp macro="" textlink="">
      <xdr:nvSpPr>
        <xdr:cNvPr id="324" name="テキスト ボックス 323"/>
        <xdr:cNvSpPr txBox="1"/>
      </xdr:nvSpPr>
      <xdr:spPr>
        <a:xfrm>
          <a:off x="6705111" y="6665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137247</xdr:rowOff>
    </xdr:from>
    <xdr:to>
      <xdr:col>54</xdr:col>
      <xdr:colOff>189865</xdr:colOff>
      <xdr:row>59</xdr:row>
      <xdr:rowOff>14930</xdr:rowOff>
    </xdr:to>
    <xdr:cxnSp macro="">
      <xdr:nvCxnSpPr>
        <xdr:cNvPr id="348" name="直線コネクタ 347"/>
        <xdr:cNvCxnSpPr/>
      </xdr:nvCxnSpPr>
      <xdr:spPr>
        <a:xfrm flipV="1">
          <a:off x="10475595" y="8881197"/>
          <a:ext cx="1270" cy="1249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18757</xdr:rowOff>
    </xdr:from>
    <xdr:ext cx="469744" cy="259045"/>
    <xdr:sp macro="" textlink="">
      <xdr:nvSpPr>
        <xdr:cNvPr id="349" name="普通建設事業費最小値テキスト"/>
        <xdr:cNvSpPr txBox="1"/>
      </xdr:nvSpPr>
      <xdr:spPr>
        <a:xfrm>
          <a:off x="10528300" y="1013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14930</xdr:rowOff>
    </xdr:from>
    <xdr:to>
      <xdr:col>55</xdr:col>
      <xdr:colOff>88900</xdr:colOff>
      <xdr:row>59</xdr:row>
      <xdr:rowOff>14930</xdr:rowOff>
    </xdr:to>
    <xdr:cxnSp macro="">
      <xdr:nvCxnSpPr>
        <xdr:cNvPr id="350" name="直線コネクタ 349"/>
        <xdr:cNvCxnSpPr/>
      </xdr:nvCxnSpPr>
      <xdr:spPr>
        <a:xfrm>
          <a:off x="10388600" y="101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83924</xdr:rowOff>
    </xdr:from>
    <xdr:ext cx="599010" cy="259045"/>
    <xdr:sp macro="" textlink="">
      <xdr:nvSpPr>
        <xdr:cNvPr id="351" name="普通建設事業費最大値テキスト"/>
        <xdr:cNvSpPr txBox="1"/>
      </xdr:nvSpPr>
      <xdr:spPr>
        <a:xfrm>
          <a:off x="10528300" y="865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137247</xdr:rowOff>
    </xdr:from>
    <xdr:to>
      <xdr:col>55</xdr:col>
      <xdr:colOff>88900</xdr:colOff>
      <xdr:row>51</xdr:row>
      <xdr:rowOff>137247</xdr:rowOff>
    </xdr:to>
    <xdr:cxnSp macro="">
      <xdr:nvCxnSpPr>
        <xdr:cNvPr id="352" name="直線コネクタ 351"/>
        <xdr:cNvCxnSpPr/>
      </xdr:nvCxnSpPr>
      <xdr:spPr>
        <a:xfrm>
          <a:off x="10388600" y="8881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171438</xdr:rowOff>
    </xdr:from>
    <xdr:to>
      <xdr:col>55</xdr:col>
      <xdr:colOff>0</xdr:colOff>
      <xdr:row>58</xdr:row>
      <xdr:rowOff>34231</xdr:rowOff>
    </xdr:to>
    <xdr:cxnSp macro="">
      <xdr:nvCxnSpPr>
        <xdr:cNvPr id="353" name="直線コネクタ 352"/>
        <xdr:cNvCxnSpPr/>
      </xdr:nvCxnSpPr>
      <xdr:spPr>
        <a:xfrm flipV="1">
          <a:off x="9639300" y="9944088"/>
          <a:ext cx="838200" cy="34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20528</xdr:rowOff>
    </xdr:from>
    <xdr:ext cx="534377" cy="259045"/>
    <xdr:sp macro="" textlink="">
      <xdr:nvSpPr>
        <xdr:cNvPr id="354" name="普通建設事業費平均値テキスト"/>
        <xdr:cNvSpPr txBox="1"/>
      </xdr:nvSpPr>
      <xdr:spPr>
        <a:xfrm>
          <a:off x="10528300" y="9621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169101</xdr:rowOff>
    </xdr:from>
    <xdr:to>
      <xdr:col>55</xdr:col>
      <xdr:colOff>50800</xdr:colOff>
      <xdr:row>57</xdr:row>
      <xdr:rowOff>99251</xdr:rowOff>
    </xdr:to>
    <xdr:sp macro="" textlink="">
      <xdr:nvSpPr>
        <xdr:cNvPr id="355" name="フローチャート: 判断 354"/>
        <xdr:cNvSpPr/>
      </xdr:nvSpPr>
      <xdr:spPr>
        <a:xfrm>
          <a:off x="10426700" y="977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166584</xdr:rowOff>
    </xdr:from>
    <xdr:to>
      <xdr:col>50</xdr:col>
      <xdr:colOff>114300</xdr:colOff>
      <xdr:row>58</xdr:row>
      <xdr:rowOff>34231</xdr:rowOff>
    </xdr:to>
    <xdr:cxnSp macro="">
      <xdr:nvCxnSpPr>
        <xdr:cNvPr id="356" name="直線コネクタ 355"/>
        <xdr:cNvCxnSpPr/>
      </xdr:nvCxnSpPr>
      <xdr:spPr>
        <a:xfrm>
          <a:off x="8750300" y="9939234"/>
          <a:ext cx="889000" cy="3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157899</xdr:rowOff>
    </xdr:from>
    <xdr:to>
      <xdr:col>50</xdr:col>
      <xdr:colOff>165100</xdr:colOff>
      <xdr:row>57</xdr:row>
      <xdr:rowOff>88049</xdr:rowOff>
    </xdr:to>
    <xdr:sp macro="" textlink="">
      <xdr:nvSpPr>
        <xdr:cNvPr id="357" name="フローチャート: 判断 356"/>
        <xdr:cNvSpPr/>
      </xdr:nvSpPr>
      <xdr:spPr>
        <a:xfrm>
          <a:off x="9588500" y="975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104576</xdr:rowOff>
    </xdr:from>
    <xdr:ext cx="534377" cy="259045"/>
    <xdr:sp macro="" textlink="">
      <xdr:nvSpPr>
        <xdr:cNvPr id="358" name="テキスト ボックス 357"/>
        <xdr:cNvSpPr txBox="1"/>
      </xdr:nvSpPr>
      <xdr:spPr>
        <a:xfrm>
          <a:off x="9372111" y="953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166584</xdr:rowOff>
    </xdr:from>
    <xdr:to>
      <xdr:col>45</xdr:col>
      <xdr:colOff>177800</xdr:colOff>
      <xdr:row>57</xdr:row>
      <xdr:rowOff>167635</xdr:rowOff>
    </xdr:to>
    <xdr:cxnSp macro="">
      <xdr:nvCxnSpPr>
        <xdr:cNvPr id="359" name="直線コネクタ 358"/>
        <xdr:cNvCxnSpPr/>
      </xdr:nvCxnSpPr>
      <xdr:spPr>
        <a:xfrm flipV="1">
          <a:off x="7861300" y="9939234"/>
          <a:ext cx="8890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161420</xdr:rowOff>
    </xdr:from>
    <xdr:to>
      <xdr:col>46</xdr:col>
      <xdr:colOff>38100</xdr:colOff>
      <xdr:row>57</xdr:row>
      <xdr:rowOff>91570</xdr:rowOff>
    </xdr:to>
    <xdr:sp macro="" textlink="">
      <xdr:nvSpPr>
        <xdr:cNvPr id="360" name="フローチャート: 判断 359"/>
        <xdr:cNvSpPr/>
      </xdr:nvSpPr>
      <xdr:spPr>
        <a:xfrm>
          <a:off x="8699500" y="976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108097</xdr:rowOff>
    </xdr:from>
    <xdr:ext cx="534377" cy="259045"/>
    <xdr:sp macro="" textlink="">
      <xdr:nvSpPr>
        <xdr:cNvPr id="361" name="テキスト ボックス 360"/>
        <xdr:cNvSpPr txBox="1"/>
      </xdr:nvSpPr>
      <xdr:spPr>
        <a:xfrm>
          <a:off x="8483111" y="953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43056</xdr:rowOff>
    </xdr:from>
    <xdr:to>
      <xdr:col>41</xdr:col>
      <xdr:colOff>50800</xdr:colOff>
      <xdr:row>57</xdr:row>
      <xdr:rowOff>167635</xdr:rowOff>
    </xdr:to>
    <xdr:cxnSp macro="">
      <xdr:nvCxnSpPr>
        <xdr:cNvPr id="362" name="直線コネクタ 361"/>
        <xdr:cNvCxnSpPr/>
      </xdr:nvCxnSpPr>
      <xdr:spPr>
        <a:xfrm>
          <a:off x="6972300" y="9815706"/>
          <a:ext cx="889000" cy="124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160620</xdr:rowOff>
    </xdr:from>
    <xdr:to>
      <xdr:col>41</xdr:col>
      <xdr:colOff>101600</xdr:colOff>
      <xdr:row>57</xdr:row>
      <xdr:rowOff>90770</xdr:rowOff>
    </xdr:to>
    <xdr:sp macro="" textlink="">
      <xdr:nvSpPr>
        <xdr:cNvPr id="363" name="フローチャート: 判断 362"/>
        <xdr:cNvSpPr/>
      </xdr:nvSpPr>
      <xdr:spPr>
        <a:xfrm>
          <a:off x="7810500" y="97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107297</xdr:rowOff>
    </xdr:from>
    <xdr:ext cx="534377" cy="259045"/>
    <xdr:sp macro="" textlink="">
      <xdr:nvSpPr>
        <xdr:cNvPr id="364" name="テキスト ボックス 363"/>
        <xdr:cNvSpPr txBox="1"/>
      </xdr:nvSpPr>
      <xdr:spPr>
        <a:xfrm>
          <a:off x="7594111" y="9537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17013</xdr:rowOff>
    </xdr:from>
    <xdr:to>
      <xdr:col>36</xdr:col>
      <xdr:colOff>165100</xdr:colOff>
      <xdr:row>57</xdr:row>
      <xdr:rowOff>118613</xdr:rowOff>
    </xdr:to>
    <xdr:sp macro="" textlink="">
      <xdr:nvSpPr>
        <xdr:cNvPr id="365" name="フローチャート: 判断 364"/>
        <xdr:cNvSpPr/>
      </xdr:nvSpPr>
      <xdr:spPr>
        <a:xfrm>
          <a:off x="6921500" y="978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109740</xdr:rowOff>
    </xdr:from>
    <xdr:ext cx="534377" cy="259045"/>
    <xdr:sp macro="" textlink="">
      <xdr:nvSpPr>
        <xdr:cNvPr id="366" name="テキスト ボックス 365"/>
        <xdr:cNvSpPr txBox="1"/>
      </xdr:nvSpPr>
      <xdr:spPr>
        <a:xfrm>
          <a:off x="6705111" y="988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120638</xdr:rowOff>
    </xdr:from>
    <xdr:to>
      <xdr:col>55</xdr:col>
      <xdr:colOff>50800</xdr:colOff>
      <xdr:row>58</xdr:row>
      <xdr:rowOff>50788</xdr:rowOff>
    </xdr:to>
    <xdr:sp macro="" textlink="">
      <xdr:nvSpPr>
        <xdr:cNvPr id="372" name="楕円 371"/>
        <xdr:cNvSpPr/>
      </xdr:nvSpPr>
      <xdr:spPr>
        <a:xfrm>
          <a:off x="10426700" y="989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99065</xdr:rowOff>
    </xdr:from>
    <xdr:ext cx="534377" cy="259045"/>
    <xdr:sp macro="" textlink="">
      <xdr:nvSpPr>
        <xdr:cNvPr id="373" name="普通建設事業費該当値テキスト"/>
        <xdr:cNvSpPr txBox="1"/>
      </xdr:nvSpPr>
      <xdr:spPr>
        <a:xfrm>
          <a:off x="10528300" y="987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154881</xdr:rowOff>
    </xdr:from>
    <xdr:to>
      <xdr:col>50</xdr:col>
      <xdr:colOff>165100</xdr:colOff>
      <xdr:row>58</xdr:row>
      <xdr:rowOff>85031</xdr:rowOff>
    </xdr:to>
    <xdr:sp macro="" textlink="">
      <xdr:nvSpPr>
        <xdr:cNvPr id="374" name="楕円 373"/>
        <xdr:cNvSpPr/>
      </xdr:nvSpPr>
      <xdr:spPr>
        <a:xfrm>
          <a:off x="9588500" y="9927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76158</xdr:rowOff>
    </xdr:from>
    <xdr:ext cx="534377" cy="259045"/>
    <xdr:sp macro="" textlink="">
      <xdr:nvSpPr>
        <xdr:cNvPr id="375" name="テキスト ボックス 374"/>
        <xdr:cNvSpPr txBox="1"/>
      </xdr:nvSpPr>
      <xdr:spPr>
        <a:xfrm>
          <a:off x="9372111" y="1002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115784</xdr:rowOff>
    </xdr:from>
    <xdr:to>
      <xdr:col>46</xdr:col>
      <xdr:colOff>38100</xdr:colOff>
      <xdr:row>58</xdr:row>
      <xdr:rowOff>45934</xdr:rowOff>
    </xdr:to>
    <xdr:sp macro="" textlink="">
      <xdr:nvSpPr>
        <xdr:cNvPr id="376" name="楕円 375"/>
        <xdr:cNvSpPr/>
      </xdr:nvSpPr>
      <xdr:spPr>
        <a:xfrm>
          <a:off x="8699500" y="988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37061</xdr:rowOff>
    </xdr:from>
    <xdr:ext cx="534377" cy="259045"/>
    <xdr:sp macro="" textlink="">
      <xdr:nvSpPr>
        <xdr:cNvPr id="377" name="テキスト ボックス 376"/>
        <xdr:cNvSpPr txBox="1"/>
      </xdr:nvSpPr>
      <xdr:spPr>
        <a:xfrm>
          <a:off x="8483111" y="998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116835</xdr:rowOff>
    </xdr:from>
    <xdr:to>
      <xdr:col>41</xdr:col>
      <xdr:colOff>101600</xdr:colOff>
      <xdr:row>58</xdr:row>
      <xdr:rowOff>46985</xdr:rowOff>
    </xdr:to>
    <xdr:sp macro="" textlink="">
      <xdr:nvSpPr>
        <xdr:cNvPr id="378" name="楕円 377"/>
        <xdr:cNvSpPr/>
      </xdr:nvSpPr>
      <xdr:spPr>
        <a:xfrm>
          <a:off x="7810500" y="98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38112</xdr:rowOff>
    </xdr:from>
    <xdr:ext cx="534377" cy="259045"/>
    <xdr:sp macro="" textlink="">
      <xdr:nvSpPr>
        <xdr:cNvPr id="379" name="テキスト ボックス 378"/>
        <xdr:cNvSpPr txBox="1"/>
      </xdr:nvSpPr>
      <xdr:spPr>
        <a:xfrm>
          <a:off x="7594111" y="9982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163706</xdr:rowOff>
    </xdr:from>
    <xdr:to>
      <xdr:col>36</xdr:col>
      <xdr:colOff>165100</xdr:colOff>
      <xdr:row>57</xdr:row>
      <xdr:rowOff>93856</xdr:rowOff>
    </xdr:to>
    <xdr:sp macro="" textlink="">
      <xdr:nvSpPr>
        <xdr:cNvPr id="380" name="楕円 379"/>
        <xdr:cNvSpPr/>
      </xdr:nvSpPr>
      <xdr:spPr>
        <a:xfrm>
          <a:off x="6921500" y="9764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110383</xdr:rowOff>
    </xdr:from>
    <xdr:ext cx="534377" cy="259045"/>
    <xdr:sp macro="" textlink="">
      <xdr:nvSpPr>
        <xdr:cNvPr id="381" name="テキスト ボックス 380"/>
        <xdr:cNvSpPr txBox="1"/>
      </xdr:nvSpPr>
      <xdr:spPr>
        <a:xfrm>
          <a:off x="6705111" y="954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1" name="テキスト ボックス 40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29731</xdr:rowOff>
    </xdr:from>
    <xdr:to>
      <xdr:col>54</xdr:col>
      <xdr:colOff>189865</xdr:colOff>
      <xdr:row>79</xdr:row>
      <xdr:rowOff>44450</xdr:rowOff>
    </xdr:to>
    <xdr:cxnSp macro="">
      <xdr:nvCxnSpPr>
        <xdr:cNvPr id="405" name="直線コネクタ 404"/>
        <xdr:cNvCxnSpPr/>
      </xdr:nvCxnSpPr>
      <xdr:spPr>
        <a:xfrm flipV="1">
          <a:off x="10475595" y="12202681"/>
          <a:ext cx="1270" cy="1386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6"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7" name="直線コネクタ 406"/>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147858</xdr:rowOff>
    </xdr:from>
    <xdr:ext cx="599010" cy="259045"/>
    <xdr:sp macro="" textlink="">
      <xdr:nvSpPr>
        <xdr:cNvPr id="408" name="普通建設事業費 （ うち新規整備　）最大値テキスト"/>
        <xdr:cNvSpPr txBox="1"/>
      </xdr:nvSpPr>
      <xdr:spPr>
        <a:xfrm>
          <a:off x="10528300" y="11977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29731</xdr:rowOff>
    </xdr:from>
    <xdr:to>
      <xdr:col>55</xdr:col>
      <xdr:colOff>88900</xdr:colOff>
      <xdr:row>71</xdr:row>
      <xdr:rowOff>29731</xdr:rowOff>
    </xdr:to>
    <xdr:cxnSp macro="">
      <xdr:nvCxnSpPr>
        <xdr:cNvPr id="409" name="直線コネクタ 408"/>
        <xdr:cNvCxnSpPr/>
      </xdr:nvCxnSpPr>
      <xdr:spPr>
        <a:xfrm>
          <a:off x="10388600" y="1220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25412</xdr:rowOff>
    </xdr:from>
    <xdr:to>
      <xdr:col>55</xdr:col>
      <xdr:colOff>0</xdr:colOff>
      <xdr:row>78</xdr:row>
      <xdr:rowOff>155411</xdr:rowOff>
    </xdr:to>
    <xdr:cxnSp macro="">
      <xdr:nvCxnSpPr>
        <xdr:cNvPr id="410" name="直線コネクタ 409"/>
        <xdr:cNvCxnSpPr/>
      </xdr:nvCxnSpPr>
      <xdr:spPr>
        <a:xfrm flipV="1">
          <a:off x="9639300" y="13398512"/>
          <a:ext cx="838200" cy="129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14851</xdr:rowOff>
    </xdr:from>
    <xdr:ext cx="534377" cy="259045"/>
    <xdr:sp macro="" textlink="">
      <xdr:nvSpPr>
        <xdr:cNvPr id="411" name="普通建設事業費 （ うち新規整備　）平均値テキスト"/>
        <xdr:cNvSpPr txBox="1"/>
      </xdr:nvSpPr>
      <xdr:spPr>
        <a:xfrm>
          <a:off x="10528300" y="13387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36424</xdr:rowOff>
    </xdr:from>
    <xdr:to>
      <xdr:col>55</xdr:col>
      <xdr:colOff>50800</xdr:colOff>
      <xdr:row>78</xdr:row>
      <xdr:rowOff>138024</xdr:rowOff>
    </xdr:to>
    <xdr:sp macro="" textlink="">
      <xdr:nvSpPr>
        <xdr:cNvPr id="412" name="フローチャート: 判断 411"/>
        <xdr:cNvSpPr/>
      </xdr:nvSpPr>
      <xdr:spPr>
        <a:xfrm>
          <a:off x="10426700" y="134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155411</xdr:rowOff>
    </xdr:from>
    <xdr:to>
      <xdr:col>50</xdr:col>
      <xdr:colOff>114300</xdr:colOff>
      <xdr:row>79</xdr:row>
      <xdr:rowOff>36322</xdr:rowOff>
    </xdr:to>
    <xdr:cxnSp macro="">
      <xdr:nvCxnSpPr>
        <xdr:cNvPr id="413" name="直線コネクタ 412"/>
        <xdr:cNvCxnSpPr/>
      </xdr:nvCxnSpPr>
      <xdr:spPr>
        <a:xfrm flipV="1">
          <a:off x="8750300" y="13528511"/>
          <a:ext cx="889000" cy="52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21692</xdr:rowOff>
    </xdr:from>
    <xdr:to>
      <xdr:col>50</xdr:col>
      <xdr:colOff>165100</xdr:colOff>
      <xdr:row>78</xdr:row>
      <xdr:rowOff>123292</xdr:rowOff>
    </xdr:to>
    <xdr:sp macro="" textlink="">
      <xdr:nvSpPr>
        <xdr:cNvPr id="414" name="フローチャート: 判断 413"/>
        <xdr:cNvSpPr/>
      </xdr:nvSpPr>
      <xdr:spPr>
        <a:xfrm>
          <a:off x="9588500" y="13394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139819</xdr:rowOff>
    </xdr:from>
    <xdr:ext cx="534377" cy="259045"/>
    <xdr:sp macro="" textlink="">
      <xdr:nvSpPr>
        <xdr:cNvPr id="415" name="テキスト ボックス 414"/>
        <xdr:cNvSpPr txBox="1"/>
      </xdr:nvSpPr>
      <xdr:spPr>
        <a:xfrm>
          <a:off x="9372111" y="1317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34430</xdr:rowOff>
    </xdr:from>
    <xdr:to>
      <xdr:col>45</xdr:col>
      <xdr:colOff>177800</xdr:colOff>
      <xdr:row>79</xdr:row>
      <xdr:rowOff>36322</xdr:rowOff>
    </xdr:to>
    <xdr:cxnSp macro="">
      <xdr:nvCxnSpPr>
        <xdr:cNvPr id="416" name="直線コネクタ 415"/>
        <xdr:cNvCxnSpPr/>
      </xdr:nvCxnSpPr>
      <xdr:spPr>
        <a:xfrm>
          <a:off x="7861300" y="13578980"/>
          <a:ext cx="889000" cy="1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27381</xdr:rowOff>
    </xdr:from>
    <xdr:to>
      <xdr:col>46</xdr:col>
      <xdr:colOff>38100</xdr:colOff>
      <xdr:row>78</xdr:row>
      <xdr:rowOff>128981</xdr:rowOff>
    </xdr:to>
    <xdr:sp macro="" textlink="">
      <xdr:nvSpPr>
        <xdr:cNvPr id="417" name="フローチャート: 判断 416"/>
        <xdr:cNvSpPr/>
      </xdr:nvSpPr>
      <xdr:spPr>
        <a:xfrm>
          <a:off x="8699500" y="1340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145508</xdr:rowOff>
    </xdr:from>
    <xdr:ext cx="534377" cy="259045"/>
    <xdr:sp macro="" textlink="">
      <xdr:nvSpPr>
        <xdr:cNvPr id="418" name="テキスト ボックス 417"/>
        <xdr:cNvSpPr txBox="1"/>
      </xdr:nvSpPr>
      <xdr:spPr>
        <a:xfrm>
          <a:off x="8483111" y="1317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27242</xdr:rowOff>
    </xdr:from>
    <xdr:to>
      <xdr:col>41</xdr:col>
      <xdr:colOff>50800</xdr:colOff>
      <xdr:row>79</xdr:row>
      <xdr:rowOff>34430</xdr:rowOff>
    </xdr:to>
    <xdr:cxnSp macro="">
      <xdr:nvCxnSpPr>
        <xdr:cNvPr id="419" name="直線コネクタ 418"/>
        <xdr:cNvCxnSpPr/>
      </xdr:nvCxnSpPr>
      <xdr:spPr>
        <a:xfrm>
          <a:off x="6972300" y="13571792"/>
          <a:ext cx="889000" cy="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163615</xdr:rowOff>
    </xdr:from>
    <xdr:to>
      <xdr:col>41</xdr:col>
      <xdr:colOff>101600</xdr:colOff>
      <xdr:row>78</xdr:row>
      <xdr:rowOff>93765</xdr:rowOff>
    </xdr:to>
    <xdr:sp macro="" textlink="">
      <xdr:nvSpPr>
        <xdr:cNvPr id="420" name="フローチャート: 判断 419"/>
        <xdr:cNvSpPr/>
      </xdr:nvSpPr>
      <xdr:spPr>
        <a:xfrm>
          <a:off x="7810500" y="133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110292</xdr:rowOff>
    </xdr:from>
    <xdr:ext cx="534377" cy="259045"/>
    <xdr:sp macro="" textlink="">
      <xdr:nvSpPr>
        <xdr:cNvPr id="421" name="テキスト ボックス 420"/>
        <xdr:cNvSpPr txBox="1"/>
      </xdr:nvSpPr>
      <xdr:spPr>
        <a:xfrm>
          <a:off x="7594111" y="131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10719</xdr:rowOff>
    </xdr:from>
    <xdr:to>
      <xdr:col>36</xdr:col>
      <xdr:colOff>165100</xdr:colOff>
      <xdr:row>78</xdr:row>
      <xdr:rowOff>112319</xdr:rowOff>
    </xdr:to>
    <xdr:sp macro="" textlink="">
      <xdr:nvSpPr>
        <xdr:cNvPr id="422" name="フローチャート: 判断 421"/>
        <xdr:cNvSpPr/>
      </xdr:nvSpPr>
      <xdr:spPr>
        <a:xfrm>
          <a:off x="6921500" y="133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128846</xdr:rowOff>
    </xdr:from>
    <xdr:ext cx="534377" cy="259045"/>
    <xdr:sp macro="" textlink="">
      <xdr:nvSpPr>
        <xdr:cNvPr id="423" name="テキスト ボックス 422"/>
        <xdr:cNvSpPr txBox="1"/>
      </xdr:nvSpPr>
      <xdr:spPr>
        <a:xfrm>
          <a:off x="6705111" y="1315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146062</xdr:rowOff>
    </xdr:from>
    <xdr:to>
      <xdr:col>55</xdr:col>
      <xdr:colOff>50800</xdr:colOff>
      <xdr:row>78</xdr:row>
      <xdr:rowOff>76212</xdr:rowOff>
    </xdr:to>
    <xdr:sp macro="" textlink="">
      <xdr:nvSpPr>
        <xdr:cNvPr id="429" name="楕円 428"/>
        <xdr:cNvSpPr/>
      </xdr:nvSpPr>
      <xdr:spPr>
        <a:xfrm>
          <a:off x="10426700" y="1334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168939</xdr:rowOff>
    </xdr:from>
    <xdr:ext cx="534377" cy="259045"/>
    <xdr:sp macro="" textlink="">
      <xdr:nvSpPr>
        <xdr:cNvPr id="430" name="普通建設事業費 （ うち新規整備　）該当値テキスト"/>
        <xdr:cNvSpPr txBox="1"/>
      </xdr:nvSpPr>
      <xdr:spPr>
        <a:xfrm>
          <a:off x="10528300" y="1319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104611</xdr:rowOff>
    </xdr:from>
    <xdr:to>
      <xdr:col>50</xdr:col>
      <xdr:colOff>165100</xdr:colOff>
      <xdr:row>79</xdr:row>
      <xdr:rowOff>34761</xdr:rowOff>
    </xdr:to>
    <xdr:sp macro="" textlink="">
      <xdr:nvSpPr>
        <xdr:cNvPr id="431" name="楕円 430"/>
        <xdr:cNvSpPr/>
      </xdr:nvSpPr>
      <xdr:spPr>
        <a:xfrm>
          <a:off x="9588500" y="1347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25888</xdr:rowOff>
    </xdr:from>
    <xdr:ext cx="469744" cy="259045"/>
    <xdr:sp macro="" textlink="">
      <xdr:nvSpPr>
        <xdr:cNvPr id="432" name="テキスト ボックス 431"/>
        <xdr:cNvSpPr txBox="1"/>
      </xdr:nvSpPr>
      <xdr:spPr>
        <a:xfrm>
          <a:off x="9404428" y="1357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156972</xdr:rowOff>
    </xdr:from>
    <xdr:to>
      <xdr:col>46</xdr:col>
      <xdr:colOff>38100</xdr:colOff>
      <xdr:row>79</xdr:row>
      <xdr:rowOff>87122</xdr:rowOff>
    </xdr:to>
    <xdr:sp macro="" textlink="">
      <xdr:nvSpPr>
        <xdr:cNvPr id="433" name="楕円 432"/>
        <xdr:cNvSpPr/>
      </xdr:nvSpPr>
      <xdr:spPr>
        <a:xfrm>
          <a:off x="8699500" y="1353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78249</xdr:rowOff>
    </xdr:from>
    <xdr:ext cx="378565" cy="259045"/>
    <xdr:sp macro="" textlink="">
      <xdr:nvSpPr>
        <xdr:cNvPr id="434" name="テキスト ボックス 433"/>
        <xdr:cNvSpPr txBox="1"/>
      </xdr:nvSpPr>
      <xdr:spPr>
        <a:xfrm>
          <a:off x="8561017" y="13622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155080</xdr:rowOff>
    </xdr:from>
    <xdr:to>
      <xdr:col>41</xdr:col>
      <xdr:colOff>101600</xdr:colOff>
      <xdr:row>79</xdr:row>
      <xdr:rowOff>85230</xdr:rowOff>
    </xdr:to>
    <xdr:sp macro="" textlink="">
      <xdr:nvSpPr>
        <xdr:cNvPr id="435" name="楕円 434"/>
        <xdr:cNvSpPr/>
      </xdr:nvSpPr>
      <xdr:spPr>
        <a:xfrm>
          <a:off x="7810500" y="1352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76357</xdr:rowOff>
    </xdr:from>
    <xdr:ext cx="378565" cy="259045"/>
    <xdr:sp macro="" textlink="">
      <xdr:nvSpPr>
        <xdr:cNvPr id="436" name="テキスト ボックス 435"/>
        <xdr:cNvSpPr txBox="1"/>
      </xdr:nvSpPr>
      <xdr:spPr>
        <a:xfrm>
          <a:off x="7672017" y="13620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147892</xdr:rowOff>
    </xdr:from>
    <xdr:to>
      <xdr:col>36</xdr:col>
      <xdr:colOff>165100</xdr:colOff>
      <xdr:row>79</xdr:row>
      <xdr:rowOff>78042</xdr:rowOff>
    </xdr:to>
    <xdr:sp macro="" textlink="">
      <xdr:nvSpPr>
        <xdr:cNvPr id="437" name="楕円 436"/>
        <xdr:cNvSpPr/>
      </xdr:nvSpPr>
      <xdr:spPr>
        <a:xfrm>
          <a:off x="6921500" y="1352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69169</xdr:rowOff>
    </xdr:from>
    <xdr:ext cx="469744" cy="259045"/>
    <xdr:sp macro="" textlink="">
      <xdr:nvSpPr>
        <xdr:cNvPr id="438" name="テキスト ボックス 437"/>
        <xdr:cNvSpPr txBox="1"/>
      </xdr:nvSpPr>
      <xdr:spPr>
        <a:xfrm>
          <a:off x="6737428" y="1361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45859</xdr:rowOff>
    </xdr:from>
    <xdr:to>
      <xdr:col>54</xdr:col>
      <xdr:colOff>189865</xdr:colOff>
      <xdr:row>99</xdr:row>
      <xdr:rowOff>13195</xdr:rowOff>
    </xdr:to>
    <xdr:cxnSp macro="">
      <xdr:nvCxnSpPr>
        <xdr:cNvPr id="462" name="直線コネクタ 461"/>
        <xdr:cNvCxnSpPr/>
      </xdr:nvCxnSpPr>
      <xdr:spPr>
        <a:xfrm flipV="1">
          <a:off x="10475595" y="15647809"/>
          <a:ext cx="1270" cy="1338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17022</xdr:rowOff>
    </xdr:from>
    <xdr:ext cx="469744" cy="259045"/>
    <xdr:sp macro="" textlink="">
      <xdr:nvSpPr>
        <xdr:cNvPr id="463" name="普通建設事業費 （ うち更新整備　）最小値テキスト"/>
        <xdr:cNvSpPr txBox="1"/>
      </xdr:nvSpPr>
      <xdr:spPr>
        <a:xfrm>
          <a:off x="10528300" y="1699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13195</xdr:rowOff>
    </xdr:from>
    <xdr:to>
      <xdr:col>55</xdr:col>
      <xdr:colOff>88900</xdr:colOff>
      <xdr:row>99</xdr:row>
      <xdr:rowOff>13195</xdr:rowOff>
    </xdr:to>
    <xdr:cxnSp macro="">
      <xdr:nvCxnSpPr>
        <xdr:cNvPr id="464" name="直線コネクタ 463"/>
        <xdr:cNvCxnSpPr/>
      </xdr:nvCxnSpPr>
      <xdr:spPr>
        <a:xfrm>
          <a:off x="10388600" y="1698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163986</xdr:rowOff>
    </xdr:from>
    <xdr:ext cx="599010" cy="259045"/>
    <xdr:sp macro="" textlink="">
      <xdr:nvSpPr>
        <xdr:cNvPr id="465" name="普通建設事業費 （ うち更新整備　）最大値テキスト"/>
        <xdr:cNvSpPr txBox="1"/>
      </xdr:nvSpPr>
      <xdr:spPr>
        <a:xfrm>
          <a:off x="10528300" y="15423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45859</xdr:rowOff>
    </xdr:from>
    <xdr:to>
      <xdr:col>55</xdr:col>
      <xdr:colOff>88900</xdr:colOff>
      <xdr:row>91</xdr:row>
      <xdr:rowOff>45859</xdr:rowOff>
    </xdr:to>
    <xdr:cxnSp macro="">
      <xdr:nvCxnSpPr>
        <xdr:cNvPr id="466" name="直線コネクタ 465"/>
        <xdr:cNvCxnSpPr/>
      </xdr:nvCxnSpPr>
      <xdr:spPr>
        <a:xfrm>
          <a:off x="10388600" y="15647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16166</xdr:rowOff>
    </xdr:from>
    <xdr:to>
      <xdr:col>55</xdr:col>
      <xdr:colOff>0</xdr:colOff>
      <xdr:row>98</xdr:row>
      <xdr:rowOff>56451</xdr:rowOff>
    </xdr:to>
    <xdr:cxnSp macro="">
      <xdr:nvCxnSpPr>
        <xdr:cNvPr id="467" name="直線コネクタ 466"/>
        <xdr:cNvCxnSpPr/>
      </xdr:nvCxnSpPr>
      <xdr:spPr>
        <a:xfrm>
          <a:off x="9639300" y="16818266"/>
          <a:ext cx="838200" cy="40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25633</xdr:rowOff>
    </xdr:from>
    <xdr:ext cx="534377" cy="259045"/>
    <xdr:sp macro="" textlink="">
      <xdr:nvSpPr>
        <xdr:cNvPr id="468" name="普通建設事業費 （ うち更新整備　）平均値テキスト"/>
        <xdr:cNvSpPr txBox="1"/>
      </xdr:nvSpPr>
      <xdr:spPr>
        <a:xfrm>
          <a:off x="10528300" y="16484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2756</xdr:rowOff>
    </xdr:from>
    <xdr:to>
      <xdr:col>55</xdr:col>
      <xdr:colOff>50800</xdr:colOff>
      <xdr:row>97</xdr:row>
      <xdr:rowOff>104356</xdr:rowOff>
    </xdr:to>
    <xdr:sp macro="" textlink="">
      <xdr:nvSpPr>
        <xdr:cNvPr id="469" name="フローチャート: 判断 468"/>
        <xdr:cNvSpPr/>
      </xdr:nvSpPr>
      <xdr:spPr>
        <a:xfrm>
          <a:off x="104267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150406</xdr:rowOff>
    </xdr:from>
    <xdr:to>
      <xdr:col>50</xdr:col>
      <xdr:colOff>114300</xdr:colOff>
      <xdr:row>98</xdr:row>
      <xdr:rowOff>16166</xdr:rowOff>
    </xdr:to>
    <xdr:cxnSp macro="">
      <xdr:nvCxnSpPr>
        <xdr:cNvPr id="470" name="直線コネクタ 469"/>
        <xdr:cNvCxnSpPr/>
      </xdr:nvCxnSpPr>
      <xdr:spPr>
        <a:xfrm>
          <a:off x="8750300" y="16781056"/>
          <a:ext cx="889000" cy="3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5893</xdr:rowOff>
    </xdr:from>
    <xdr:to>
      <xdr:col>50</xdr:col>
      <xdr:colOff>165100</xdr:colOff>
      <xdr:row>97</xdr:row>
      <xdr:rowOff>107493</xdr:rowOff>
    </xdr:to>
    <xdr:sp macro="" textlink="">
      <xdr:nvSpPr>
        <xdr:cNvPr id="471" name="フローチャート: 判断 470"/>
        <xdr:cNvSpPr/>
      </xdr:nvSpPr>
      <xdr:spPr>
        <a:xfrm>
          <a:off x="9588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124020</xdr:rowOff>
    </xdr:from>
    <xdr:ext cx="534377" cy="259045"/>
    <xdr:sp macro="" textlink="">
      <xdr:nvSpPr>
        <xdr:cNvPr id="472" name="テキスト ボックス 471"/>
        <xdr:cNvSpPr txBox="1"/>
      </xdr:nvSpPr>
      <xdr:spPr>
        <a:xfrm>
          <a:off x="9372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89078</xdr:rowOff>
    </xdr:from>
    <xdr:to>
      <xdr:col>45</xdr:col>
      <xdr:colOff>177800</xdr:colOff>
      <xdr:row>97</xdr:row>
      <xdr:rowOff>150406</xdr:rowOff>
    </xdr:to>
    <xdr:cxnSp macro="">
      <xdr:nvCxnSpPr>
        <xdr:cNvPr id="473" name="直線コネクタ 472"/>
        <xdr:cNvCxnSpPr/>
      </xdr:nvCxnSpPr>
      <xdr:spPr>
        <a:xfrm>
          <a:off x="7861300" y="16719728"/>
          <a:ext cx="889000" cy="6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433</xdr:rowOff>
    </xdr:from>
    <xdr:to>
      <xdr:col>46</xdr:col>
      <xdr:colOff>38100</xdr:colOff>
      <xdr:row>97</xdr:row>
      <xdr:rowOff>102033</xdr:rowOff>
    </xdr:to>
    <xdr:sp macro="" textlink="">
      <xdr:nvSpPr>
        <xdr:cNvPr id="474" name="フローチャート: 判断 473"/>
        <xdr:cNvSpPr/>
      </xdr:nvSpPr>
      <xdr:spPr>
        <a:xfrm>
          <a:off x="8699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118560</xdr:rowOff>
    </xdr:from>
    <xdr:ext cx="534377" cy="259045"/>
    <xdr:sp macro="" textlink="">
      <xdr:nvSpPr>
        <xdr:cNvPr id="475" name="テキスト ボックス 474"/>
        <xdr:cNvSpPr txBox="1"/>
      </xdr:nvSpPr>
      <xdr:spPr>
        <a:xfrm>
          <a:off x="8483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54420</xdr:rowOff>
    </xdr:from>
    <xdr:to>
      <xdr:col>41</xdr:col>
      <xdr:colOff>50800</xdr:colOff>
      <xdr:row>97</xdr:row>
      <xdr:rowOff>89078</xdr:rowOff>
    </xdr:to>
    <xdr:cxnSp macro="">
      <xdr:nvCxnSpPr>
        <xdr:cNvPr id="476" name="直線コネクタ 475"/>
        <xdr:cNvCxnSpPr/>
      </xdr:nvCxnSpPr>
      <xdr:spPr>
        <a:xfrm>
          <a:off x="6972300" y="16685070"/>
          <a:ext cx="889000" cy="34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35153</xdr:rowOff>
    </xdr:from>
    <xdr:to>
      <xdr:col>41</xdr:col>
      <xdr:colOff>101600</xdr:colOff>
      <xdr:row>97</xdr:row>
      <xdr:rowOff>136753</xdr:rowOff>
    </xdr:to>
    <xdr:sp macro="" textlink="">
      <xdr:nvSpPr>
        <xdr:cNvPr id="477" name="フローチャート: 判断 476"/>
        <xdr:cNvSpPr/>
      </xdr:nvSpPr>
      <xdr:spPr>
        <a:xfrm>
          <a:off x="7810500" y="1666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153280</xdr:rowOff>
    </xdr:from>
    <xdr:ext cx="534377" cy="259045"/>
    <xdr:sp macro="" textlink="">
      <xdr:nvSpPr>
        <xdr:cNvPr id="478" name="テキスト ボックス 477"/>
        <xdr:cNvSpPr txBox="1"/>
      </xdr:nvSpPr>
      <xdr:spPr>
        <a:xfrm>
          <a:off x="7594111" y="1644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60007</xdr:rowOff>
    </xdr:from>
    <xdr:to>
      <xdr:col>36</xdr:col>
      <xdr:colOff>165100</xdr:colOff>
      <xdr:row>97</xdr:row>
      <xdr:rowOff>161607</xdr:rowOff>
    </xdr:to>
    <xdr:sp macro="" textlink="">
      <xdr:nvSpPr>
        <xdr:cNvPr id="479" name="フローチャート: 判断 478"/>
        <xdr:cNvSpPr/>
      </xdr:nvSpPr>
      <xdr:spPr>
        <a:xfrm>
          <a:off x="6921500" y="1669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152734</xdr:rowOff>
    </xdr:from>
    <xdr:ext cx="534377" cy="259045"/>
    <xdr:sp macro="" textlink="">
      <xdr:nvSpPr>
        <xdr:cNvPr id="480" name="テキスト ボックス 479"/>
        <xdr:cNvSpPr txBox="1"/>
      </xdr:nvSpPr>
      <xdr:spPr>
        <a:xfrm>
          <a:off x="6705111" y="1678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5651</xdr:rowOff>
    </xdr:from>
    <xdr:to>
      <xdr:col>55</xdr:col>
      <xdr:colOff>50800</xdr:colOff>
      <xdr:row>98</xdr:row>
      <xdr:rowOff>107251</xdr:rowOff>
    </xdr:to>
    <xdr:sp macro="" textlink="">
      <xdr:nvSpPr>
        <xdr:cNvPr id="486" name="楕円 485"/>
        <xdr:cNvSpPr/>
      </xdr:nvSpPr>
      <xdr:spPr>
        <a:xfrm>
          <a:off x="10426700" y="1680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155528</xdr:rowOff>
    </xdr:from>
    <xdr:ext cx="534377" cy="259045"/>
    <xdr:sp macro="" textlink="">
      <xdr:nvSpPr>
        <xdr:cNvPr id="487" name="普通建設事業費 （ うち更新整備　）該当値テキスト"/>
        <xdr:cNvSpPr txBox="1"/>
      </xdr:nvSpPr>
      <xdr:spPr>
        <a:xfrm>
          <a:off x="10528300" y="16786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136816</xdr:rowOff>
    </xdr:from>
    <xdr:to>
      <xdr:col>50</xdr:col>
      <xdr:colOff>165100</xdr:colOff>
      <xdr:row>98</xdr:row>
      <xdr:rowOff>66966</xdr:rowOff>
    </xdr:to>
    <xdr:sp macro="" textlink="">
      <xdr:nvSpPr>
        <xdr:cNvPr id="488" name="楕円 487"/>
        <xdr:cNvSpPr/>
      </xdr:nvSpPr>
      <xdr:spPr>
        <a:xfrm>
          <a:off x="9588500" y="1676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58093</xdr:rowOff>
    </xdr:from>
    <xdr:ext cx="534377" cy="259045"/>
    <xdr:sp macro="" textlink="">
      <xdr:nvSpPr>
        <xdr:cNvPr id="489" name="テキスト ボックス 488"/>
        <xdr:cNvSpPr txBox="1"/>
      </xdr:nvSpPr>
      <xdr:spPr>
        <a:xfrm>
          <a:off x="9372111" y="1686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99606</xdr:rowOff>
    </xdr:from>
    <xdr:to>
      <xdr:col>46</xdr:col>
      <xdr:colOff>38100</xdr:colOff>
      <xdr:row>98</xdr:row>
      <xdr:rowOff>29756</xdr:rowOff>
    </xdr:to>
    <xdr:sp macro="" textlink="">
      <xdr:nvSpPr>
        <xdr:cNvPr id="490" name="楕円 489"/>
        <xdr:cNvSpPr/>
      </xdr:nvSpPr>
      <xdr:spPr>
        <a:xfrm>
          <a:off x="8699500" y="1673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20883</xdr:rowOff>
    </xdr:from>
    <xdr:ext cx="534377" cy="259045"/>
    <xdr:sp macro="" textlink="">
      <xdr:nvSpPr>
        <xdr:cNvPr id="491" name="テキスト ボックス 490"/>
        <xdr:cNvSpPr txBox="1"/>
      </xdr:nvSpPr>
      <xdr:spPr>
        <a:xfrm>
          <a:off x="8483111" y="16822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38278</xdr:rowOff>
    </xdr:from>
    <xdr:to>
      <xdr:col>41</xdr:col>
      <xdr:colOff>101600</xdr:colOff>
      <xdr:row>97</xdr:row>
      <xdr:rowOff>139878</xdr:rowOff>
    </xdr:to>
    <xdr:sp macro="" textlink="">
      <xdr:nvSpPr>
        <xdr:cNvPr id="492" name="楕円 491"/>
        <xdr:cNvSpPr/>
      </xdr:nvSpPr>
      <xdr:spPr>
        <a:xfrm>
          <a:off x="7810500" y="1666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131005</xdr:rowOff>
    </xdr:from>
    <xdr:ext cx="534377" cy="259045"/>
    <xdr:sp macro="" textlink="">
      <xdr:nvSpPr>
        <xdr:cNvPr id="493" name="テキスト ボックス 492"/>
        <xdr:cNvSpPr txBox="1"/>
      </xdr:nvSpPr>
      <xdr:spPr>
        <a:xfrm>
          <a:off x="7594111" y="1676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3620</xdr:rowOff>
    </xdr:from>
    <xdr:to>
      <xdr:col>36</xdr:col>
      <xdr:colOff>165100</xdr:colOff>
      <xdr:row>97</xdr:row>
      <xdr:rowOff>105220</xdr:rowOff>
    </xdr:to>
    <xdr:sp macro="" textlink="">
      <xdr:nvSpPr>
        <xdr:cNvPr id="494" name="楕円 493"/>
        <xdr:cNvSpPr/>
      </xdr:nvSpPr>
      <xdr:spPr>
        <a:xfrm>
          <a:off x="6921500" y="1663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121747</xdr:rowOff>
    </xdr:from>
    <xdr:ext cx="534377" cy="259045"/>
    <xdr:sp macro="" textlink="">
      <xdr:nvSpPr>
        <xdr:cNvPr id="495" name="テキスト ボックス 494"/>
        <xdr:cNvSpPr txBox="1"/>
      </xdr:nvSpPr>
      <xdr:spPr>
        <a:xfrm>
          <a:off x="6705111" y="1640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7" name="テキスト ボックス 50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48214</xdr:rowOff>
    </xdr:from>
    <xdr:to>
      <xdr:col>85</xdr:col>
      <xdr:colOff>126364</xdr:colOff>
      <xdr:row>38</xdr:row>
      <xdr:rowOff>139700</xdr:rowOff>
    </xdr:to>
    <xdr:cxnSp macro="">
      <xdr:nvCxnSpPr>
        <xdr:cNvPr id="517" name="直線コネクタ 516"/>
        <xdr:cNvCxnSpPr/>
      </xdr:nvCxnSpPr>
      <xdr:spPr>
        <a:xfrm flipV="1">
          <a:off x="16317595" y="5534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147144</xdr:rowOff>
    </xdr:from>
    <xdr:ext cx="249299" cy="259045"/>
    <xdr:sp macro="" textlink="">
      <xdr:nvSpPr>
        <xdr:cNvPr id="518" name="災害復旧事業費最小値テキスト"/>
        <xdr:cNvSpPr txBox="1"/>
      </xdr:nvSpPr>
      <xdr:spPr>
        <a:xfrm>
          <a:off x="16370300" y="666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166341</xdr:rowOff>
    </xdr:from>
    <xdr:ext cx="534377" cy="259045"/>
    <xdr:sp macro="" textlink="">
      <xdr:nvSpPr>
        <xdr:cNvPr id="520" name="災害復旧事業費最大値テキスト"/>
        <xdr:cNvSpPr txBox="1"/>
      </xdr:nvSpPr>
      <xdr:spPr>
        <a:xfrm>
          <a:off x="16370300" y="530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48214</xdr:rowOff>
    </xdr:from>
    <xdr:to>
      <xdr:col>86</xdr:col>
      <xdr:colOff>25400</xdr:colOff>
      <xdr:row>32</xdr:row>
      <xdr:rowOff>48214</xdr:rowOff>
    </xdr:to>
    <xdr:cxnSp macro="">
      <xdr:nvCxnSpPr>
        <xdr:cNvPr id="521" name="直線コネクタ 520"/>
        <xdr:cNvCxnSpPr/>
      </xdr:nvCxnSpPr>
      <xdr:spPr>
        <a:xfrm>
          <a:off x="16230600" y="553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2" name="直線コネクタ 521"/>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64594</xdr:rowOff>
    </xdr:from>
    <xdr:ext cx="469744" cy="259045"/>
    <xdr:sp macro="" textlink="">
      <xdr:nvSpPr>
        <xdr:cNvPr id="523" name="災害復旧事業費平均値テキスト"/>
        <xdr:cNvSpPr txBox="1"/>
      </xdr:nvSpPr>
      <xdr:spPr>
        <a:xfrm>
          <a:off x="16370300" y="6408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41717</xdr:rowOff>
    </xdr:from>
    <xdr:to>
      <xdr:col>85</xdr:col>
      <xdr:colOff>177800</xdr:colOff>
      <xdr:row>38</xdr:row>
      <xdr:rowOff>143317</xdr:rowOff>
    </xdr:to>
    <xdr:sp macro="" textlink="">
      <xdr:nvSpPr>
        <xdr:cNvPr id="524" name="フローチャート: 判断 523"/>
        <xdr:cNvSpPr/>
      </xdr:nvSpPr>
      <xdr:spPr>
        <a:xfrm>
          <a:off x="162687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117343</xdr:rowOff>
    </xdr:from>
    <xdr:to>
      <xdr:col>81</xdr:col>
      <xdr:colOff>50800</xdr:colOff>
      <xdr:row>38</xdr:row>
      <xdr:rowOff>139700</xdr:rowOff>
    </xdr:to>
    <xdr:cxnSp macro="">
      <xdr:nvCxnSpPr>
        <xdr:cNvPr id="525" name="直線コネクタ 524"/>
        <xdr:cNvCxnSpPr/>
      </xdr:nvCxnSpPr>
      <xdr:spPr>
        <a:xfrm>
          <a:off x="14592300" y="6632443"/>
          <a:ext cx="889000" cy="2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39751</xdr:rowOff>
    </xdr:from>
    <xdr:to>
      <xdr:col>81</xdr:col>
      <xdr:colOff>101600</xdr:colOff>
      <xdr:row>38</xdr:row>
      <xdr:rowOff>141351</xdr:rowOff>
    </xdr:to>
    <xdr:sp macro="" textlink="">
      <xdr:nvSpPr>
        <xdr:cNvPr id="526" name="フローチャート: 判断 525"/>
        <xdr:cNvSpPr/>
      </xdr:nvSpPr>
      <xdr:spPr>
        <a:xfrm>
          <a:off x="15430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157878</xdr:rowOff>
    </xdr:from>
    <xdr:ext cx="469744" cy="259045"/>
    <xdr:sp macro="" textlink="">
      <xdr:nvSpPr>
        <xdr:cNvPr id="527" name="テキスト ボックス 526"/>
        <xdr:cNvSpPr txBox="1"/>
      </xdr:nvSpPr>
      <xdr:spPr>
        <a:xfrm>
          <a:off x="15246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107833</xdr:rowOff>
    </xdr:from>
    <xdr:to>
      <xdr:col>76</xdr:col>
      <xdr:colOff>114300</xdr:colOff>
      <xdr:row>38</xdr:row>
      <xdr:rowOff>117343</xdr:rowOff>
    </xdr:to>
    <xdr:cxnSp macro="">
      <xdr:nvCxnSpPr>
        <xdr:cNvPr id="528" name="直線コネクタ 527"/>
        <xdr:cNvCxnSpPr/>
      </xdr:nvCxnSpPr>
      <xdr:spPr>
        <a:xfrm>
          <a:off x="13703300" y="6622933"/>
          <a:ext cx="889000" cy="9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43454</xdr:rowOff>
    </xdr:from>
    <xdr:to>
      <xdr:col>76</xdr:col>
      <xdr:colOff>165100</xdr:colOff>
      <xdr:row>38</xdr:row>
      <xdr:rowOff>145054</xdr:rowOff>
    </xdr:to>
    <xdr:sp macro="" textlink="">
      <xdr:nvSpPr>
        <xdr:cNvPr id="529" name="フローチャート: 判断 528"/>
        <xdr:cNvSpPr/>
      </xdr:nvSpPr>
      <xdr:spPr>
        <a:xfrm>
          <a:off x="14541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161581</xdr:rowOff>
    </xdr:from>
    <xdr:ext cx="378565" cy="259045"/>
    <xdr:sp macro="" textlink="">
      <xdr:nvSpPr>
        <xdr:cNvPr id="530" name="テキスト ボックス 529"/>
        <xdr:cNvSpPr txBox="1"/>
      </xdr:nvSpPr>
      <xdr:spPr>
        <a:xfrm>
          <a:off x="14403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107833</xdr:rowOff>
    </xdr:from>
    <xdr:to>
      <xdr:col>71</xdr:col>
      <xdr:colOff>177800</xdr:colOff>
      <xdr:row>38</xdr:row>
      <xdr:rowOff>128590</xdr:rowOff>
    </xdr:to>
    <xdr:cxnSp macro="">
      <xdr:nvCxnSpPr>
        <xdr:cNvPr id="531" name="直線コネクタ 530"/>
        <xdr:cNvCxnSpPr/>
      </xdr:nvCxnSpPr>
      <xdr:spPr>
        <a:xfrm flipV="1">
          <a:off x="12814300" y="6622933"/>
          <a:ext cx="889000" cy="2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29921</xdr:rowOff>
    </xdr:from>
    <xdr:to>
      <xdr:col>72</xdr:col>
      <xdr:colOff>38100</xdr:colOff>
      <xdr:row>38</xdr:row>
      <xdr:rowOff>131521</xdr:rowOff>
    </xdr:to>
    <xdr:sp macro="" textlink="">
      <xdr:nvSpPr>
        <xdr:cNvPr id="532" name="フローチャート: 判断 531"/>
        <xdr:cNvSpPr/>
      </xdr:nvSpPr>
      <xdr:spPr>
        <a:xfrm>
          <a:off x="13652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148048</xdr:rowOff>
    </xdr:from>
    <xdr:ext cx="469744" cy="259045"/>
    <xdr:sp macro="" textlink="">
      <xdr:nvSpPr>
        <xdr:cNvPr id="533" name="テキスト ボックス 532"/>
        <xdr:cNvSpPr txBox="1"/>
      </xdr:nvSpPr>
      <xdr:spPr>
        <a:xfrm>
          <a:off x="13468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13142</xdr:rowOff>
    </xdr:from>
    <xdr:to>
      <xdr:col>67</xdr:col>
      <xdr:colOff>101600</xdr:colOff>
      <xdr:row>38</xdr:row>
      <xdr:rowOff>114742</xdr:rowOff>
    </xdr:to>
    <xdr:sp macro="" textlink="">
      <xdr:nvSpPr>
        <xdr:cNvPr id="534" name="フローチャート: 判断 533"/>
        <xdr:cNvSpPr/>
      </xdr:nvSpPr>
      <xdr:spPr>
        <a:xfrm>
          <a:off x="12763500" y="652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131269</xdr:rowOff>
    </xdr:from>
    <xdr:ext cx="469744" cy="259045"/>
    <xdr:sp macro="" textlink="">
      <xdr:nvSpPr>
        <xdr:cNvPr id="535" name="テキスト ボックス 534"/>
        <xdr:cNvSpPr txBox="1"/>
      </xdr:nvSpPr>
      <xdr:spPr>
        <a:xfrm>
          <a:off x="12579428" y="630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1" name="楕円 540"/>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20144</xdr:rowOff>
    </xdr:from>
    <xdr:ext cx="249299" cy="259045"/>
    <xdr:sp macro="" textlink="">
      <xdr:nvSpPr>
        <xdr:cNvPr id="542" name="災害復旧事業費該当値テキスト"/>
        <xdr:cNvSpPr txBox="1"/>
      </xdr:nvSpPr>
      <xdr:spPr>
        <a:xfrm>
          <a:off x="16370300" y="6535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3" name="楕円 542"/>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4" name="テキスト ボックス 543"/>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66543</xdr:rowOff>
    </xdr:from>
    <xdr:to>
      <xdr:col>76</xdr:col>
      <xdr:colOff>165100</xdr:colOff>
      <xdr:row>38</xdr:row>
      <xdr:rowOff>168143</xdr:rowOff>
    </xdr:to>
    <xdr:sp macro="" textlink="">
      <xdr:nvSpPr>
        <xdr:cNvPr id="545" name="楕円 544"/>
        <xdr:cNvSpPr/>
      </xdr:nvSpPr>
      <xdr:spPr>
        <a:xfrm>
          <a:off x="14541500" y="658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159270</xdr:rowOff>
    </xdr:from>
    <xdr:ext cx="378565" cy="259045"/>
    <xdr:sp macro="" textlink="">
      <xdr:nvSpPr>
        <xdr:cNvPr id="546" name="テキスト ボックス 545"/>
        <xdr:cNvSpPr txBox="1"/>
      </xdr:nvSpPr>
      <xdr:spPr>
        <a:xfrm>
          <a:off x="14403017" y="6674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57033</xdr:rowOff>
    </xdr:from>
    <xdr:to>
      <xdr:col>72</xdr:col>
      <xdr:colOff>38100</xdr:colOff>
      <xdr:row>38</xdr:row>
      <xdr:rowOff>158633</xdr:rowOff>
    </xdr:to>
    <xdr:sp macro="" textlink="">
      <xdr:nvSpPr>
        <xdr:cNvPr id="547" name="楕円 546"/>
        <xdr:cNvSpPr/>
      </xdr:nvSpPr>
      <xdr:spPr>
        <a:xfrm>
          <a:off x="13652500" y="657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149760</xdr:rowOff>
    </xdr:from>
    <xdr:ext cx="378565" cy="259045"/>
    <xdr:sp macro="" textlink="">
      <xdr:nvSpPr>
        <xdr:cNvPr id="548" name="テキスト ボックス 547"/>
        <xdr:cNvSpPr txBox="1"/>
      </xdr:nvSpPr>
      <xdr:spPr>
        <a:xfrm>
          <a:off x="13514017" y="6664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77790</xdr:rowOff>
    </xdr:from>
    <xdr:to>
      <xdr:col>67</xdr:col>
      <xdr:colOff>101600</xdr:colOff>
      <xdr:row>39</xdr:row>
      <xdr:rowOff>7940</xdr:rowOff>
    </xdr:to>
    <xdr:sp macro="" textlink="">
      <xdr:nvSpPr>
        <xdr:cNvPr id="549" name="楕円 548"/>
        <xdr:cNvSpPr/>
      </xdr:nvSpPr>
      <xdr:spPr>
        <a:xfrm>
          <a:off x="12763500" y="659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170517</xdr:rowOff>
    </xdr:from>
    <xdr:ext cx="378565" cy="259045"/>
    <xdr:sp macro="" textlink="">
      <xdr:nvSpPr>
        <xdr:cNvPr id="550" name="テキスト ボックス 549"/>
        <xdr:cNvSpPr txBox="1"/>
      </xdr:nvSpPr>
      <xdr:spPr>
        <a:xfrm>
          <a:off x="12625017" y="6685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25844</xdr:rowOff>
    </xdr:from>
    <xdr:to>
      <xdr:col>85</xdr:col>
      <xdr:colOff>126364</xdr:colOff>
      <xdr:row>78</xdr:row>
      <xdr:rowOff>78499</xdr:rowOff>
    </xdr:to>
    <xdr:cxnSp macro="">
      <xdr:nvCxnSpPr>
        <xdr:cNvPr id="623" name="直線コネクタ 622"/>
        <xdr:cNvCxnSpPr/>
      </xdr:nvCxnSpPr>
      <xdr:spPr>
        <a:xfrm flipV="1">
          <a:off x="16317595" y="12027344"/>
          <a:ext cx="1269" cy="1424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82326</xdr:rowOff>
    </xdr:from>
    <xdr:ext cx="534377" cy="259045"/>
    <xdr:sp macro="" textlink="">
      <xdr:nvSpPr>
        <xdr:cNvPr id="624" name="公債費最小値テキスト"/>
        <xdr:cNvSpPr txBox="1"/>
      </xdr:nvSpPr>
      <xdr:spPr>
        <a:xfrm>
          <a:off x="16370300" y="1345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78499</xdr:rowOff>
    </xdr:from>
    <xdr:to>
      <xdr:col>86</xdr:col>
      <xdr:colOff>25400</xdr:colOff>
      <xdr:row>78</xdr:row>
      <xdr:rowOff>78499</xdr:rowOff>
    </xdr:to>
    <xdr:cxnSp macro="">
      <xdr:nvCxnSpPr>
        <xdr:cNvPr id="625" name="直線コネクタ 624"/>
        <xdr:cNvCxnSpPr/>
      </xdr:nvCxnSpPr>
      <xdr:spPr>
        <a:xfrm>
          <a:off x="16230600" y="1345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143971</xdr:rowOff>
    </xdr:from>
    <xdr:ext cx="599010" cy="259045"/>
    <xdr:sp macro="" textlink="">
      <xdr:nvSpPr>
        <xdr:cNvPr id="626" name="公債費最大値テキスト"/>
        <xdr:cNvSpPr txBox="1"/>
      </xdr:nvSpPr>
      <xdr:spPr>
        <a:xfrm>
          <a:off x="16370300" y="11802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25844</xdr:rowOff>
    </xdr:from>
    <xdr:to>
      <xdr:col>86</xdr:col>
      <xdr:colOff>25400</xdr:colOff>
      <xdr:row>70</xdr:row>
      <xdr:rowOff>25844</xdr:rowOff>
    </xdr:to>
    <xdr:cxnSp macro="">
      <xdr:nvCxnSpPr>
        <xdr:cNvPr id="627" name="直線コネクタ 626"/>
        <xdr:cNvCxnSpPr/>
      </xdr:nvCxnSpPr>
      <xdr:spPr>
        <a:xfrm>
          <a:off x="16230600" y="1202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94284</xdr:rowOff>
    </xdr:from>
    <xdr:to>
      <xdr:col>85</xdr:col>
      <xdr:colOff>127000</xdr:colOff>
      <xdr:row>77</xdr:row>
      <xdr:rowOff>103657</xdr:rowOff>
    </xdr:to>
    <xdr:cxnSp macro="">
      <xdr:nvCxnSpPr>
        <xdr:cNvPr id="628" name="直線コネクタ 627"/>
        <xdr:cNvCxnSpPr/>
      </xdr:nvCxnSpPr>
      <xdr:spPr>
        <a:xfrm flipV="1">
          <a:off x="15481300" y="13295934"/>
          <a:ext cx="8382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71531</xdr:rowOff>
    </xdr:from>
    <xdr:ext cx="534377" cy="259045"/>
    <xdr:sp macro="" textlink="">
      <xdr:nvSpPr>
        <xdr:cNvPr id="629" name="公債費平均値テキスト"/>
        <xdr:cNvSpPr txBox="1"/>
      </xdr:nvSpPr>
      <xdr:spPr>
        <a:xfrm>
          <a:off x="16370300" y="12930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48654</xdr:rowOff>
    </xdr:from>
    <xdr:to>
      <xdr:col>85</xdr:col>
      <xdr:colOff>177800</xdr:colOff>
      <xdr:row>76</xdr:row>
      <xdr:rowOff>150254</xdr:rowOff>
    </xdr:to>
    <xdr:sp macro="" textlink="">
      <xdr:nvSpPr>
        <xdr:cNvPr id="630" name="フローチャート: 判断 629"/>
        <xdr:cNvSpPr/>
      </xdr:nvSpPr>
      <xdr:spPr>
        <a:xfrm>
          <a:off x="162687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103657</xdr:rowOff>
    </xdr:from>
    <xdr:to>
      <xdr:col>81</xdr:col>
      <xdr:colOff>50800</xdr:colOff>
      <xdr:row>77</xdr:row>
      <xdr:rowOff>119011</xdr:rowOff>
    </xdr:to>
    <xdr:cxnSp macro="">
      <xdr:nvCxnSpPr>
        <xdr:cNvPr id="631" name="直線コネクタ 630"/>
        <xdr:cNvCxnSpPr/>
      </xdr:nvCxnSpPr>
      <xdr:spPr>
        <a:xfrm flipV="1">
          <a:off x="14592300" y="13305307"/>
          <a:ext cx="889000" cy="1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53087</xdr:rowOff>
    </xdr:from>
    <xdr:to>
      <xdr:col>81</xdr:col>
      <xdr:colOff>101600</xdr:colOff>
      <xdr:row>76</xdr:row>
      <xdr:rowOff>154687</xdr:rowOff>
    </xdr:to>
    <xdr:sp macro="" textlink="">
      <xdr:nvSpPr>
        <xdr:cNvPr id="632" name="フローチャート: 判断 631"/>
        <xdr:cNvSpPr/>
      </xdr:nvSpPr>
      <xdr:spPr>
        <a:xfrm>
          <a:off x="15430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171213</xdr:rowOff>
    </xdr:from>
    <xdr:ext cx="534377" cy="259045"/>
    <xdr:sp macro="" textlink="">
      <xdr:nvSpPr>
        <xdr:cNvPr id="633" name="テキスト ボックス 632"/>
        <xdr:cNvSpPr txBox="1"/>
      </xdr:nvSpPr>
      <xdr:spPr>
        <a:xfrm>
          <a:off x="15214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119011</xdr:rowOff>
    </xdr:from>
    <xdr:to>
      <xdr:col>76</xdr:col>
      <xdr:colOff>114300</xdr:colOff>
      <xdr:row>77</xdr:row>
      <xdr:rowOff>129133</xdr:rowOff>
    </xdr:to>
    <xdr:cxnSp macro="">
      <xdr:nvCxnSpPr>
        <xdr:cNvPr id="634" name="直線コネクタ 633"/>
        <xdr:cNvCxnSpPr/>
      </xdr:nvCxnSpPr>
      <xdr:spPr>
        <a:xfrm flipV="1">
          <a:off x="13703300" y="13320661"/>
          <a:ext cx="889000" cy="10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49518</xdr:rowOff>
    </xdr:from>
    <xdr:to>
      <xdr:col>76</xdr:col>
      <xdr:colOff>165100</xdr:colOff>
      <xdr:row>76</xdr:row>
      <xdr:rowOff>151118</xdr:rowOff>
    </xdr:to>
    <xdr:sp macro="" textlink="">
      <xdr:nvSpPr>
        <xdr:cNvPr id="635" name="フローチャート: 判断 634"/>
        <xdr:cNvSpPr/>
      </xdr:nvSpPr>
      <xdr:spPr>
        <a:xfrm>
          <a:off x="14541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167644</xdr:rowOff>
    </xdr:from>
    <xdr:ext cx="534377" cy="259045"/>
    <xdr:sp macro="" textlink="">
      <xdr:nvSpPr>
        <xdr:cNvPr id="636" name="テキスト ボックス 635"/>
        <xdr:cNvSpPr txBox="1"/>
      </xdr:nvSpPr>
      <xdr:spPr>
        <a:xfrm>
          <a:off x="14325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123140</xdr:rowOff>
    </xdr:from>
    <xdr:to>
      <xdr:col>71</xdr:col>
      <xdr:colOff>177800</xdr:colOff>
      <xdr:row>77</xdr:row>
      <xdr:rowOff>129133</xdr:rowOff>
    </xdr:to>
    <xdr:cxnSp macro="">
      <xdr:nvCxnSpPr>
        <xdr:cNvPr id="637" name="直線コネクタ 636"/>
        <xdr:cNvCxnSpPr/>
      </xdr:nvCxnSpPr>
      <xdr:spPr>
        <a:xfrm>
          <a:off x="12814300" y="13324790"/>
          <a:ext cx="889000" cy="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58902</xdr:rowOff>
    </xdr:from>
    <xdr:to>
      <xdr:col>72</xdr:col>
      <xdr:colOff>38100</xdr:colOff>
      <xdr:row>76</xdr:row>
      <xdr:rowOff>160502</xdr:rowOff>
    </xdr:to>
    <xdr:sp macro="" textlink="">
      <xdr:nvSpPr>
        <xdr:cNvPr id="638" name="フローチャート: 判断 637"/>
        <xdr:cNvSpPr/>
      </xdr:nvSpPr>
      <xdr:spPr>
        <a:xfrm>
          <a:off x="13652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5580</xdr:rowOff>
    </xdr:from>
    <xdr:ext cx="534377" cy="259045"/>
    <xdr:sp macro="" textlink="">
      <xdr:nvSpPr>
        <xdr:cNvPr id="639" name="テキスト ボックス 638"/>
        <xdr:cNvSpPr txBox="1"/>
      </xdr:nvSpPr>
      <xdr:spPr>
        <a:xfrm>
          <a:off x="13436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64427</xdr:rowOff>
    </xdr:from>
    <xdr:to>
      <xdr:col>67</xdr:col>
      <xdr:colOff>101600</xdr:colOff>
      <xdr:row>76</xdr:row>
      <xdr:rowOff>166027</xdr:rowOff>
    </xdr:to>
    <xdr:sp macro="" textlink="">
      <xdr:nvSpPr>
        <xdr:cNvPr id="640" name="フローチャート: 判断 639"/>
        <xdr:cNvSpPr/>
      </xdr:nvSpPr>
      <xdr:spPr>
        <a:xfrm>
          <a:off x="12763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11104</xdr:rowOff>
    </xdr:from>
    <xdr:ext cx="534377" cy="259045"/>
    <xdr:sp macro="" textlink="">
      <xdr:nvSpPr>
        <xdr:cNvPr id="641" name="テキスト ボックス 640"/>
        <xdr:cNvSpPr txBox="1"/>
      </xdr:nvSpPr>
      <xdr:spPr>
        <a:xfrm>
          <a:off x="12547111" y="128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43484</xdr:rowOff>
    </xdr:from>
    <xdr:to>
      <xdr:col>85</xdr:col>
      <xdr:colOff>177800</xdr:colOff>
      <xdr:row>77</xdr:row>
      <xdr:rowOff>145084</xdr:rowOff>
    </xdr:to>
    <xdr:sp macro="" textlink="">
      <xdr:nvSpPr>
        <xdr:cNvPr id="647" name="楕円 646"/>
        <xdr:cNvSpPr/>
      </xdr:nvSpPr>
      <xdr:spPr>
        <a:xfrm>
          <a:off x="16268700" y="13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21911</xdr:rowOff>
    </xdr:from>
    <xdr:ext cx="534377" cy="259045"/>
    <xdr:sp macro="" textlink="">
      <xdr:nvSpPr>
        <xdr:cNvPr id="648" name="公債費該当値テキスト"/>
        <xdr:cNvSpPr txBox="1"/>
      </xdr:nvSpPr>
      <xdr:spPr>
        <a:xfrm>
          <a:off x="16370300" y="13223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52857</xdr:rowOff>
    </xdr:from>
    <xdr:to>
      <xdr:col>81</xdr:col>
      <xdr:colOff>101600</xdr:colOff>
      <xdr:row>77</xdr:row>
      <xdr:rowOff>154457</xdr:rowOff>
    </xdr:to>
    <xdr:sp macro="" textlink="">
      <xdr:nvSpPr>
        <xdr:cNvPr id="649" name="楕円 648"/>
        <xdr:cNvSpPr/>
      </xdr:nvSpPr>
      <xdr:spPr>
        <a:xfrm>
          <a:off x="15430500" y="1325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145584</xdr:rowOff>
    </xdr:from>
    <xdr:ext cx="534377" cy="259045"/>
    <xdr:sp macro="" textlink="">
      <xdr:nvSpPr>
        <xdr:cNvPr id="650" name="テキスト ボックス 649"/>
        <xdr:cNvSpPr txBox="1"/>
      </xdr:nvSpPr>
      <xdr:spPr>
        <a:xfrm>
          <a:off x="15214111" y="13347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68211</xdr:rowOff>
    </xdr:from>
    <xdr:to>
      <xdr:col>76</xdr:col>
      <xdr:colOff>165100</xdr:colOff>
      <xdr:row>77</xdr:row>
      <xdr:rowOff>169811</xdr:rowOff>
    </xdr:to>
    <xdr:sp macro="" textlink="">
      <xdr:nvSpPr>
        <xdr:cNvPr id="651" name="楕円 650"/>
        <xdr:cNvSpPr/>
      </xdr:nvSpPr>
      <xdr:spPr>
        <a:xfrm>
          <a:off x="14541500" y="1326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160938</xdr:rowOff>
    </xdr:from>
    <xdr:ext cx="534377" cy="259045"/>
    <xdr:sp macro="" textlink="">
      <xdr:nvSpPr>
        <xdr:cNvPr id="652" name="テキスト ボックス 651"/>
        <xdr:cNvSpPr txBox="1"/>
      </xdr:nvSpPr>
      <xdr:spPr>
        <a:xfrm>
          <a:off x="14325111" y="1336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78333</xdr:rowOff>
    </xdr:from>
    <xdr:to>
      <xdr:col>72</xdr:col>
      <xdr:colOff>38100</xdr:colOff>
      <xdr:row>78</xdr:row>
      <xdr:rowOff>8483</xdr:rowOff>
    </xdr:to>
    <xdr:sp macro="" textlink="">
      <xdr:nvSpPr>
        <xdr:cNvPr id="653" name="楕円 652"/>
        <xdr:cNvSpPr/>
      </xdr:nvSpPr>
      <xdr:spPr>
        <a:xfrm>
          <a:off x="13652500" y="1327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171060</xdr:rowOff>
    </xdr:from>
    <xdr:ext cx="534377" cy="259045"/>
    <xdr:sp macro="" textlink="">
      <xdr:nvSpPr>
        <xdr:cNvPr id="654" name="テキスト ボックス 653"/>
        <xdr:cNvSpPr txBox="1"/>
      </xdr:nvSpPr>
      <xdr:spPr>
        <a:xfrm>
          <a:off x="13436111" y="1337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72340</xdr:rowOff>
    </xdr:from>
    <xdr:to>
      <xdr:col>67</xdr:col>
      <xdr:colOff>101600</xdr:colOff>
      <xdr:row>78</xdr:row>
      <xdr:rowOff>2490</xdr:rowOff>
    </xdr:to>
    <xdr:sp macro="" textlink="">
      <xdr:nvSpPr>
        <xdr:cNvPr id="655" name="楕円 654"/>
        <xdr:cNvSpPr/>
      </xdr:nvSpPr>
      <xdr:spPr>
        <a:xfrm>
          <a:off x="12763500" y="132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165067</xdr:rowOff>
    </xdr:from>
    <xdr:ext cx="534377" cy="259045"/>
    <xdr:sp macro="" textlink="">
      <xdr:nvSpPr>
        <xdr:cNvPr id="656" name="テキスト ボックス 655"/>
        <xdr:cNvSpPr txBox="1"/>
      </xdr:nvSpPr>
      <xdr:spPr>
        <a:xfrm>
          <a:off x="12547111" y="1336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129350</xdr:rowOff>
    </xdr:from>
    <xdr:to>
      <xdr:col>85</xdr:col>
      <xdr:colOff>126364</xdr:colOff>
      <xdr:row>99</xdr:row>
      <xdr:rowOff>39967</xdr:rowOff>
    </xdr:to>
    <xdr:cxnSp macro="">
      <xdr:nvCxnSpPr>
        <xdr:cNvPr id="680" name="直線コネクタ 679"/>
        <xdr:cNvCxnSpPr/>
      </xdr:nvCxnSpPr>
      <xdr:spPr>
        <a:xfrm flipV="1">
          <a:off x="16317595" y="15388400"/>
          <a:ext cx="1269" cy="162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43794</xdr:rowOff>
    </xdr:from>
    <xdr:ext cx="378565" cy="259045"/>
    <xdr:sp macro="" textlink="">
      <xdr:nvSpPr>
        <xdr:cNvPr id="681" name="積立金最小値テキスト"/>
        <xdr:cNvSpPr txBox="1"/>
      </xdr:nvSpPr>
      <xdr:spPr>
        <a:xfrm>
          <a:off x="16370300" y="17017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39967</xdr:rowOff>
    </xdr:from>
    <xdr:to>
      <xdr:col>86</xdr:col>
      <xdr:colOff>25400</xdr:colOff>
      <xdr:row>99</xdr:row>
      <xdr:rowOff>39967</xdr:rowOff>
    </xdr:to>
    <xdr:cxnSp macro="">
      <xdr:nvCxnSpPr>
        <xdr:cNvPr id="682" name="直線コネクタ 681"/>
        <xdr:cNvCxnSpPr/>
      </xdr:nvCxnSpPr>
      <xdr:spPr>
        <a:xfrm>
          <a:off x="16230600" y="17013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76027</xdr:rowOff>
    </xdr:from>
    <xdr:ext cx="599010" cy="259045"/>
    <xdr:sp macro="" textlink="">
      <xdr:nvSpPr>
        <xdr:cNvPr id="683" name="積立金最大値テキスト"/>
        <xdr:cNvSpPr txBox="1"/>
      </xdr:nvSpPr>
      <xdr:spPr>
        <a:xfrm>
          <a:off x="16370300" y="1516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129350</xdr:rowOff>
    </xdr:from>
    <xdr:to>
      <xdr:col>86</xdr:col>
      <xdr:colOff>25400</xdr:colOff>
      <xdr:row>89</xdr:row>
      <xdr:rowOff>129350</xdr:rowOff>
    </xdr:to>
    <xdr:cxnSp macro="">
      <xdr:nvCxnSpPr>
        <xdr:cNvPr id="684" name="直線コネクタ 683"/>
        <xdr:cNvCxnSpPr/>
      </xdr:nvCxnSpPr>
      <xdr:spPr>
        <a:xfrm>
          <a:off x="16230600" y="153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40856</xdr:rowOff>
    </xdr:from>
    <xdr:to>
      <xdr:col>85</xdr:col>
      <xdr:colOff>127000</xdr:colOff>
      <xdr:row>98</xdr:row>
      <xdr:rowOff>52870</xdr:rowOff>
    </xdr:to>
    <xdr:cxnSp macro="">
      <xdr:nvCxnSpPr>
        <xdr:cNvPr id="685" name="直線コネクタ 684"/>
        <xdr:cNvCxnSpPr/>
      </xdr:nvCxnSpPr>
      <xdr:spPr>
        <a:xfrm flipV="1">
          <a:off x="15481300" y="16842956"/>
          <a:ext cx="838200" cy="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94987</xdr:rowOff>
    </xdr:from>
    <xdr:ext cx="534377" cy="259045"/>
    <xdr:sp macro="" textlink="">
      <xdr:nvSpPr>
        <xdr:cNvPr id="686" name="積立金平均値テキスト"/>
        <xdr:cNvSpPr txBox="1"/>
      </xdr:nvSpPr>
      <xdr:spPr>
        <a:xfrm>
          <a:off x="16370300" y="16554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72110</xdr:rowOff>
    </xdr:from>
    <xdr:to>
      <xdr:col>85</xdr:col>
      <xdr:colOff>177800</xdr:colOff>
      <xdr:row>98</xdr:row>
      <xdr:rowOff>2260</xdr:rowOff>
    </xdr:to>
    <xdr:sp macro="" textlink="">
      <xdr:nvSpPr>
        <xdr:cNvPr id="687" name="フローチャート: 判断 686"/>
        <xdr:cNvSpPr/>
      </xdr:nvSpPr>
      <xdr:spPr>
        <a:xfrm>
          <a:off x="16268700" y="1670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52870</xdr:rowOff>
    </xdr:from>
    <xdr:to>
      <xdr:col>81</xdr:col>
      <xdr:colOff>50800</xdr:colOff>
      <xdr:row>98</xdr:row>
      <xdr:rowOff>93574</xdr:rowOff>
    </xdr:to>
    <xdr:cxnSp macro="">
      <xdr:nvCxnSpPr>
        <xdr:cNvPr id="688" name="直線コネクタ 687"/>
        <xdr:cNvCxnSpPr/>
      </xdr:nvCxnSpPr>
      <xdr:spPr>
        <a:xfrm flipV="1">
          <a:off x="14592300" y="16854970"/>
          <a:ext cx="889000" cy="40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47853</xdr:rowOff>
    </xdr:from>
    <xdr:to>
      <xdr:col>81</xdr:col>
      <xdr:colOff>101600</xdr:colOff>
      <xdr:row>97</xdr:row>
      <xdr:rowOff>149453</xdr:rowOff>
    </xdr:to>
    <xdr:sp macro="" textlink="">
      <xdr:nvSpPr>
        <xdr:cNvPr id="689" name="フローチャート: 判断 688"/>
        <xdr:cNvSpPr/>
      </xdr:nvSpPr>
      <xdr:spPr>
        <a:xfrm>
          <a:off x="15430500" y="166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165980</xdr:rowOff>
    </xdr:from>
    <xdr:ext cx="534377" cy="259045"/>
    <xdr:sp macro="" textlink="">
      <xdr:nvSpPr>
        <xdr:cNvPr id="690" name="テキスト ボックス 689"/>
        <xdr:cNvSpPr txBox="1"/>
      </xdr:nvSpPr>
      <xdr:spPr>
        <a:xfrm>
          <a:off x="15214111" y="1645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93574</xdr:rowOff>
    </xdr:from>
    <xdr:to>
      <xdr:col>76</xdr:col>
      <xdr:colOff>114300</xdr:colOff>
      <xdr:row>98</xdr:row>
      <xdr:rowOff>109931</xdr:rowOff>
    </xdr:to>
    <xdr:cxnSp macro="">
      <xdr:nvCxnSpPr>
        <xdr:cNvPr id="691" name="直線コネクタ 690"/>
        <xdr:cNvCxnSpPr/>
      </xdr:nvCxnSpPr>
      <xdr:spPr>
        <a:xfrm flipV="1">
          <a:off x="13703300" y="16895674"/>
          <a:ext cx="889000" cy="1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142494</xdr:rowOff>
    </xdr:from>
    <xdr:to>
      <xdr:col>76</xdr:col>
      <xdr:colOff>165100</xdr:colOff>
      <xdr:row>98</xdr:row>
      <xdr:rowOff>72644</xdr:rowOff>
    </xdr:to>
    <xdr:sp macro="" textlink="">
      <xdr:nvSpPr>
        <xdr:cNvPr id="692" name="フローチャート: 判断 691"/>
        <xdr:cNvSpPr/>
      </xdr:nvSpPr>
      <xdr:spPr>
        <a:xfrm>
          <a:off x="14541500" y="1677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89171</xdr:rowOff>
    </xdr:from>
    <xdr:ext cx="534377" cy="259045"/>
    <xdr:sp macro="" textlink="">
      <xdr:nvSpPr>
        <xdr:cNvPr id="693" name="テキスト ボックス 692"/>
        <xdr:cNvSpPr txBox="1"/>
      </xdr:nvSpPr>
      <xdr:spPr>
        <a:xfrm>
          <a:off x="14325111" y="1654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45644</xdr:rowOff>
    </xdr:from>
    <xdr:to>
      <xdr:col>71</xdr:col>
      <xdr:colOff>177800</xdr:colOff>
      <xdr:row>98</xdr:row>
      <xdr:rowOff>109931</xdr:rowOff>
    </xdr:to>
    <xdr:cxnSp macro="">
      <xdr:nvCxnSpPr>
        <xdr:cNvPr id="694" name="直線コネクタ 693"/>
        <xdr:cNvCxnSpPr/>
      </xdr:nvCxnSpPr>
      <xdr:spPr>
        <a:xfrm>
          <a:off x="12814300" y="16847744"/>
          <a:ext cx="889000" cy="6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22047</xdr:rowOff>
    </xdr:from>
    <xdr:to>
      <xdr:col>72</xdr:col>
      <xdr:colOff>38100</xdr:colOff>
      <xdr:row>98</xdr:row>
      <xdr:rowOff>123647</xdr:rowOff>
    </xdr:to>
    <xdr:sp macro="" textlink="">
      <xdr:nvSpPr>
        <xdr:cNvPr id="695" name="フローチャート: 判断 694"/>
        <xdr:cNvSpPr/>
      </xdr:nvSpPr>
      <xdr:spPr>
        <a:xfrm>
          <a:off x="13652500" y="16824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140174</xdr:rowOff>
    </xdr:from>
    <xdr:ext cx="534377" cy="259045"/>
    <xdr:sp macro="" textlink="">
      <xdr:nvSpPr>
        <xdr:cNvPr id="696" name="テキスト ボックス 695"/>
        <xdr:cNvSpPr txBox="1"/>
      </xdr:nvSpPr>
      <xdr:spPr>
        <a:xfrm>
          <a:off x="13436111" y="1659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28284</xdr:rowOff>
    </xdr:from>
    <xdr:to>
      <xdr:col>67</xdr:col>
      <xdr:colOff>101600</xdr:colOff>
      <xdr:row>98</xdr:row>
      <xdr:rowOff>129884</xdr:rowOff>
    </xdr:to>
    <xdr:sp macro="" textlink="">
      <xdr:nvSpPr>
        <xdr:cNvPr id="697" name="フローチャート: 判断 696"/>
        <xdr:cNvSpPr/>
      </xdr:nvSpPr>
      <xdr:spPr>
        <a:xfrm>
          <a:off x="12763500" y="1683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121011</xdr:rowOff>
    </xdr:from>
    <xdr:ext cx="534377" cy="259045"/>
    <xdr:sp macro="" textlink="">
      <xdr:nvSpPr>
        <xdr:cNvPr id="698" name="テキスト ボックス 697"/>
        <xdr:cNvSpPr txBox="1"/>
      </xdr:nvSpPr>
      <xdr:spPr>
        <a:xfrm>
          <a:off x="12547111" y="1692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161506</xdr:rowOff>
    </xdr:from>
    <xdr:to>
      <xdr:col>85</xdr:col>
      <xdr:colOff>177800</xdr:colOff>
      <xdr:row>98</xdr:row>
      <xdr:rowOff>91656</xdr:rowOff>
    </xdr:to>
    <xdr:sp macro="" textlink="">
      <xdr:nvSpPr>
        <xdr:cNvPr id="704" name="楕円 703"/>
        <xdr:cNvSpPr/>
      </xdr:nvSpPr>
      <xdr:spPr>
        <a:xfrm>
          <a:off x="16268700" y="1679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139933</xdr:rowOff>
    </xdr:from>
    <xdr:ext cx="534377" cy="259045"/>
    <xdr:sp macro="" textlink="">
      <xdr:nvSpPr>
        <xdr:cNvPr id="705" name="積立金該当値テキスト"/>
        <xdr:cNvSpPr txBox="1"/>
      </xdr:nvSpPr>
      <xdr:spPr>
        <a:xfrm>
          <a:off x="16370300" y="16770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2070</xdr:rowOff>
    </xdr:from>
    <xdr:to>
      <xdr:col>81</xdr:col>
      <xdr:colOff>101600</xdr:colOff>
      <xdr:row>98</xdr:row>
      <xdr:rowOff>103670</xdr:rowOff>
    </xdr:to>
    <xdr:sp macro="" textlink="">
      <xdr:nvSpPr>
        <xdr:cNvPr id="706" name="楕円 705"/>
        <xdr:cNvSpPr/>
      </xdr:nvSpPr>
      <xdr:spPr>
        <a:xfrm>
          <a:off x="15430500" y="16804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94797</xdr:rowOff>
    </xdr:from>
    <xdr:ext cx="534377" cy="259045"/>
    <xdr:sp macro="" textlink="">
      <xdr:nvSpPr>
        <xdr:cNvPr id="707" name="テキスト ボックス 706"/>
        <xdr:cNvSpPr txBox="1"/>
      </xdr:nvSpPr>
      <xdr:spPr>
        <a:xfrm>
          <a:off x="15214111" y="1689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42774</xdr:rowOff>
    </xdr:from>
    <xdr:to>
      <xdr:col>76</xdr:col>
      <xdr:colOff>165100</xdr:colOff>
      <xdr:row>98</xdr:row>
      <xdr:rowOff>144374</xdr:rowOff>
    </xdr:to>
    <xdr:sp macro="" textlink="">
      <xdr:nvSpPr>
        <xdr:cNvPr id="708" name="楕円 707"/>
        <xdr:cNvSpPr/>
      </xdr:nvSpPr>
      <xdr:spPr>
        <a:xfrm>
          <a:off x="14541500" y="1684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135501</xdr:rowOff>
    </xdr:from>
    <xdr:ext cx="469744" cy="259045"/>
    <xdr:sp macro="" textlink="">
      <xdr:nvSpPr>
        <xdr:cNvPr id="709" name="テキスト ボックス 708"/>
        <xdr:cNvSpPr txBox="1"/>
      </xdr:nvSpPr>
      <xdr:spPr>
        <a:xfrm>
          <a:off x="14357428" y="16937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59131</xdr:rowOff>
    </xdr:from>
    <xdr:to>
      <xdr:col>72</xdr:col>
      <xdr:colOff>38100</xdr:colOff>
      <xdr:row>98</xdr:row>
      <xdr:rowOff>160731</xdr:rowOff>
    </xdr:to>
    <xdr:sp macro="" textlink="">
      <xdr:nvSpPr>
        <xdr:cNvPr id="710" name="楕円 709"/>
        <xdr:cNvSpPr/>
      </xdr:nvSpPr>
      <xdr:spPr>
        <a:xfrm>
          <a:off x="13652500" y="1686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151858</xdr:rowOff>
    </xdr:from>
    <xdr:ext cx="469744" cy="259045"/>
    <xdr:sp macro="" textlink="">
      <xdr:nvSpPr>
        <xdr:cNvPr id="711" name="テキスト ボックス 710"/>
        <xdr:cNvSpPr txBox="1"/>
      </xdr:nvSpPr>
      <xdr:spPr>
        <a:xfrm>
          <a:off x="13468428" y="16953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166294</xdr:rowOff>
    </xdr:from>
    <xdr:to>
      <xdr:col>67</xdr:col>
      <xdr:colOff>101600</xdr:colOff>
      <xdr:row>98</xdr:row>
      <xdr:rowOff>96444</xdr:rowOff>
    </xdr:to>
    <xdr:sp macro="" textlink="">
      <xdr:nvSpPr>
        <xdr:cNvPr id="712" name="楕円 711"/>
        <xdr:cNvSpPr/>
      </xdr:nvSpPr>
      <xdr:spPr>
        <a:xfrm>
          <a:off x="12763500" y="1679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112971</xdr:rowOff>
    </xdr:from>
    <xdr:ext cx="534377" cy="259045"/>
    <xdr:sp macro="" textlink="">
      <xdr:nvSpPr>
        <xdr:cNvPr id="713" name="テキスト ボックス 712"/>
        <xdr:cNvSpPr txBox="1"/>
      </xdr:nvSpPr>
      <xdr:spPr>
        <a:xfrm>
          <a:off x="12547111" y="1657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4" name="直線コネクタ 723"/>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5" name="テキスト ボックス 724"/>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6" name="直線コネクタ 725"/>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7" name="テキスト ボックス 726"/>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8" name="直線コネクタ 727"/>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9" name="テキスト ボックス 728"/>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0" name="直線コネクタ 729"/>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1" name="テキスト ボックス 730"/>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2" name="直線コネクタ 731"/>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3" name="テキスト ボックス 732"/>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4" name="直線コネクタ 733"/>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5" name="テキスト ボックス 734"/>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120759</xdr:rowOff>
    </xdr:from>
    <xdr:to>
      <xdr:col>116</xdr:col>
      <xdr:colOff>62864</xdr:colOff>
      <xdr:row>39</xdr:row>
      <xdr:rowOff>98878</xdr:rowOff>
    </xdr:to>
    <xdr:cxnSp macro="">
      <xdr:nvCxnSpPr>
        <xdr:cNvPr id="739" name="直線コネクタ 738"/>
        <xdr:cNvCxnSpPr/>
      </xdr:nvCxnSpPr>
      <xdr:spPr>
        <a:xfrm flipV="1">
          <a:off x="22159595" y="5264259"/>
          <a:ext cx="1269" cy="1521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0"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1" name="直線コネクタ 740"/>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67436</xdr:rowOff>
    </xdr:from>
    <xdr:ext cx="469744" cy="259045"/>
    <xdr:sp macro="" textlink="">
      <xdr:nvSpPr>
        <xdr:cNvPr id="742" name="投資及び出資金最大値テキスト"/>
        <xdr:cNvSpPr txBox="1"/>
      </xdr:nvSpPr>
      <xdr:spPr>
        <a:xfrm>
          <a:off x="22212300" y="503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120759</xdr:rowOff>
    </xdr:from>
    <xdr:to>
      <xdr:col>116</xdr:col>
      <xdr:colOff>152400</xdr:colOff>
      <xdr:row>30</xdr:row>
      <xdr:rowOff>120759</xdr:rowOff>
    </xdr:to>
    <xdr:cxnSp macro="">
      <xdr:nvCxnSpPr>
        <xdr:cNvPr id="743" name="直線コネクタ 742"/>
        <xdr:cNvCxnSpPr/>
      </xdr:nvCxnSpPr>
      <xdr:spPr>
        <a:xfrm>
          <a:off x="22072600" y="526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4" name="直線コネクタ 743"/>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36176</xdr:rowOff>
    </xdr:from>
    <xdr:ext cx="469744" cy="259045"/>
    <xdr:sp macro="" textlink="">
      <xdr:nvSpPr>
        <xdr:cNvPr id="745" name="投資及び出資金平均値テキスト"/>
        <xdr:cNvSpPr txBox="1"/>
      </xdr:nvSpPr>
      <xdr:spPr>
        <a:xfrm>
          <a:off x="22212300" y="63798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13298</xdr:rowOff>
    </xdr:from>
    <xdr:to>
      <xdr:col>116</xdr:col>
      <xdr:colOff>114300</xdr:colOff>
      <xdr:row>38</xdr:row>
      <xdr:rowOff>114898</xdr:rowOff>
    </xdr:to>
    <xdr:sp macro="" textlink="">
      <xdr:nvSpPr>
        <xdr:cNvPr id="746" name="フローチャート: 判断 745"/>
        <xdr:cNvSpPr/>
      </xdr:nvSpPr>
      <xdr:spPr>
        <a:xfrm>
          <a:off x="22110700" y="652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7" name="直線コネクタ 746"/>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167277</xdr:rowOff>
    </xdr:from>
    <xdr:to>
      <xdr:col>112</xdr:col>
      <xdr:colOff>38100</xdr:colOff>
      <xdr:row>38</xdr:row>
      <xdr:rowOff>97427</xdr:rowOff>
    </xdr:to>
    <xdr:sp macro="" textlink="">
      <xdr:nvSpPr>
        <xdr:cNvPr id="748" name="フローチャート: 判断 747"/>
        <xdr:cNvSpPr/>
      </xdr:nvSpPr>
      <xdr:spPr>
        <a:xfrm>
          <a:off x="212725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113954</xdr:rowOff>
    </xdr:from>
    <xdr:ext cx="469744" cy="259045"/>
    <xdr:sp macro="" textlink="">
      <xdr:nvSpPr>
        <xdr:cNvPr id="749" name="テキスト ボックス 748"/>
        <xdr:cNvSpPr txBox="1"/>
      </xdr:nvSpPr>
      <xdr:spPr>
        <a:xfrm>
          <a:off x="21088428" y="6286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92511</xdr:rowOff>
    </xdr:from>
    <xdr:to>
      <xdr:col>107</xdr:col>
      <xdr:colOff>50800</xdr:colOff>
      <xdr:row>39</xdr:row>
      <xdr:rowOff>98878</xdr:rowOff>
    </xdr:to>
    <xdr:cxnSp macro="">
      <xdr:nvCxnSpPr>
        <xdr:cNvPr id="750" name="直線コネクタ 749"/>
        <xdr:cNvCxnSpPr/>
      </xdr:nvCxnSpPr>
      <xdr:spPr>
        <a:xfrm>
          <a:off x="19545300" y="6779061"/>
          <a:ext cx="889000" cy="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13952</xdr:rowOff>
    </xdr:from>
    <xdr:to>
      <xdr:col>107</xdr:col>
      <xdr:colOff>101600</xdr:colOff>
      <xdr:row>38</xdr:row>
      <xdr:rowOff>115552</xdr:rowOff>
    </xdr:to>
    <xdr:sp macro="" textlink="">
      <xdr:nvSpPr>
        <xdr:cNvPr id="751" name="フローチャート: 判断 750"/>
        <xdr:cNvSpPr/>
      </xdr:nvSpPr>
      <xdr:spPr>
        <a:xfrm>
          <a:off x="203835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132079</xdr:rowOff>
    </xdr:from>
    <xdr:ext cx="469744" cy="259045"/>
    <xdr:sp macro="" textlink="">
      <xdr:nvSpPr>
        <xdr:cNvPr id="752" name="テキスト ボックス 751"/>
        <xdr:cNvSpPr txBox="1"/>
      </xdr:nvSpPr>
      <xdr:spPr>
        <a:xfrm>
          <a:off x="20199428" y="6304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92511</xdr:rowOff>
    </xdr:from>
    <xdr:to>
      <xdr:col>102</xdr:col>
      <xdr:colOff>114300</xdr:colOff>
      <xdr:row>39</xdr:row>
      <xdr:rowOff>98878</xdr:rowOff>
    </xdr:to>
    <xdr:cxnSp macro="">
      <xdr:nvCxnSpPr>
        <xdr:cNvPr id="753" name="直線コネクタ 752"/>
        <xdr:cNvCxnSpPr/>
      </xdr:nvCxnSpPr>
      <xdr:spPr>
        <a:xfrm flipV="1">
          <a:off x="18656300" y="6779061"/>
          <a:ext cx="889000" cy="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65060</xdr:rowOff>
    </xdr:from>
    <xdr:to>
      <xdr:col>102</xdr:col>
      <xdr:colOff>165100</xdr:colOff>
      <xdr:row>38</xdr:row>
      <xdr:rowOff>166660</xdr:rowOff>
    </xdr:to>
    <xdr:sp macro="" textlink="">
      <xdr:nvSpPr>
        <xdr:cNvPr id="754" name="フローチャート: 判断 753"/>
        <xdr:cNvSpPr/>
      </xdr:nvSpPr>
      <xdr:spPr>
        <a:xfrm>
          <a:off x="19494500" y="658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11737</xdr:rowOff>
    </xdr:from>
    <xdr:ext cx="378565" cy="259045"/>
    <xdr:sp macro="" textlink="">
      <xdr:nvSpPr>
        <xdr:cNvPr id="755" name="テキスト ボックス 754"/>
        <xdr:cNvSpPr txBox="1"/>
      </xdr:nvSpPr>
      <xdr:spPr>
        <a:xfrm>
          <a:off x="19356017" y="6355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68326</xdr:rowOff>
    </xdr:from>
    <xdr:to>
      <xdr:col>98</xdr:col>
      <xdr:colOff>38100</xdr:colOff>
      <xdr:row>38</xdr:row>
      <xdr:rowOff>169926</xdr:rowOff>
    </xdr:to>
    <xdr:sp macro="" textlink="">
      <xdr:nvSpPr>
        <xdr:cNvPr id="756" name="フローチャート: 判断 755"/>
        <xdr:cNvSpPr/>
      </xdr:nvSpPr>
      <xdr:spPr>
        <a:xfrm>
          <a:off x="18605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15003</xdr:rowOff>
    </xdr:from>
    <xdr:ext cx="378565" cy="259045"/>
    <xdr:sp macro="" textlink="">
      <xdr:nvSpPr>
        <xdr:cNvPr id="757" name="テキスト ボックス 756"/>
        <xdr:cNvSpPr txBox="1"/>
      </xdr:nvSpPr>
      <xdr:spPr>
        <a:xfrm>
          <a:off x="18467017" y="6358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3" name="楕円 762"/>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4"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5" name="楕円 764"/>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6" name="テキスト ボックス 765"/>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7" name="楕円 766"/>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8" name="テキスト ボックス 767"/>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41711</xdr:rowOff>
    </xdr:from>
    <xdr:to>
      <xdr:col>102</xdr:col>
      <xdr:colOff>165100</xdr:colOff>
      <xdr:row>39</xdr:row>
      <xdr:rowOff>143311</xdr:rowOff>
    </xdr:to>
    <xdr:sp macro="" textlink="">
      <xdr:nvSpPr>
        <xdr:cNvPr id="769" name="楕円 768"/>
        <xdr:cNvSpPr/>
      </xdr:nvSpPr>
      <xdr:spPr>
        <a:xfrm>
          <a:off x="19494500" y="6728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134438</xdr:rowOff>
    </xdr:from>
    <xdr:ext cx="313932" cy="259045"/>
    <xdr:sp macro="" textlink="">
      <xdr:nvSpPr>
        <xdr:cNvPr id="770" name="テキスト ボックス 769"/>
        <xdr:cNvSpPr txBox="1"/>
      </xdr:nvSpPr>
      <xdr:spPr>
        <a:xfrm>
          <a:off x="19388333" y="6820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1" name="楕円 770"/>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2" name="テキスト ボックス 771"/>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163246</xdr:rowOff>
    </xdr:from>
    <xdr:to>
      <xdr:col>116</xdr:col>
      <xdr:colOff>62864</xdr:colOff>
      <xdr:row>59</xdr:row>
      <xdr:rowOff>44450</xdr:rowOff>
    </xdr:to>
    <xdr:cxnSp macro="">
      <xdr:nvCxnSpPr>
        <xdr:cNvPr id="796" name="直線コネクタ 795"/>
        <xdr:cNvCxnSpPr/>
      </xdr:nvCxnSpPr>
      <xdr:spPr>
        <a:xfrm flipV="1">
          <a:off x="22159595" y="8564296"/>
          <a:ext cx="1269" cy="1595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109923</xdr:rowOff>
    </xdr:from>
    <xdr:ext cx="534377" cy="259045"/>
    <xdr:sp macro="" textlink="">
      <xdr:nvSpPr>
        <xdr:cNvPr id="799" name="貸付金最大値テキスト"/>
        <xdr:cNvSpPr txBox="1"/>
      </xdr:nvSpPr>
      <xdr:spPr>
        <a:xfrm>
          <a:off x="22212300" y="833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163246</xdr:rowOff>
    </xdr:from>
    <xdr:to>
      <xdr:col>116</xdr:col>
      <xdr:colOff>152400</xdr:colOff>
      <xdr:row>49</xdr:row>
      <xdr:rowOff>163246</xdr:rowOff>
    </xdr:to>
    <xdr:cxnSp macro="">
      <xdr:nvCxnSpPr>
        <xdr:cNvPr id="800" name="直線コネクタ 799"/>
        <xdr:cNvCxnSpPr/>
      </xdr:nvCxnSpPr>
      <xdr:spPr>
        <a:xfrm>
          <a:off x="22072600" y="856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31953</xdr:rowOff>
    </xdr:from>
    <xdr:to>
      <xdr:col>116</xdr:col>
      <xdr:colOff>63500</xdr:colOff>
      <xdr:row>59</xdr:row>
      <xdr:rowOff>31953</xdr:rowOff>
    </xdr:to>
    <xdr:cxnSp macro="">
      <xdr:nvCxnSpPr>
        <xdr:cNvPr id="801" name="直線コネクタ 800"/>
        <xdr:cNvCxnSpPr/>
      </xdr:nvCxnSpPr>
      <xdr:spPr>
        <a:xfrm>
          <a:off x="21323300" y="1014750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108958</xdr:rowOff>
    </xdr:from>
    <xdr:ext cx="469744" cy="259045"/>
    <xdr:sp macro="" textlink="">
      <xdr:nvSpPr>
        <xdr:cNvPr id="802" name="貸付金平均値テキスト"/>
        <xdr:cNvSpPr txBox="1"/>
      </xdr:nvSpPr>
      <xdr:spPr>
        <a:xfrm>
          <a:off x="22212300" y="9881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86081</xdr:rowOff>
    </xdr:from>
    <xdr:to>
      <xdr:col>116</xdr:col>
      <xdr:colOff>114300</xdr:colOff>
      <xdr:row>59</xdr:row>
      <xdr:rowOff>16231</xdr:rowOff>
    </xdr:to>
    <xdr:sp macro="" textlink="">
      <xdr:nvSpPr>
        <xdr:cNvPr id="803" name="フローチャート: 判断 802"/>
        <xdr:cNvSpPr/>
      </xdr:nvSpPr>
      <xdr:spPr>
        <a:xfrm>
          <a:off x="221107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20218</xdr:rowOff>
    </xdr:from>
    <xdr:to>
      <xdr:col>111</xdr:col>
      <xdr:colOff>177800</xdr:colOff>
      <xdr:row>59</xdr:row>
      <xdr:rowOff>31953</xdr:rowOff>
    </xdr:to>
    <xdr:cxnSp macro="">
      <xdr:nvCxnSpPr>
        <xdr:cNvPr id="804" name="直線コネクタ 803"/>
        <xdr:cNvCxnSpPr/>
      </xdr:nvCxnSpPr>
      <xdr:spPr>
        <a:xfrm>
          <a:off x="20434300" y="10135768"/>
          <a:ext cx="8890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78766</xdr:rowOff>
    </xdr:from>
    <xdr:to>
      <xdr:col>112</xdr:col>
      <xdr:colOff>38100</xdr:colOff>
      <xdr:row>59</xdr:row>
      <xdr:rowOff>8916</xdr:rowOff>
    </xdr:to>
    <xdr:sp macro="" textlink="">
      <xdr:nvSpPr>
        <xdr:cNvPr id="805" name="フローチャート: 判断 804"/>
        <xdr:cNvSpPr/>
      </xdr:nvSpPr>
      <xdr:spPr>
        <a:xfrm>
          <a:off x="21272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25443</xdr:rowOff>
    </xdr:from>
    <xdr:ext cx="469744" cy="259045"/>
    <xdr:sp macro="" textlink="">
      <xdr:nvSpPr>
        <xdr:cNvPr id="806" name="テキスト ボックス 805"/>
        <xdr:cNvSpPr txBox="1"/>
      </xdr:nvSpPr>
      <xdr:spPr>
        <a:xfrm>
          <a:off x="21088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20218</xdr:rowOff>
    </xdr:from>
    <xdr:to>
      <xdr:col>107</xdr:col>
      <xdr:colOff>50800</xdr:colOff>
      <xdr:row>59</xdr:row>
      <xdr:rowOff>31953</xdr:rowOff>
    </xdr:to>
    <xdr:cxnSp macro="">
      <xdr:nvCxnSpPr>
        <xdr:cNvPr id="807" name="直線コネクタ 806"/>
        <xdr:cNvCxnSpPr/>
      </xdr:nvCxnSpPr>
      <xdr:spPr>
        <a:xfrm flipV="1">
          <a:off x="19545300" y="10135768"/>
          <a:ext cx="8890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59449</xdr:rowOff>
    </xdr:from>
    <xdr:to>
      <xdr:col>107</xdr:col>
      <xdr:colOff>101600</xdr:colOff>
      <xdr:row>58</xdr:row>
      <xdr:rowOff>161049</xdr:rowOff>
    </xdr:to>
    <xdr:sp macro="" textlink="">
      <xdr:nvSpPr>
        <xdr:cNvPr id="808" name="フローチャート: 判断 807"/>
        <xdr:cNvSpPr/>
      </xdr:nvSpPr>
      <xdr:spPr>
        <a:xfrm>
          <a:off x="20383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6126</xdr:rowOff>
    </xdr:from>
    <xdr:ext cx="469744" cy="259045"/>
    <xdr:sp macro="" textlink="">
      <xdr:nvSpPr>
        <xdr:cNvPr id="809" name="テキスト ボックス 808"/>
        <xdr:cNvSpPr txBox="1"/>
      </xdr:nvSpPr>
      <xdr:spPr>
        <a:xfrm>
          <a:off x="20199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31915</xdr:rowOff>
    </xdr:from>
    <xdr:to>
      <xdr:col>102</xdr:col>
      <xdr:colOff>114300</xdr:colOff>
      <xdr:row>59</xdr:row>
      <xdr:rowOff>31953</xdr:rowOff>
    </xdr:to>
    <xdr:cxnSp macro="">
      <xdr:nvCxnSpPr>
        <xdr:cNvPr id="810" name="直線コネクタ 809"/>
        <xdr:cNvCxnSpPr/>
      </xdr:nvCxnSpPr>
      <xdr:spPr>
        <a:xfrm>
          <a:off x="18656300" y="1014746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72441</xdr:rowOff>
    </xdr:from>
    <xdr:to>
      <xdr:col>102</xdr:col>
      <xdr:colOff>165100</xdr:colOff>
      <xdr:row>59</xdr:row>
      <xdr:rowOff>2591</xdr:rowOff>
    </xdr:to>
    <xdr:sp macro="" textlink="">
      <xdr:nvSpPr>
        <xdr:cNvPr id="811" name="フローチャート: 判断 810"/>
        <xdr:cNvSpPr/>
      </xdr:nvSpPr>
      <xdr:spPr>
        <a:xfrm>
          <a:off x="19494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19118</xdr:rowOff>
    </xdr:from>
    <xdr:ext cx="469744" cy="259045"/>
    <xdr:sp macro="" textlink="">
      <xdr:nvSpPr>
        <xdr:cNvPr id="812" name="テキスト ボックス 811"/>
        <xdr:cNvSpPr txBox="1"/>
      </xdr:nvSpPr>
      <xdr:spPr>
        <a:xfrm>
          <a:off x="19310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72251</xdr:rowOff>
    </xdr:from>
    <xdr:to>
      <xdr:col>98</xdr:col>
      <xdr:colOff>38100</xdr:colOff>
      <xdr:row>59</xdr:row>
      <xdr:rowOff>2401</xdr:rowOff>
    </xdr:to>
    <xdr:sp macro="" textlink="">
      <xdr:nvSpPr>
        <xdr:cNvPr id="813" name="フローチャート: 判断 812"/>
        <xdr:cNvSpPr/>
      </xdr:nvSpPr>
      <xdr:spPr>
        <a:xfrm>
          <a:off x="18605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18928</xdr:rowOff>
    </xdr:from>
    <xdr:ext cx="469744" cy="259045"/>
    <xdr:sp macro="" textlink="">
      <xdr:nvSpPr>
        <xdr:cNvPr id="814" name="テキスト ボックス 813"/>
        <xdr:cNvSpPr txBox="1"/>
      </xdr:nvSpPr>
      <xdr:spPr>
        <a:xfrm>
          <a:off x="18421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152603</xdr:rowOff>
    </xdr:from>
    <xdr:to>
      <xdr:col>116</xdr:col>
      <xdr:colOff>114300</xdr:colOff>
      <xdr:row>59</xdr:row>
      <xdr:rowOff>82753</xdr:rowOff>
    </xdr:to>
    <xdr:sp macro="" textlink="">
      <xdr:nvSpPr>
        <xdr:cNvPr id="820" name="楕円 819"/>
        <xdr:cNvSpPr/>
      </xdr:nvSpPr>
      <xdr:spPr>
        <a:xfrm>
          <a:off x="221107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67530</xdr:rowOff>
    </xdr:from>
    <xdr:ext cx="378565" cy="259045"/>
    <xdr:sp macro="" textlink="">
      <xdr:nvSpPr>
        <xdr:cNvPr id="821" name="貸付金該当値テキスト"/>
        <xdr:cNvSpPr txBox="1"/>
      </xdr:nvSpPr>
      <xdr:spPr>
        <a:xfrm>
          <a:off x="22212300" y="10011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152603</xdr:rowOff>
    </xdr:from>
    <xdr:to>
      <xdr:col>112</xdr:col>
      <xdr:colOff>38100</xdr:colOff>
      <xdr:row>59</xdr:row>
      <xdr:rowOff>82753</xdr:rowOff>
    </xdr:to>
    <xdr:sp macro="" textlink="">
      <xdr:nvSpPr>
        <xdr:cNvPr id="822" name="楕円 821"/>
        <xdr:cNvSpPr/>
      </xdr:nvSpPr>
      <xdr:spPr>
        <a:xfrm>
          <a:off x="212725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73880</xdr:rowOff>
    </xdr:from>
    <xdr:ext cx="378565" cy="259045"/>
    <xdr:sp macro="" textlink="">
      <xdr:nvSpPr>
        <xdr:cNvPr id="823" name="テキスト ボックス 822"/>
        <xdr:cNvSpPr txBox="1"/>
      </xdr:nvSpPr>
      <xdr:spPr>
        <a:xfrm>
          <a:off x="21134017" y="10189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140868</xdr:rowOff>
    </xdr:from>
    <xdr:to>
      <xdr:col>107</xdr:col>
      <xdr:colOff>101600</xdr:colOff>
      <xdr:row>59</xdr:row>
      <xdr:rowOff>71018</xdr:rowOff>
    </xdr:to>
    <xdr:sp macro="" textlink="">
      <xdr:nvSpPr>
        <xdr:cNvPr id="824" name="楕円 823"/>
        <xdr:cNvSpPr/>
      </xdr:nvSpPr>
      <xdr:spPr>
        <a:xfrm>
          <a:off x="20383500" y="1008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62145</xdr:rowOff>
    </xdr:from>
    <xdr:ext cx="378565" cy="259045"/>
    <xdr:sp macro="" textlink="">
      <xdr:nvSpPr>
        <xdr:cNvPr id="825" name="テキスト ボックス 824"/>
        <xdr:cNvSpPr txBox="1"/>
      </xdr:nvSpPr>
      <xdr:spPr>
        <a:xfrm>
          <a:off x="20245017" y="101776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152603</xdr:rowOff>
    </xdr:from>
    <xdr:to>
      <xdr:col>102</xdr:col>
      <xdr:colOff>165100</xdr:colOff>
      <xdr:row>59</xdr:row>
      <xdr:rowOff>82753</xdr:rowOff>
    </xdr:to>
    <xdr:sp macro="" textlink="">
      <xdr:nvSpPr>
        <xdr:cNvPr id="826" name="楕円 825"/>
        <xdr:cNvSpPr/>
      </xdr:nvSpPr>
      <xdr:spPr>
        <a:xfrm>
          <a:off x="19494500" y="100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73880</xdr:rowOff>
    </xdr:from>
    <xdr:ext cx="378565" cy="259045"/>
    <xdr:sp macro="" textlink="">
      <xdr:nvSpPr>
        <xdr:cNvPr id="827" name="テキスト ボックス 826"/>
        <xdr:cNvSpPr txBox="1"/>
      </xdr:nvSpPr>
      <xdr:spPr>
        <a:xfrm>
          <a:off x="19356017" y="10189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152565</xdr:rowOff>
    </xdr:from>
    <xdr:to>
      <xdr:col>98</xdr:col>
      <xdr:colOff>38100</xdr:colOff>
      <xdr:row>59</xdr:row>
      <xdr:rowOff>82715</xdr:rowOff>
    </xdr:to>
    <xdr:sp macro="" textlink="">
      <xdr:nvSpPr>
        <xdr:cNvPr id="828" name="楕円 827"/>
        <xdr:cNvSpPr/>
      </xdr:nvSpPr>
      <xdr:spPr>
        <a:xfrm>
          <a:off x="18605500" y="1009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73842</xdr:rowOff>
    </xdr:from>
    <xdr:ext cx="378565" cy="259045"/>
    <xdr:sp macro="" textlink="">
      <xdr:nvSpPr>
        <xdr:cNvPr id="829" name="テキスト ボックス 828"/>
        <xdr:cNvSpPr txBox="1"/>
      </xdr:nvSpPr>
      <xdr:spPr>
        <a:xfrm>
          <a:off x="18467017" y="10189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1" name="直線コネクタ 840"/>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2" name="テキスト ボックス 841"/>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3" name="直線コネクタ 842"/>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4" name="テキスト ボックス 843"/>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5" name="直線コネクタ 844"/>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6" name="テキスト ボックス 845"/>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7" name="直線コネクタ 846"/>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8" name="テキスト ボックス 847"/>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9" name="直線コネクタ 848"/>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0" name="テキスト ボックス 849"/>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1" name="直線コネクタ 850"/>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2" name="テキスト ボックス 851"/>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169941</xdr:rowOff>
    </xdr:from>
    <xdr:to>
      <xdr:col>116</xdr:col>
      <xdr:colOff>62864</xdr:colOff>
      <xdr:row>79</xdr:row>
      <xdr:rowOff>116611</xdr:rowOff>
    </xdr:to>
    <xdr:cxnSp macro="">
      <xdr:nvCxnSpPr>
        <xdr:cNvPr id="856" name="直線コネクタ 855"/>
        <xdr:cNvCxnSpPr/>
      </xdr:nvCxnSpPr>
      <xdr:spPr>
        <a:xfrm flipV="1">
          <a:off x="22159595" y="12171441"/>
          <a:ext cx="1269" cy="148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120438</xdr:rowOff>
    </xdr:from>
    <xdr:ext cx="534377" cy="259045"/>
    <xdr:sp macro="" textlink="">
      <xdr:nvSpPr>
        <xdr:cNvPr id="857" name="繰出金最小値テキスト"/>
        <xdr:cNvSpPr txBox="1"/>
      </xdr:nvSpPr>
      <xdr:spPr>
        <a:xfrm>
          <a:off x="22212300" y="1366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116611</xdr:rowOff>
    </xdr:from>
    <xdr:to>
      <xdr:col>116</xdr:col>
      <xdr:colOff>152400</xdr:colOff>
      <xdr:row>79</xdr:row>
      <xdr:rowOff>116611</xdr:rowOff>
    </xdr:to>
    <xdr:cxnSp macro="">
      <xdr:nvCxnSpPr>
        <xdr:cNvPr id="858" name="直線コネクタ 857"/>
        <xdr:cNvCxnSpPr/>
      </xdr:nvCxnSpPr>
      <xdr:spPr>
        <a:xfrm>
          <a:off x="22072600" y="1366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116618</xdr:rowOff>
    </xdr:from>
    <xdr:ext cx="534377" cy="259045"/>
    <xdr:sp macro="" textlink="">
      <xdr:nvSpPr>
        <xdr:cNvPr id="859" name="繰出金最大値テキスト"/>
        <xdr:cNvSpPr txBox="1"/>
      </xdr:nvSpPr>
      <xdr:spPr>
        <a:xfrm>
          <a:off x="22212300" y="1194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169941</xdr:rowOff>
    </xdr:from>
    <xdr:to>
      <xdr:col>116</xdr:col>
      <xdr:colOff>152400</xdr:colOff>
      <xdr:row>70</xdr:row>
      <xdr:rowOff>169941</xdr:rowOff>
    </xdr:to>
    <xdr:cxnSp macro="">
      <xdr:nvCxnSpPr>
        <xdr:cNvPr id="860" name="直線コネクタ 859"/>
        <xdr:cNvCxnSpPr/>
      </xdr:nvCxnSpPr>
      <xdr:spPr>
        <a:xfrm>
          <a:off x="22072600" y="1217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8320</xdr:rowOff>
    </xdr:from>
    <xdr:to>
      <xdr:col>116</xdr:col>
      <xdr:colOff>63500</xdr:colOff>
      <xdr:row>76</xdr:row>
      <xdr:rowOff>35066</xdr:rowOff>
    </xdr:to>
    <xdr:cxnSp macro="">
      <xdr:nvCxnSpPr>
        <xdr:cNvPr id="861" name="直線コネクタ 860"/>
        <xdr:cNvCxnSpPr/>
      </xdr:nvCxnSpPr>
      <xdr:spPr>
        <a:xfrm flipV="1">
          <a:off x="21323300" y="13038520"/>
          <a:ext cx="838200" cy="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169804</xdr:rowOff>
    </xdr:from>
    <xdr:ext cx="534377" cy="259045"/>
    <xdr:sp macro="" textlink="">
      <xdr:nvSpPr>
        <xdr:cNvPr id="862" name="繰出金平均値テキスト"/>
        <xdr:cNvSpPr txBox="1"/>
      </xdr:nvSpPr>
      <xdr:spPr>
        <a:xfrm>
          <a:off x="22212300" y="13028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19927</xdr:rowOff>
    </xdr:from>
    <xdr:to>
      <xdr:col>116</xdr:col>
      <xdr:colOff>114300</xdr:colOff>
      <xdr:row>76</xdr:row>
      <xdr:rowOff>121527</xdr:rowOff>
    </xdr:to>
    <xdr:sp macro="" textlink="">
      <xdr:nvSpPr>
        <xdr:cNvPr id="863" name="フローチャート: 判断 862"/>
        <xdr:cNvSpPr/>
      </xdr:nvSpPr>
      <xdr:spPr>
        <a:xfrm>
          <a:off x="221107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35066</xdr:rowOff>
    </xdr:from>
    <xdr:to>
      <xdr:col>111</xdr:col>
      <xdr:colOff>177800</xdr:colOff>
      <xdr:row>76</xdr:row>
      <xdr:rowOff>79056</xdr:rowOff>
    </xdr:to>
    <xdr:cxnSp macro="">
      <xdr:nvCxnSpPr>
        <xdr:cNvPr id="864" name="直線コネクタ 863"/>
        <xdr:cNvCxnSpPr/>
      </xdr:nvCxnSpPr>
      <xdr:spPr>
        <a:xfrm flipV="1">
          <a:off x="20434300" y="13065266"/>
          <a:ext cx="889000" cy="4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48699</xdr:rowOff>
    </xdr:from>
    <xdr:to>
      <xdr:col>112</xdr:col>
      <xdr:colOff>38100</xdr:colOff>
      <xdr:row>76</xdr:row>
      <xdr:rowOff>150299</xdr:rowOff>
    </xdr:to>
    <xdr:sp macro="" textlink="">
      <xdr:nvSpPr>
        <xdr:cNvPr id="865" name="フローチャート: 判断 864"/>
        <xdr:cNvSpPr/>
      </xdr:nvSpPr>
      <xdr:spPr>
        <a:xfrm>
          <a:off x="21272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141426</xdr:rowOff>
    </xdr:from>
    <xdr:ext cx="534377" cy="259045"/>
    <xdr:sp macro="" textlink="">
      <xdr:nvSpPr>
        <xdr:cNvPr id="866" name="テキスト ボックス 865"/>
        <xdr:cNvSpPr txBox="1"/>
      </xdr:nvSpPr>
      <xdr:spPr>
        <a:xfrm>
          <a:off x="21056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167785</xdr:rowOff>
    </xdr:from>
    <xdr:to>
      <xdr:col>107</xdr:col>
      <xdr:colOff>50800</xdr:colOff>
      <xdr:row>76</xdr:row>
      <xdr:rowOff>79056</xdr:rowOff>
    </xdr:to>
    <xdr:cxnSp macro="">
      <xdr:nvCxnSpPr>
        <xdr:cNvPr id="867" name="直線コネクタ 866"/>
        <xdr:cNvCxnSpPr/>
      </xdr:nvCxnSpPr>
      <xdr:spPr>
        <a:xfrm>
          <a:off x="19545300" y="12683635"/>
          <a:ext cx="889000" cy="42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78319</xdr:rowOff>
    </xdr:from>
    <xdr:to>
      <xdr:col>107</xdr:col>
      <xdr:colOff>101600</xdr:colOff>
      <xdr:row>77</xdr:row>
      <xdr:rowOff>8469</xdr:rowOff>
    </xdr:to>
    <xdr:sp macro="" textlink="">
      <xdr:nvSpPr>
        <xdr:cNvPr id="868" name="フローチャート: 判断 867"/>
        <xdr:cNvSpPr/>
      </xdr:nvSpPr>
      <xdr:spPr>
        <a:xfrm>
          <a:off x="20383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171046</xdr:rowOff>
    </xdr:from>
    <xdr:ext cx="534377" cy="259045"/>
    <xdr:sp macro="" textlink="">
      <xdr:nvSpPr>
        <xdr:cNvPr id="869" name="テキスト ボックス 868"/>
        <xdr:cNvSpPr txBox="1"/>
      </xdr:nvSpPr>
      <xdr:spPr>
        <a:xfrm>
          <a:off x="20167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167785</xdr:rowOff>
    </xdr:from>
    <xdr:to>
      <xdr:col>102</xdr:col>
      <xdr:colOff>114300</xdr:colOff>
      <xdr:row>74</xdr:row>
      <xdr:rowOff>55085</xdr:rowOff>
    </xdr:to>
    <xdr:cxnSp macro="">
      <xdr:nvCxnSpPr>
        <xdr:cNvPr id="870" name="直線コネクタ 869"/>
        <xdr:cNvCxnSpPr/>
      </xdr:nvCxnSpPr>
      <xdr:spPr>
        <a:xfrm flipV="1">
          <a:off x="18656300" y="12683635"/>
          <a:ext cx="889000" cy="5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9544</xdr:rowOff>
    </xdr:from>
    <xdr:to>
      <xdr:col>102</xdr:col>
      <xdr:colOff>165100</xdr:colOff>
      <xdr:row>76</xdr:row>
      <xdr:rowOff>111144</xdr:rowOff>
    </xdr:to>
    <xdr:sp macro="" textlink="">
      <xdr:nvSpPr>
        <xdr:cNvPr id="871" name="フローチャート: 判断 870"/>
        <xdr:cNvSpPr/>
      </xdr:nvSpPr>
      <xdr:spPr>
        <a:xfrm>
          <a:off x="19494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102271</xdr:rowOff>
    </xdr:from>
    <xdr:ext cx="534377" cy="259045"/>
    <xdr:sp macro="" textlink="">
      <xdr:nvSpPr>
        <xdr:cNvPr id="872" name="テキスト ボックス 871"/>
        <xdr:cNvSpPr txBox="1"/>
      </xdr:nvSpPr>
      <xdr:spPr>
        <a:xfrm>
          <a:off x="19278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148042</xdr:rowOff>
    </xdr:from>
    <xdr:to>
      <xdr:col>98</xdr:col>
      <xdr:colOff>38100</xdr:colOff>
      <xdr:row>76</xdr:row>
      <xdr:rowOff>78192</xdr:rowOff>
    </xdr:to>
    <xdr:sp macro="" textlink="">
      <xdr:nvSpPr>
        <xdr:cNvPr id="873" name="フローチャート: 判断 872"/>
        <xdr:cNvSpPr/>
      </xdr:nvSpPr>
      <xdr:spPr>
        <a:xfrm>
          <a:off x="18605500" y="1300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69319</xdr:rowOff>
    </xdr:from>
    <xdr:ext cx="534377" cy="259045"/>
    <xdr:sp macro="" textlink="">
      <xdr:nvSpPr>
        <xdr:cNvPr id="874" name="テキスト ボックス 873"/>
        <xdr:cNvSpPr txBox="1"/>
      </xdr:nvSpPr>
      <xdr:spPr>
        <a:xfrm>
          <a:off x="18389111" y="1309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128970</xdr:rowOff>
    </xdr:from>
    <xdr:to>
      <xdr:col>116</xdr:col>
      <xdr:colOff>114300</xdr:colOff>
      <xdr:row>76</xdr:row>
      <xdr:rowOff>59120</xdr:rowOff>
    </xdr:to>
    <xdr:sp macro="" textlink="">
      <xdr:nvSpPr>
        <xdr:cNvPr id="880" name="楕円 879"/>
        <xdr:cNvSpPr/>
      </xdr:nvSpPr>
      <xdr:spPr>
        <a:xfrm>
          <a:off x="22110700" y="1298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151847</xdr:rowOff>
    </xdr:from>
    <xdr:ext cx="534377" cy="259045"/>
    <xdr:sp macro="" textlink="">
      <xdr:nvSpPr>
        <xdr:cNvPr id="881" name="繰出金該当値テキスト"/>
        <xdr:cNvSpPr txBox="1"/>
      </xdr:nvSpPr>
      <xdr:spPr>
        <a:xfrm>
          <a:off x="22212300" y="12839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155716</xdr:rowOff>
    </xdr:from>
    <xdr:to>
      <xdr:col>112</xdr:col>
      <xdr:colOff>38100</xdr:colOff>
      <xdr:row>76</xdr:row>
      <xdr:rowOff>85866</xdr:rowOff>
    </xdr:to>
    <xdr:sp macro="" textlink="">
      <xdr:nvSpPr>
        <xdr:cNvPr id="882" name="楕円 881"/>
        <xdr:cNvSpPr/>
      </xdr:nvSpPr>
      <xdr:spPr>
        <a:xfrm>
          <a:off x="21272500" y="1301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102394</xdr:rowOff>
    </xdr:from>
    <xdr:ext cx="534377" cy="259045"/>
    <xdr:sp macro="" textlink="">
      <xdr:nvSpPr>
        <xdr:cNvPr id="883" name="テキスト ボックス 882"/>
        <xdr:cNvSpPr txBox="1"/>
      </xdr:nvSpPr>
      <xdr:spPr>
        <a:xfrm>
          <a:off x="21056111" y="1278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28256</xdr:rowOff>
    </xdr:from>
    <xdr:to>
      <xdr:col>107</xdr:col>
      <xdr:colOff>101600</xdr:colOff>
      <xdr:row>76</xdr:row>
      <xdr:rowOff>129856</xdr:rowOff>
    </xdr:to>
    <xdr:sp macro="" textlink="">
      <xdr:nvSpPr>
        <xdr:cNvPr id="884" name="楕円 883"/>
        <xdr:cNvSpPr/>
      </xdr:nvSpPr>
      <xdr:spPr>
        <a:xfrm>
          <a:off x="20383500" y="1305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146383</xdr:rowOff>
    </xdr:from>
    <xdr:ext cx="534377" cy="259045"/>
    <xdr:sp macro="" textlink="">
      <xdr:nvSpPr>
        <xdr:cNvPr id="885" name="テキスト ボックス 884"/>
        <xdr:cNvSpPr txBox="1"/>
      </xdr:nvSpPr>
      <xdr:spPr>
        <a:xfrm>
          <a:off x="20167111" y="1283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116985</xdr:rowOff>
    </xdr:from>
    <xdr:to>
      <xdr:col>102</xdr:col>
      <xdr:colOff>165100</xdr:colOff>
      <xdr:row>74</xdr:row>
      <xdr:rowOff>47135</xdr:rowOff>
    </xdr:to>
    <xdr:sp macro="" textlink="">
      <xdr:nvSpPr>
        <xdr:cNvPr id="886" name="楕円 885"/>
        <xdr:cNvSpPr/>
      </xdr:nvSpPr>
      <xdr:spPr>
        <a:xfrm>
          <a:off x="19494500" y="12632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63662</xdr:rowOff>
    </xdr:from>
    <xdr:ext cx="534377" cy="259045"/>
    <xdr:sp macro="" textlink="">
      <xdr:nvSpPr>
        <xdr:cNvPr id="887" name="テキスト ボックス 886"/>
        <xdr:cNvSpPr txBox="1"/>
      </xdr:nvSpPr>
      <xdr:spPr>
        <a:xfrm>
          <a:off x="19278111" y="1240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4285</xdr:rowOff>
    </xdr:from>
    <xdr:to>
      <xdr:col>98</xdr:col>
      <xdr:colOff>38100</xdr:colOff>
      <xdr:row>74</xdr:row>
      <xdr:rowOff>105885</xdr:rowOff>
    </xdr:to>
    <xdr:sp macro="" textlink="">
      <xdr:nvSpPr>
        <xdr:cNvPr id="888" name="楕円 887"/>
        <xdr:cNvSpPr/>
      </xdr:nvSpPr>
      <xdr:spPr>
        <a:xfrm>
          <a:off x="18605500" y="1269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122412</xdr:rowOff>
    </xdr:from>
    <xdr:ext cx="534377" cy="259045"/>
    <xdr:sp macro="" textlink="">
      <xdr:nvSpPr>
        <xdr:cNvPr id="889" name="テキスト ボックス 888"/>
        <xdr:cNvSpPr txBox="1"/>
      </xdr:nvSpPr>
      <xdr:spPr>
        <a:xfrm>
          <a:off x="18389111" y="12466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・歳出決算総額は、住民一人当たり４６２，３７１円となっている。</a:t>
          </a:r>
        </a:p>
        <a:p>
          <a:r>
            <a:rPr kumimoji="1" lang="ja-JP" altLang="en-US" sz="1300">
              <a:latin typeface="ＭＳ Ｐゴシック" panose="020B0600070205080204" pitchFamily="50" charset="-128"/>
              <a:ea typeface="ＭＳ Ｐゴシック" panose="020B0600070205080204" pitchFamily="50" charset="-128"/>
            </a:rPr>
            <a:t>・主な構成項目である扶助費は、住民一人当たり１５２，９３７円で、令和４年度は若干減少したものの近年は増加傾向で推移してきており、類似団体平均と比べて高い水準にある。主な要因として、生活保護費や児童福祉費の伸びに加えて、国立市は身体しょうがい者のうち、全国的に見ても重度者が多い自治体であり、障害者自立支援給付費の中では訪問系サービスが最も大きな割合を占めており、そのうち重度者に対する訪問介護サービスである、重度訪問介護の額が大きな割合を占めている。人口に対する重度訪問介護支給決定者数は、多摩</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市の中でもトップレベルに位置している。 </a:t>
          </a:r>
        </a:p>
        <a:p>
          <a:r>
            <a:rPr kumimoji="1" lang="ja-JP" altLang="en-US" sz="1300">
              <a:latin typeface="ＭＳ Ｐゴシック" panose="020B0600070205080204" pitchFamily="50" charset="-128"/>
              <a:ea typeface="ＭＳ Ｐゴシック" panose="020B0600070205080204" pitchFamily="50" charset="-128"/>
            </a:rPr>
            <a:t>・繰出金は住民一人当たり３８，５２３円となっており、下水道事業会計への繰出金が皆減となったにも関わらず、類似団体及び東京都平均と比較して一人当たりコストが高い状況となっている。このうち、特に大きな要因である国民健康保険特別会計繰出金については、国民健康保険特別会計において、税率改定を行ったことにより税収増となった一方で、他保険への移行による国民健康保険被保険者の減少により医療給付費が減少し、結果として繰出金の大幅な削減につながったが、依然としてその水準は高いまま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76,168
74,328
8.15
36,013,772
35,217,903
785,214
16,601,555
10,984,707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142901</xdr:rowOff>
    </xdr:from>
    <xdr:to>
      <xdr:col>24</xdr:col>
      <xdr:colOff>62865</xdr:colOff>
      <xdr:row>37</xdr:row>
      <xdr:rowOff>145186</xdr:rowOff>
    </xdr:to>
    <xdr:cxnSp macro="">
      <xdr:nvCxnSpPr>
        <xdr:cNvPr id="54" name="直線コネクタ 53"/>
        <xdr:cNvCxnSpPr/>
      </xdr:nvCxnSpPr>
      <xdr:spPr>
        <a:xfrm flipV="1">
          <a:off x="4633595" y="5457851"/>
          <a:ext cx="1270" cy="1030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149013</xdr:rowOff>
    </xdr:from>
    <xdr:ext cx="469744" cy="259045"/>
    <xdr:sp macro="" textlink="">
      <xdr:nvSpPr>
        <xdr:cNvPr id="55" name="議会費最小値テキスト"/>
        <xdr:cNvSpPr txBox="1"/>
      </xdr:nvSpPr>
      <xdr:spPr>
        <a:xfrm>
          <a:off x="4686300" y="64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145186</xdr:rowOff>
    </xdr:from>
    <xdr:to>
      <xdr:col>24</xdr:col>
      <xdr:colOff>152400</xdr:colOff>
      <xdr:row>37</xdr:row>
      <xdr:rowOff>145186</xdr:rowOff>
    </xdr:to>
    <xdr:cxnSp macro="">
      <xdr:nvCxnSpPr>
        <xdr:cNvPr id="56" name="直線コネクタ 55"/>
        <xdr:cNvCxnSpPr/>
      </xdr:nvCxnSpPr>
      <xdr:spPr>
        <a:xfrm>
          <a:off x="4546600" y="6488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89578</xdr:rowOff>
    </xdr:from>
    <xdr:ext cx="469744" cy="259045"/>
    <xdr:sp macro="" textlink="">
      <xdr:nvSpPr>
        <xdr:cNvPr id="57" name="議会費最大値テキスト"/>
        <xdr:cNvSpPr txBox="1"/>
      </xdr:nvSpPr>
      <xdr:spPr>
        <a:xfrm>
          <a:off x="4686300" y="523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142901</xdr:rowOff>
    </xdr:from>
    <xdr:to>
      <xdr:col>24</xdr:col>
      <xdr:colOff>152400</xdr:colOff>
      <xdr:row>31</xdr:row>
      <xdr:rowOff>142901</xdr:rowOff>
    </xdr:to>
    <xdr:cxnSp macro="">
      <xdr:nvCxnSpPr>
        <xdr:cNvPr id="58" name="直線コネクタ 57"/>
        <xdr:cNvCxnSpPr/>
      </xdr:nvCxnSpPr>
      <xdr:spPr>
        <a:xfrm>
          <a:off x="4546600" y="545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155245</xdr:rowOff>
    </xdr:from>
    <xdr:to>
      <xdr:col>24</xdr:col>
      <xdr:colOff>63500</xdr:colOff>
      <xdr:row>33</xdr:row>
      <xdr:rowOff>155702</xdr:rowOff>
    </xdr:to>
    <xdr:cxnSp macro="">
      <xdr:nvCxnSpPr>
        <xdr:cNvPr id="59" name="直線コネクタ 58"/>
        <xdr:cNvCxnSpPr/>
      </xdr:nvCxnSpPr>
      <xdr:spPr>
        <a:xfrm flipV="1">
          <a:off x="3797300" y="5813095"/>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7434</xdr:rowOff>
    </xdr:from>
    <xdr:ext cx="469744" cy="259045"/>
    <xdr:sp macro="" textlink="">
      <xdr:nvSpPr>
        <xdr:cNvPr id="60" name="議会費平均値テキスト"/>
        <xdr:cNvSpPr txBox="1"/>
      </xdr:nvSpPr>
      <xdr:spPr>
        <a:xfrm>
          <a:off x="4686300" y="6008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29007</xdr:rowOff>
    </xdr:from>
    <xdr:to>
      <xdr:col>24</xdr:col>
      <xdr:colOff>114300</xdr:colOff>
      <xdr:row>35</xdr:row>
      <xdr:rowOff>130607</xdr:rowOff>
    </xdr:to>
    <xdr:sp macro="" textlink="">
      <xdr:nvSpPr>
        <xdr:cNvPr id="61" name="フローチャート: 判断 60"/>
        <xdr:cNvSpPr/>
      </xdr:nvSpPr>
      <xdr:spPr>
        <a:xfrm>
          <a:off x="45847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155702</xdr:rowOff>
    </xdr:from>
    <xdr:to>
      <xdr:col>19</xdr:col>
      <xdr:colOff>177800</xdr:colOff>
      <xdr:row>33</xdr:row>
      <xdr:rowOff>158445</xdr:rowOff>
    </xdr:to>
    <xdr:cxnSp macro="">
      <xdr:nvCxnSpPr>
        <xdr:cNvPr id="62" name="直線コネクタ 61"/>
        <xdr:cNvCxnSpPr/>
      </xdr:nvCxnSpPr>
      <xdr:spPr>
        <a:xfrm flipV="1">
          <a:off x="2908300" y="5813552"/>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16205</xdr:rowOff>
    </xdr:from>
    <xdr:to>
      <xdr:col>20</xdr:col>
      <xdr:colOff>38100</xdr:colOff>
      <xdr:row>35</xdr:row>
      <xdr:rowOff>117805</xdr:rowOff>
    </xdr:to>
    <xdr:sp macro="" textlink="">
      <xdr:nvSpPr>
        <xdr:cNvPr id="63" name="フローチャート: 判断 62"/>
        <xdr:cNvSpPr/>
      </xdr:nvSpPr>
      <xdr:spPr>
        <a:xfrm>
          <a:off x="3746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108932</xdr:rowOff>
    </xdr:from>
    <xdr:ext cx="469744" cy="259045"/>
    <xdr:sp macro="" textlink="">
      <xdr:nvSpPr>
        <xdr:cNvPr id="64" name="テキスト ボックス 63"/>
        <xdr:cNvSpPr txBox="1"/>
      </xdr:nvSpPr>
      <xdr:spPr>
        <a:xfrm>
          <a:off x="3562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120040</xdr:rowOff>
    </xdr:from>
    <xdr:to>
      <xdr:col>15</xdr:col>
      <xdr:colOff>50800</xdr:colOff>
      <xdr:row>33</xdr:row>
      <xdr:rowOff>158445</xdr:rowOff>
    </xdr:to>
    <xdr:cxnSp macro="">
      <xdr:nvCxnSpPr>
        <xdr:cNvPr id="65" name="直線コネクタ 64"/>
        <xdr:cNvCxnSpPr/>
      </xdr:nvCxnSpPr>
      <xdr:spPr>
        <a:xfrm>
          <a:off x="2019300" y="5777890"/>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36779</xdr:rowOff>
    </xdr:from>
    <xdr:to>
      <xdr:col>15</xdr:col>
      <xdr:colOff>101600</xdr:colOff>
      <xdr:row>35</xdr:row>
      <xdr:rowOff>138379</xdr:rowOff>
    </xdr:to>
    <xdr:sp macro="" textlink="">
      <xdr:nvSpPr>
        <xdr:cNvPr id="66" name="フローチャート: 判断 65"/>
        <xdr:cNvSpPr/>
      </xdr:nvSpPr>
      <xdr:spPr>
        <a:xfrm>
          <a:off x="2857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129506</xdr:rowOff>
    </xdr:from>
    <xdr:ext cx="469744" cy="259045"/>
    <xdr:sp macro="" textlink="">
      <xdr:nvSpPr>
        <xdr:cNvPr id="67" name="テキスト ボックス 66"/>
        <xdr:cNvSpPr txBox="1"/>
      </xdr:nvSpPr>
      <xdr:spPr>
        <a:xfrm>
          <a:off x="2673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102667</xdr:rowOff>
    </xdr:from>
    <xdr:to>
      <xdr:col>10</xdr:col>
      <xdr:colOff>114300</xdr:colOff>
      <xdr:row>33</xdr:row>
      <xdr:rowOff>120040</xdr:rowOff>
    </xdr:to>
    <xdr:cxnSp macro="">
      <xdr:nvCxnSpPr>
        <xdr:cNvPr id="68" name="直線コネクタ 67"/>
        <xdr:cNvCxnSpPr/>
      </xdr:nvCxnSpPr>
      <xdr:spPr>
        <a:xfrm>
          <a:off x="1130300" y="5760517"/>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27635</xdr:rowOff>
    </xdr:from>
    <xdr:to>
      <xdr:col>10</xdr:col>
      <xdr:colOff>165100</xdr:colOff>
      <xdr:row>35</xdr:row>
      <xdr:rowOff>129235</xdr:rowOff>
    </xdr:to>
    <xdr:sp macro="" textlink="">
      <xdr:nvSpPr>
        <xdr:cNvPr id="69" name="フローチャート: 判断 68"/>
        <xdr:cNvSpPr/>
      </xdr:nvSpPr>
      <xdr:spPr>
        <a:xfrm>
          <a:off x="1968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120362</xdr:rowOff>
    </xdr:from>
    <xdr:ext cx="469744" cy="259045"/>
    <xdr:sp macro="" textlink="">
      <xdr:nvSpPr>
        <xdr:cNvPr id="70" name="テキスト ボックス 69"/>
        <xdr:cNvSpPr txBox="1"/>
      </xdr:nvSpPr>
      <xdr:spPr>
        <a:xfrm>
          <a:off x="1784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1118</xdr:rowOff>
    </xdr:from>
    <xdr:to>
      <xdr:col>6</xdr:col>
      <xdr:colOff>38100</xdr:colOff>
      <xdr:row>35</xdr:row>
      <xdr:rowOff>102718</xdr:rowOff>
    </xdr:to>
    <xdr:sp macro="" textlink="">
      <xdr:nvSpPr>
        <xdr:cNvPr id="71" name="フローチャート: 判断 70"/>
        <xdr:cNvSpPr/>
      </xdr:nvSpPr>
      <xdr:spPr>
        <a:xfrm>
          <a:off x="1079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93845</xdr:rowOff>
    </xdr:from>
    <xdr:ext cx="469744" cy="259045"/>
    <xdr:sp macro="" textlink="">
      <xdr:nvSpPr>
        <xdr:cNvPr id="72" name="テキスト ボックス 71"/>
        <xdr:cNvSpPr txBox="1"/>
      </xdr:nvSpPr>
      <xdr:spPr>
        <a:xfrm>
          <a:off x="895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104445</xdr:rowOff>
    </xdr:from>
    <xdr:to>
      <xdr:col>24</xdr:col>
      <xdr:colOff>114300</xdr:colOff>
      <xdr:row>34</xdr:row>
      <xdr:rowOff>34595</xdr:rowOff>
    </xdr:to>
    <xdr:sp macro="" textlink="">
      <xdr:nvSpPr>
        <xdr:cNvPr id="78" name="楕円 77"/>
        <xdr:cNvSpPr/>
      </xdr:nvSpPr>
      <xdr:spPr>
        <a:xfrm>
          <a:off x="4584700" y="576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127322</xdr:rowOff>
    </xdr:from>
    <xdr:ext cx="469744" cy="259045"/>
    <xdr:sp macro="" textlink="">
      <xdr:nvSpPr>
        <xdr:cNvPr id="79" name="議会費該当値テキスト"/>
        <xdr:cNvSpPr txBox="1"/>
      </xdr:nvSpPr>
      <xdr:spPr>
        <a:xfrm>
          <a:off x="4686300" y="5613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104902</xdr:rowOff>
    </xdr:from>
    <xdr:to>
      <xdr:col>20</xdr:col>
      <xdr:colOff>38100</xdr:colOff>
      <xdr:row>34</xdr:row>
      <xdr:rowOff>35052</xdr:rowOff>
    </xdr:to>
    <xdr:sp macro="" textlink="">
      <xdr:nvSpPr>
        <xdr:cNvPr id="80" name="楕円 79"/>
        <xdr:cNvSpPr/>
      </xdr:nvSpPr>
      <xdr:spPr>
        <a:xfrm>
          <a:off x="3746500" y="576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51579</xdr:rowOff>
    </xdr:from>
    <xdr:ext cx="469744" cy="259045"/>
    <xdr:sp macro="" textlink="">
      <xdr:nvSpPr>
        <xdr:cNvPr id="81" name="テキスト ボックス 80"/>
        <xdr:cNvSpPr txBox="1"/>
      </xdr:nvSpPr>
      <xdr:spPr>
        <a:xfrm>
          <a:off x="3562428" y="5537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107645</xdr:rowOff>
    </xdr:from>
    <xdr:to>
      <xdr:col>15</xdr:col>
      <xdr:colOff>101600</xdr:colOff>
      <xdr:row>34</xdr:row>
      <xdr:rowOff>37795</xdr:rowOff>
    </xdr:to>
    <xdr:sp macro="" textlink="">
      <xdr:nvSpPr>
        <xdr:cNvPr id="82" name="楕円 81"/>
        <xdr:cNvSpPr/>
      </xdr:nvSpPr>
      <xdr:spPr>
        <a:xfrm>
          <a:off x="2857500" y="576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54322</xdr:rowOff>
    </xdr:from>
    <xdr:ext cx="469744" cy="259045"/>
    <xdr:sp macro="" textlink="">
      <xdr:nvSpPr>
        <xdr:cNvPr id="83" name="テキスト ボックス 82"/>
        <xdr:cNvSpPr txBox="1"/>
      </xdr:nvSpPr>
      <xdr:spPr>
        <a:xfrm>
          <a:off x="2673428" y="5540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69240</xdr:rowOff>
    </xdr:from>
    <xdr:to>
      <xdr:col>10</xdr:col>
      <xdr:colOff>165100</xdr:colOff>
      <xdr:row>33</xdr:row>
      <xdr:rowOff>170840</xdr:rowOff>
    </xdr:to>
    <xdr:sp macro="" textlink="">
      <xdr:nvSpPr>
        <xdr:cNvPr id="84" name="楕円 83"/>
        <xdr:cNvSpPr/>
      </xdr:nvSpPr>
      <xdr:spPr>
        <a:xfrm>
          <a:off x="1968500" y="572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15917</xdr:rowOff>
    </xdr:from>
    <xdr:ext cx="469744" cy="259045"/>
    <xdr:sp macro="" textlink="">
      <xdr:nvSpPr>
        <xdr:cNvPr id="85" name="テキスト ボックス 84"/>
        <xdr:cNvSpPr txBox="1"/>
      </xdr:nvSpPr>
      <xdr:spPr>
        <a:xfrm>
          <a:off x="1784428" y="550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51867</xdr:rowOff>
    </xdr:from>
    <xdr:to>
      <xdr:col>6</xdr:col>
      <xdr:colOff>38100</xdr:colOff>
      <xdr:row>33</xdr:row>
      <xdr:rowOff>153467</xdr:rowOff>
    </xdr:to>
    <xdr:sp macro="" textlink="">
      <xdr:nvSpPr>
        <xdr:cNvPr id="86" name="楕円 85"/>
        <xdr:cNvSpPr/>
      </xdr:nvSpPr>
      <xdr:spPr>
        <a:xfrm>
          <a:off x="1079500" y="570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169994</xdr:rowOff>
    </xdr:from>
    <xdr:ext cx="469744" cy="259045"/>
    <xdr:sp macro="" textlink="">
      <xdr:nvSpPr>
        <xdr:cNvPr id="87" name="テキスト ボックス 86"/>
        <xdr:cNvSpPr txBox="1"/>
      </xdr:nvSpPr>
      <xdr:spPr>
        <a:xfrm>
          <a:off x="895428" y="5484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164975</xdr:rowOff>
    </xdr:from>
    <xdr:to>
      <xdr:col>24</xdr:col>
      <xdr:colOff>62865</xdr:colOff>
      <xdr:row>57</xdr:row>
      <xdr:rowOff>138954</xdr:rowOff>
    </xdr:to>
    <xdr:cxnSp macro="">
      <xdr:nvCxnSpPr>
        <xdr:cNvPr id="111" name="直線コネクタ 110"/>
        <xdr:cNvCxnSpPr/>
      </xdr:nvCxnSpPr>
      <xdr:spPr>
        <a:xfrm flipV="1">
          <a:off x="4633595" y="8566025"/>
          <a:ext cx="1270" cy="134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142781</xdr:rowOff>
    </xdr:from>
    <xdr:ext cx="534377" cy="259045"/>
    <xdr:sp macro="" textlink="">
      <xdr:nvSpPr>
        <xdr:cNvPr id="112" name="総務費最小値テキスト"/>
        <xdr:cNvSpPr txBox="1"/>
      </xdr:nvSpPr>
      <xdr:spPr>
        <a:xfrm>
          <a:off x="4686300" y="991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138954</xdr:rowOff>
    </xdr:from>
    <xdr:to>
      <xdr:col>24</xdr:col>
      <xdr:colOff>152400</xdr:colOff>
      <xdr:row>57</xdr:row>
      <xdr:rowOff>138954</xdr:rowOff>
    </xdr:to>
    <xdr:cxnSp macro="">
      <xdr:nvCxnSpPr>
        <xdr:cNvPr id="113" name="直線コネクタ 112"/>
        <xdr:cNvCxnSpPr/>
      </xdr:nvCxnSpPr>
      <xdr:spPr>
        <a:xfrm>
          <a:off x="4546600" y="991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111652</xdr:rowOff>
    </xdr:from>
    <xdr:ext cx="599010" cy="259045"/>
    <xdr:sp macro="" textlink="">
      <xdr:nvSpPr>
        <xdr:cNvPr id="114" name="総務費最大値テキスト"/>
        <xdr:cNvSpPr txBox="1"/>
      </xdr:nvSpPr>
      <xdr:spPr>
        <a:xfrm>
          <a:off x="4686300" y="8341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164975</xdr:rowOff>
    </xdr:from>
    <xdr:to>
      <xdr:col>24</xdr:col>
      <xdr:colOff>152400</xdr:colOff>
      <xdr:row>49</xdr:row>
      <xdr:rowOff>164975</xdr:rowOff>
    </xdr:to>
    <xdr:cxnSp macro="">
      <xdr:nvCxnSpPr>
        <xdr:cNvPr id="115" name="直線コネクタ 114"/>
        <xdr:cNvCxnSpPr/>
      </xdr:nvCxnSpPr>
      <xdr:spPr>
        <a:xfrm>
          <a:off x="4546600" y="8566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50340</xdr:rowOff>
    </xdr:from>
    <xdr:to>
      <xdr:col>24</xdr:col>
      <xdr:colOff>63500</xdr:colOff>
      <xdr:row>57</xdr:row>
      <xdr:rowOff>98278</xdr:rowOff>
    </xdr:to>
    <xdr:cxnSp macro="">
      <xdr:nvCxnSpPr>
        <xdr:cNvPr id="116" name="直線コネクタ 115"/>
        <xdr:cNvCxnSpPr/>
      </xdr:nvCxnSpPr>
      <xdr:spPr>
        <a:xfrm flipV="1">
          <a:off x="3797300" y="9822990"/>
          <a:ext cx="838200" cy="47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22067</xdr:rowOff>
    </xdr:from>
    <xdr:ext cx="534377" cy="259045"/>
    <xdr:sp macro="" textlink="">
      <xdr:nvSpPr>
        <xdr:cNvPr id="117" name="総務費平均値テキスト"/>
        <xdr:cNvSpPr txBox="1"/>
      </xdr:nvSpPr>
      <xdr:spPr>
        <a:xfrm>
          <a:off x="4686300" y="9451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170640</xdr:rowOff>
    </xdr:from>
    <xdr:to>
      <xdr:col>24</xdr:col>
      <xdr:colOff>114300</xdr:colOff>
      <xdr:row>56</xdr:row>
      <xdr:rowOff>100790</xdr:rowOff>
    </xdr:to>
    <xdr:sp macro="" textlink="">
      <xdr:nvSpPr>
        <xdr:cNvPr id="118" name="フローチャート: 判断 117"/>
        <xdr:cNvSpPr/>
      </xdr:nvSpPr>
      <xdr:spPr>
        <a:xfrm>
          <a:off x="45847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44549</xdr:rowOff>
    </xdr:from>
    <xdr:to>
      <xdr:col>19</xdr:col>
      <xdr:colOff>177800</xdr:colOff>
      <xdr:row>57</xdr:row>
      <xdr:rowOff>98278</xdr:rowOff>
    </xdr:to>
    <xdr:cxnSp macro="">
      <xdr:nvCxnSpPr>
        <xdr:cNvPr id="119" name="直線コネクタ 118"/>
        <xdr:cNvCxnSpPr/>
      </xdr:nvCxnSpPr>
      <xdr:spPr>
        <a:xfrm>
          <a:off x="2908300" y="9131399"/>
          <a:ext cx="889000" cy="73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165550</xdr:rowOff>
    </xdr:from>
    <xdr:to>
      <xdr:col>20</xdr:col>
      <xdr:colOff>38100</xdr:colOff>
      <xdr:row>56</xdr:row>
      <xdr:rowOff>95700</xdr:rowOff>
    </xdr:to>
    <xdr:sp macro="" textlink="">
      <xdr:nvSpPr>
        <xdr:cNvPr id="120" name="フローチャート: 判断 119"/>
        <xdr:cNvSpPr/>
      </xdr:nvSpPr>
      <xdr:spPr>
        <a:xfrm>
          <a:off x="3746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112227</xdr:rowOff>
    </xdr:from>
    <xdr:ext cx="534377" cy="259045"/>
    <xdr:sp macro="" textlink="">
      <xdr:nvSpPr>
        <xdr:cNvPr id="121" name="テキスト ボックス 120"/>
        <xdr:cNvSpPr txBox="1"/>
      </xdr:nvSpPr>
      <xdr:spPr>
        <a:xfrm>
          <a:off x="3530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44549</xdr:rowOff>
    </xdr:from>
    <xdr:to>
      <xdr:col>15</xdr:col>
      <xdr:colOff>50800</xdr:colOff>
      <xdr:row>57</xdr:row>
      <xdr:rowOff>109007</xdr:rowOff>
    </xdr:to>
    <xdr:cxnSp macro="">
      <xdr:nvCxnSpPr>
        <xdr:cNvPr id="122" name="直線コネクタ 121"/>
        <xdr:cNvCxnSpPr/>
      </xdr:nvCxnSpPr>
      <xdr:spPr>
        <a:xfrm flipV="1">
          <a:off x="2019300" y="9131399"/>
          <a:ext cx="889000" cy="750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170998</xdr:rowOff>
    </xdr:from>
    <xdr:to>
      <xdr:col>15</xdr:col>
      <xdr:colOff>101600</xdr:colOff>
      <xdr:row>52</xdr:row>
      <xdr:rowOff>101148</xdr:rowOff>
    </xdr:to>
    <xdr:sp macro="" textlink="">
      <xdr:nvSpPr>
        <xdr:cNvPr id="123" name="フローチャート: 判断 122"/>
        <xdr:cNvSpPr/>
      </xdr:nvSpPr>
      <xdr:spPr>
        <a:xfrm>
          <a:off x="2857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117675</xdr:rowOff>
    </xdr:from>
    <xdr:ext cx="599010" cy="259045"/>
    <xdr:sp macro="" textlink="">
      <xdr:nvSpPr>
        <xdr:cNvPr id="124" name="テキスト ボックス 123"/>
        <xdr:cNvSpPr txBox="1"/>
      </xdr:nvSpPr>
      <xdr:spPr>
        <a:xfrm>
          <a:off x="2608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109007</xdr:rowOff>
    </xdr:from>
    <xdr:to>
      <xdr:col>10</xdr:col>
      <xdr:colOff>114300</xdr:colOff>
      <xdr:row>57</xdr:row>
      <xdr:rowOff>114097</xdr:rowOff>
    </xdr:to>
    <xdr:cxnSp macro="">
      <xdr:nvCxnSpPr>
        <xdr:cNvPr id="125" name="直線コネクタ 124"/>
        <xdr:cNvCxnSpPr/>
      </xdr:nvCxnSpPr>
      <xdr:spPr>
        <a:xfrm flipV="1">
          <a:off x="1130300" y="9881657"/>
          <a:ext cx="889000" cy="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120683</xdr:rowOff>
    </xdr:from>
    <xdr:to>
      <xdr:col>10</xdr:col>
      <xdr:colOff>165100</xdr:colOff>
      <xdr:row>57</xdr:row>
      <xdr:rowOff>50833</xdr:rowOff>
    </xdr:to>
    <xdr:sp macro="" textlink="">
      <xdr:nvSpPr>
        <xdr:cNvPr id="126" name="フローチャート: 判断 125"/>
        <xdr:cNvSpPr/>
      </xdr:nvSpPr>
      <xdr:spPr>
        <a:xfrm>
          <a:off x="1968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67360</xdr:rowOff>
    </xdr:from>
    <xdr:ext cx="534377" cy="259045"/>
    <xdr:sp macro="" textlink="">
      <xdr:nvSpPr>
        <xdr:cNvPr id="127" name="テキスト ボックス 126"/>
        <xdr:cNvSpPr txBox="1"/>
      </xdr:nvSpPr>
      <xdr:spPr>
        <a:xfrm>
          <a:off x="1752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151887</xdr:rowOff>
    </xdr:from>
    <xdr:to>
      <xdr:col>6</xdr:col>
      <xdr:colOff>38100</xdr:colOff>
      <xdr:row>57</xdr:row>
      <xdr:rowOff>82037</xdr:rowOff>
    </xdr:to>
    <xdr:sp macro="" textlink="">
      <xdr:nvSpPr>
        <xdr:cNvPr id="128" name="フローチャート: 判断 127"/>
        <xdr:cNvSpPr/>
      </xdr:nvSpPr>
      <xdr:spPr>
        <a:xfrm>
          <a:off x="1079500" y="975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98564</xdr:rowOff>
    </xdr:from>
    <xdr:ext cx="534377" cy="259045"/>
    <xdr:sp macro="" textlink="">
      <xdr:nvSpPr>
        <xdr:cNvPr id="129" name="テキスト ボックス 128"/>
        <xdr:cNvSpPr txBox="1"/>
      </xdr:nvSpPr>
      <xdr:spPr>
        <a:xfrm>
          <a:off x="863111" y="952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170990</xdr:rowOff>
    </xdr:from>
    <xdr:to>
      <xdr:col>24</xdr:col>
      <xdr:colOff>114300</xdr:colOff>
      <xdr:row>57</xdr:row>
      <xdr:rowOff>101140</xdr:rowOff>
    </xdr:to>
    <xdr:sp macro="" textlink="">
      <xdr:nvSpPr>
        <xdr:cNvPr id="135" name="楕円 134"/>
        <xdr:cNvSpPr/>
      </xdr:nvSpPr>
      <xdr:spPr>
        <a:xfrm>
          <a:off x="4584700" y="977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85917</xdr:rowOff>
    </xdr:from>
    <xdr:ext cx="534377" cy="259045"/>
    <xdr:sp macro="" textlink="">
      <xdr:nvSpPr>
        <xdr:cNvPr id="136" name="総務費該当値テキスト"/>
        <xdr:cNvSpPr txBox="1"/>
      </xdr:nvSpPr>
      <xdr:spPr>
        <a:xfrm>
          <a:off x="4686300" y="968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47478</xdr:rowOff>
    </xdr:from>
    <xdr:to>
      <xdr:col>20</xdr:col>
      <xdr:colOff>38100</xdr:colOff>
      <xdr:row>57</xdr:row>
      <xdr:rowOff>149078</xdr:rowOff>
    </xdr:to>
    <xdr:sp macro="" textlink="">
      <xdr:nvSpPr>
        <xdr:cNvPr id="137" name="楕円 136"/>
        <xdr:cNvSpPr/>
      </xdr:nvSpPr>
      <xdr:spPr>
        <a:xfrm>
          <a:off x="3746500" y="982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140205</xdr:rowOff>
    </xdr:from>
    <xdr:ext cx="534377" cy="259045"/>
    <xdr:sp macro="" textlink="">
      <xdr:nvSpPr>
        <xdr:cNvPr id="138" name="テキスト ボックス 137"/>
        <xdr:cNvSpPr txBox="1"/>
      </xdr:nvSpPr>
      <xdr:spPr>
        <a:xfrm>
          <a:off x="3530111" y="991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165199</xdr:rowOff>
    </xdr:from>
    <xdr:to>
      <xdr:col>15</xdr:col>
      <xdr:colOff>101600</xdr:colOff>
      <xdr:row>53</xdr:row>
      <xdr:rowOff>95349</xdr:rowOff>
    </xdr:to>
    <xdr:sp macro="" textlink="">
      <xdr:nvSpPr>
        <xdr:cNvPr id="139" name="楕円 138"/>
        <xdr:cNvSpPr/>
      </xdr:nvSpPr>
      <xdr:spPr>
        <a:xfrm>
          <a:off x="2857500" y="908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86476</xdr:rowOff>
    </xdr:from>
    <xdr:ext cx="599010" cy="259045"/>
    <xdr:sp macro="" textlink="">
      <xdr:nvSpPr>
        <xdr:cNvPr id="140" name="テキスト ボックス 139"/>
        <xdr:cNvSpPr txBox="1"/>
      </xdr:nvSpPr>
      <xdr:spPr>
        <a:xfrm>
          <a:off x="2608795" y="9173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58207</xdr:rowOff>
    </xdr:from>
    <xdr:to>
      <xdr:col>10</xdr:col>
      <xdr:colOff>165100</xdr:colOff>
      <xdr:row>57</xdr:row>
      <xdr:rowOff>159807</xdr:rowOff>
    </xdr:to>
    <xdr:sp macro="" textlink="">
      <xdr:nvSpPr>
        <xdr:cNvPr id="141" name="楕円 140"/>
        <xdr:cNvSpPr/>
      </xdr:nvSpPr>
      <xdr:spPr>
        <a:xfrm>
          <a:off x="1968500" y="983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150934</xdr:rowOff>
    </xdr:from>
    <xdr:ext cx="534377" cy="259045"/>
    <xdr:sp macro="" textlink="">
      <xdr:nvSpPr>
        <xdr:cNvPr id="142" name="テキスト ボックス 141"/>
        <xdr:cNvSpPr txBox="1"/>
      </xdr:nvSpPr>
      <xdr:spPr>
        <a:xfrm>
          <a:off x="1752111" y="992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63297</xdr:rowOff>
    </xdr:from>
    <xdr:to>
      <xdr:col>6</xdr:col>
      <xdr:colOff>38100</xdr:colOff>
      <xdr:row>57</xdr:row>
      <xdr:rowOff>164897</xdr:rowOff>
    </xdr:to>
    <xdr:sp macro="" textlink="">
      <xdr:nvSpPr>
        <xdr:cNvPr id="143" name="楕円 142"/>
        <xdr:cNvSpPr/>
      </xdr:nvSpPr>
      <xdr:spPr>
        <a:xfrm>
          <a:off x="1079500" y="983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156024</xdr:rowOff>
    </xdr:from>
    <xdr:ext cx="534377" cy="259045"/>
    <xdr:sp macro="" textlink="">
      <xdr:nvSpPr>
        <xdr:cNvPr id="144" name="テキスト ボックス 143"/>
        <xdr:cNvSpPr txBox="1"/>
      </xdr:nvSpPr>
      <xdr:spPr>
        <a:xfrm>
          <a:off x="863111" y="992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43215</xdr:rowOff>
    </xdr:from>
    <xdr:to>
      <xdr:col>24</xdr:col>
      <xdr:colOff>62865</xdr:colOff>
      <xdr:row>78</xdr:row>
      <xdr:rowOff>10252</xdr:rowOff>
    </xdr:to>
    <xdr:cxnSp macro="">
      <xdr:nvCxnSpPr>
        <xdr:cNvPr id="169" name="直線コネクタ 168"/>
        <xdr:cNvCxnSpPr/>
      </xdr:nvCxnSpPr>
      <xdr:spPr>
        <a:xfrm flipV="1">
          <a:off x="4633595" y="12216165"/>
          <a:ext cx="1270" cy="1167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14079</xdr:rowOff>
    </xdr:from>
    <xdr:ext cx="599010" cy="259045"/>
    <xdr:sp macro="" textlink="">
      <xdr:nvSpPr>
        <xdr:cNvPr id="170" name="民生費最小値テキスト"/>
        <xdr:cNvSpPr txBox="1"/>
      </xdr:nvSpPr>
      <xdr:spPr>
        <a:xfrm>
          <a:off x="4686300" y="1338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10252</xdr:rowOff>
    </xdr:from>
    <xdr:to>
      <xdr:col>24</xdr:col>
      <xdr:colOff>152400</xdr:colOff>
      <xdr:row>78</xdr:row>
      <xdr:rowOff>10252</xdr:rowOff>
    </xdr:to>
    <xdr:cxnSp macro="">
      <xdr:nvCxnSpPr>
        <xdr:cNvPr id="171" name="直線コネクタ 170"/>
        <xdr:cNvCxnSpPr/>
      </xdr:nvCxnSpPr>
      <xdr:spPr>
        <a:xfrm>
          <a:off x="4546600" y="1338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161342</xdr:rowOff>
    </xdr:from>
    <xdr:ext cx="599010" cy="259045"/>
    <xdr:sp macro="" textlink="">
      <xdr:nvSpPr>
        <xdr:cNvPr id="172" name="民生費最大値テキスト"/>
        <xdr:cNvSpPr txBox="1"/>
      </xdr:nvSpPr>
      <xdr:spPr>
        <a:xfrm>
          <a:off x="4686300" y="1199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280,162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43215</xdr:rowOff>
    </xdr:from>
    <xdr:to>
      <xdr:col>24</xdr:col>
      <xdr:colOff>152400</xdr:colOff>
      <xdr:row>71</xdr:row>
      <xdr:rowOff>43215</xdr:rowOff>
    </xdr:to>
    <xdr:cxnSp macro="">
      <xdr:nvCxnSpPr>
        <xdr:cNvPr id="173" name="直線コネクタ 172"/>
        <xdr:cNvCxnSpPr/>
      </xdr:nvCxnSpPr>
      <xdr:spPr>
        <a:xfrm>
          <a:off x="4546600" y="1221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134549</xdr:rowOff>
    </xdr:from>
    <xdr:to>
      <xdr:col>24</xdr:col>
      <xdr:colOff>63500</xdr:colOff>
      <xdr:row>73</xdr:row>
      <xdr:rowOff>63553</xdr:rowOff>
    </xdr:to>
    <xdr:cxnSp macro="">
      <xdr:nvCxnSpPr>
        <xdr:cNvPr id="174" name="直線コネクタ 173"/>
        <xdr:cNvCxnSpPr/>
      </xdr:nvCxnSpPr>
      <xdr:spPr>
        <a:xfrm flipV="1">
          <a:off x="3797300" y="12478949"/>
          <a:ext cx="838200" cy="100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52986</xdr:rowOff>
    </xdr:from>
    <xdr:ext cx="599010" cy="259045"/>
    <xdr:sp macro="" textlink="">
      <xdr:nvSpPr>
        <xdr:cNvPr id="175" name="民生費平均値テキスト"/>
        <xdr:cNvSpPr txBox="1"/>
      </xdr:nvSpPr>
      <xdr:spPr>
        <a:xfrm>
          <a:off x="4686300" y="12911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74559</xdr:rowOff>
    </xdr:from>
    <xdr:to>
      <xdr:col>24</xdr:col>
      <xdr:colOff>114300</xdr:colOff>
      <xdr:row>76</xdr:row>
      <xdr:rowOff>4710</xdr:rowOff>
    </xdr:to>
    <xdr:sp macro="" textlink="">
      <xdr:nvSpPr>
        <xdr:cNvPr id="176" name="フローチャート: 判断 175"/>
        <xdr:cNvSpPr/>
      </xdr:nvSpPr>
      <xdr:spPr>
        <a:xfrm>
          <a:off x="4584700" y="12933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63553</xdr:rowOff>
    </xdr:from>
    <xdr:to>
      <xdr:col>19</xdr:col>
      <xdr:colOff>177800</xdr:colOff>
      <xdr:row>74</xdr:row>
      <xdr:rowOff>50607</xdr:rowOff>
    </xdr:to>
    <xdr:cxnSp macro="">
      <xdr:nvCxnSpPr>
        <xdr:cNvPr id="177" name="直線コネクタ 176"/>
        <xdr:cNvCxnSpPr/>
      </xdr:nvCxnSpPr>
      <xdr:spPr>
        <a:xfrm flipV="1">
          <a:off x="2908300" y="12579403"/>
          <a:ext cx="889000" cy="158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10292</xdr:rowOff>
    </xdr:from>
    <xdr:to>
      <xdr:col>20</xdr:col>
      <xdr:colOff>38100</xdr:colOff>
      <xdr:row>75</xdr:row>
      <xdr:rowOff>111892</xdr:rowOff>
    </xdr:to>
    <xdr:sp macro="" textlink="">
      <xdr:nvSpPr>
        <xdr:cNvPr id="178" name="フローチャート: 判断 177"/>
        <xdr:cNvSpPr/>
      </xdr:nvSpPr>
      <xdr:spPr>
        <a:xfrm>
          <a:off x="3746500" y="128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103019</xdr:rowOff>
    </xdr:from>
    <xdr:ext cx="599010" cy="259045"/>
    <xdr:sp macro="" textlink="">
      <xdr:nvSpPr>
        <xdr:cNvPr id="179" name="テキスト ボックス 178"/>
        <xdr:cNvSpPr txBox="1"/>
      </xdr:nvSpPr>
      <xdr:spPr>
        <a:xfrm>
          <a:off x="3497795" y="12961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50607</xdr:rowOff>
    </xdr:from>
    <xdr:to>
      <xdr:col>15</xdr:col>
      <xdr:colOff>50800</xdr:colOff>
      <xdr:row>74</xdr:row>
      <xdr:rowOff>104450</xdr:rowOff>
    </xdr:to>
    <xdr:cxnSp macro="">
      <xdr:nvCxnSpPr>
        <xdr:cNvPr id="180" name="直線コネクタ 179"/>
        <xdr:cNvCxnSpPr/>
      </xdr:nvCxnSpPr>
      <xdr:spPr>
        <a:xfrm flipV="1">
          <a:off x="2019300" y="12737907"/>
          <a:ext cx="889000" cy="5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46921</xdr:rowOff>
    </xdr:from>
    <xdr:to>
      <xdr:col>15</xdr:col>
      <xdr:colOff>101600</xdr:colOff>
      <xdr:row>76</xdr:row>
      <xdr:rowOff>148521</xdr:rowOff>
    </xdr:to>
    <xdr:sp macro="" textlink="">
      <xdr:nvSpPr>
        <xdr:cNvPr id="181" name="フローチャート: 判断 180"/>
        <xdr:cNvSpPr/>
      </xdr:nvSpPr>
      <xdr:spPr>
        <a:xfrm>
          <a:off x="2857500" y="1307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139648</xdr:rowOff>
    </xdr:from>
    <xdr:ext cx="599010" cy="259045"/>
    <xdr:sp macro="" textlink="">
      <xdr:nvSpPr>
        <xdr:cNvPr id="182" name="テキスト ボックス 181"/>
        <xdr:cNvSpPr txBox="1"/>
      </xdr:nvSpPr>
      <xdr:spPr>
        <a:xfrm>
          <a:off x="2608795" y="13169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104450</xdr:rowOff>
    </xdr:from>
    <xdr:to>
      <xdr:col>10</xdr:col>
      <xdr:colOff>114300</xdr:colOff>
      <xdr:row>74</xdr:row>
      <xdr:rowOff>145224</xdr:rowOff>
    </xdr:to>
    <xdr:cxnSp macro="">
      <xdr:nvCxnSpPr>
        <xdr:cNvPr id="183" name="直線コネクタ 182"/>
        <xdr:cNvCxnSpPr/>
      </xdr:nvCxnSpPr>
      <xdr:spPr>
        <a:xfrm flipV="1">
          <a:off x="1130300" y="12791750"/>
          <a:ext cx="889000" cy="40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104026</xdr:rowOff>
    </xdr:from>
    <xdr:to>
      <xdr:col>10</xdr:col>
      <xdr:colOff>165100</xdr:colOff>
      <xdr:row>77</xdr:row>
      <xdr:rowOff>34176</xdr:rowOff>
    </xdr:to>
    <xdr:sp macro="" textlink="">
      <xdr:nvSpPr>
        <xdr:cNvPr id="184" name="フローチャート: 判断 183"/>
        <xdr:cNvSpPr/>
      </xdr:nvSpPr>
      <xdr:spPr>
        <a:xfrm>
          <a:off x="1968500" y="131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25303</xdr:rowOff>
    </xdr:from>
    <xdr:ext cx="599010" cy="259045"/>
    <xdr:sp macro="" textlink="">
      <xdr:nvSpPr>
        <xdr:cNvPr id="185" name="テキスト ボックス 184"/>
        <xdr:cNvSpPr txBox="1"/>
      </xdr:nvSpPr>
      <xdr:spPr>
        <a:xfrm>
          <a:off x="1719795" y="1322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147665</xdr:rowOff>
    </xdr:from>
    <xdr:to>
      <xdr:col>6</xdr:col>
      <xdr:colOff>38100</xdr:colOff>
      <xdr:row>77</xdr:row>
      <xdr:rowOff>77815</xdr:rowOff>
    </xdr:to>
    <xdr:sp macro="" textlink="">
      <xdr:nvSpPr>
        <xdr:cNvPr id="186" name="フローチャート: 判断 185"/>
        <xdr:cNvSpPr/>
      </xdr:nvSpPr>
      <xdr:spPr>
        <a:xfrm>
          <a:off x="1079500" y="1317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68942</xdr:rowOff>
    </xdr:from>
    <xdr:ext cx="599010" cy="259045"/>
    <xdr:sp macro="" textlink="">
      <xdr:nvSpPr>
        <xdr:cNvPr id="187" name="テキスト ボックス 186"/>
        <xdr:cNvSpPr txBox="1"/>
      </xdr:nvSpPr>
      <xdr:spPr>
        <a:xfrm>
          <a:off x="830795" y="13270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83749</xdr:rowOff>
    </xdr:from>
    <xdr:to>
      <xdr:col>24</xdr:col>
      <xdr:colOff>114300</xdr:colOff>
      <xdr:row>73</xdr:row>
      <xdr:rowOff>13899</xdr:rowOff>
    </xdr:to>
    <xdr:sp macro="" textlink="">
      <xdr:nvSpPr>
        <xdr:cNvPr id="193" name="楕円 192"/>
        <xdr:cNvSpPr/>
      </xdr:nvSpPr>
      <xdr:spPr>
        <a:xfrm>
          <a:off x="4584700" y="1242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106626</xdr:rowOff>
    </xdr:from>
    <xdr:ext cx="599010" cy="259045"/>
    <xdr:sp macro="" textlink="">
      <xdr:nvSpPr>
        <xdr:cNvPr id="194" name="民生費該当値テキスト"/>
        <xdr:cNvSpPr txBox="1"/>
      </xdr:nvSpPr>
      <xdr:spPr>
        <a:xfrm>
          <a:off x="4686300" y="12279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12753</xdr:rowOff>
    </xdr:from>
    <xdr:to>
      <xdr:col>20</xdr:col>
      <xdr:colOff>38100</xdr:colOff>
      <xdr:row>73</xdr:row>
      <xdr:rowOff>114353</xdr:rowOff>
    </xdr:to>
    <xdr:sp macro="" textlink="">
      <xdr:nvSpPr>
        <xdr:cNvPr id="195" name="楕円 194"/>
        <xdr:cNvSpPr/>
      </xdr:nvSpPr>
      <xdr:spPr>
        <a:xfrm>
          <a:off x="3746500" y="1252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130880</xdr:rowOff>
    </xdr:from>
    <xdr:ext cx="599010" cy="259045"/>
    <xdr:sp macro="" textlink="">
      <xdr:nvSpPr>
        <xdr:cNvPr id="196" name="テキスト ボックス 195"/>
        <xdr:cNvSpPr txBox="1"/>
      </xdr:nvSpPr>
      <xdr:spPr>
        <a:xfrm>
          <a:off x="3497795" y="12303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171257</xdr:rowOff>
    </xdr:from>
    <xdr:to>
      <xdr:col>15</xdr:col>
      <xdr:colOff>101600</xdr:colOff>
      <xdr:row>74</xdr:row>
      <xdr:rowOff>101407</xdr:rowOff>
    </xdr:to>
    <xdr:sp macro="" textlink="">
      <xdr:nvSpPr>
        <xdr:cNvPr id="197" name="楕円 196"/>
        <xdr:cNvSpPr/>
      </xdr:nvSpPr>
      <xdr:spPr>
        <a:xfrm>
          <a:off x="2857500" y="1268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117934</xdr:rowOff>
    </xdr:from>
    <xdr:ext cx="599010" cy="259045"/>
    <xdr:sp macro="" textlink="">
      <xdr:nvSpPr>
        <xdr:cNvPr id="198" name="テキスト ボックス 197"/>
        <xdr:cNvSpPr txBox="1"/>
      </xdr:nvSpPr>
      <xdr:spPr>
        <a:xfrm>
          <a:off x="2608795" y="12462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53650</xdr:rowOff>
    </xdr:from>
    <xdr:to>
      <xdr:col>10</xdr:col>
      <xdr:colOff>165100</xdr:colOff>
      <xdr:row>74</xdr:row>
      <xdr:rowOff>155250</xdr:rowOff>
    </xdr:to>
    <xdr:sp macro="" textlink="">
      <xdr:nvSpPr>
        <xdr:cNvPr id="199" name="楕円 198"/>
        <xdr:cNvSpPr/>
      </xdr:nvSpPr>
      <xdr:spPr>
        <a:xfrm>
          <a:off x="1968500" y="127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327</xdr:rowOff>
    </xdr:from>
    <xdr:ext cx="599010" cy="259045"/>
    <xdr:sp macro="" textlink="">
      <xdr:nvSpPr>
        <xdr:cNvPr id="200" name="テキスト ボックス 199"/>
        <xdr:cNvSpPr txBox="1"/>
      </xdr:nvSpPr>
      <xdr:spPr>
        <a:xfrm>
          <a:off x="1719795" y="12516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94424</xdr:rowOff>
    </xdr:from>
    <xdr:to>
      <xdr:col>6</xdr:col>
      <xdr:colOff>38100</xdr:colOff>
      <xdr:row>75</xdr:row>
      <xdr:rowOff>24574</xdr:rowOff>
    </xdr:to>
    <xdr:sp macro="" textlink="">
      <xdr:nvSpPr>
        <xdr:cNvPr id="201" name="楕円 200"/>
        <xdr:cNvSpPr/>
      </xdr:nvSpPr>
      <xdr:spPr>
        <a:xfrm>
          <a:off x="1079500" y="1278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41101</xdr:rowOff>
    </xdr:from>
    <xdr:ext cx="599010" cy="259045"/>
    <xdr:sp macro="" textlink="">
      <xdr:nvSpPr>
        <xdr:cNvPr id="202" name="テキスト ボックス 201"/>
        <xdr:cNvSpPr txBox="1"/>
      </xdr:nvSpPr>
      <xdr:spPr>
        <a:xfrm>
          <a:off x="830795" y="12556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107490</xdr:rowOff>
    </xdr:from>
    <xdr:to>
      <xdr:col>24</xdr:col>
      <xdr:colOff>62865</xdr:colOff>
      <xdr:row>99</xdr:row>
      <xdr:rowOff>163040</xdr:rowOff>
    </xdr:to>
    <xdr:cxnSp macro="">
      <xdr:nvCxnSpPr>
        <xdr:cNvPr id="229" name="直線コネクタ 228"/>
        <xdr:cNvCxnSpPr/>
      </xdr:nvCxnSpPr>
      <xdr:spPr>
        <a:xfrm flipV="1">
          <a:off x="4633595" y="15537990"/>
          <a:ext cx="1270" cy="15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166867</xdr:rowOff>
    </xdr:from>
    <xdr:ext cx="534377" cy="259045"/>
    <xdr:sp macro="" textlink="">
      <xdr:nvSpPr>
        <xdr:cNvPr id="230" name="衛生費最小値テキスト"/>
        <xdr:cNvSpPr txBox="1"/>
      </xdr:nvSpPr>
      <xdr:spPr>
        <a:xfrm>
          <a:off x="4686300" y="1714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163040</xdr:rowOff>
    </xdr:from>
    <xdr:to>
      <xdr:col>24</xdr:col>
      <xdr:colOff>152400</xdr:colOff>
      <xdr:row>99</xdr:row>
      <xdr:rowOff>163040</xdr:rowOff>
    </xdr:to>
    <xdr:cxnSp macro="">
      <xdr:nvCxnSpPr>
        <xdr:cNvPr id="231" name="直線コネクタ 230"/>
        <xdr:cNvCxnSpPr/>
      </xdr:nvCxnSpPr>
      <xdr:spPr>
        <a:xfrm>
          <a:off x="4546600" y="1713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54167</xdr:rowOff>
    </xdr:from>
    <xdr:ext cx="599010" cy="259045"/>
    <xdr:sp macro="" textlink="">
      <xdr:nvSpPr>
        <xdr:cNvPr id="232" name="衛生費最大値テキスト"/>
        <xdr:cNvSpPr txBox="1"/>
      </xdr:nvSpPr>
      <xdr:spPr>
        <a:xfrm>
          <a:off x="4686300" y="1531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107490</xdr:rowOff>
    </xdr:from>
    <xdr:to>
      <xdr:col>24</xdr:col>
      <xdr:colOff>152400</xdr:colOff>
      <xdr:row>90</xdr:row>
      <xdr:rowOff>107490</xdr:rowOff>
    </xdr:to>
    <xdr:cxnSp macro="">
      <xdr:nvCxnSpPr>
        <xdr:cNvPr id="233" name="直線コネクタ 232"/>
        <xdr:cNvCxnSpPr/>
      </xdr:nvCxnSpPr>
      <xdr:spPr>
        <a:xfrm>
          <a:off x="4546600" y="15537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3563</xdr:rowOff>
    </xdr:from>
    <xdr:to>
      <xdr:col>24</xdr:col>
      <xdr:colOff>63500</xdr:colOff>
      <xdr:row>99</xdr:row>
      <xdr:rowOff>18999</xdr:rowOff>
    </xdr:to>
    <xdr:cxnSp macro="">
      <xdr:nvCxnSpPr>
        <xdr:cNvPr id="234" name="直線コネクタ 233"/>
        <xdr:cNvCxnSpPr/>
      </xdr:nvCxnSpPr>
      <xdr:spPr>
        <a:xfrm>
          <a:off x="3797300" y="16977113"/>
          <a:ext cx="838200" cy="15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80579</xdr:rowOff>
    </xdr:from>
    <xdr:ext cx="534377" cy="259045"/>
    <xdr:sp macro="" textlink="">
      <xdr:nvSpPr>
        <xdr:cNvPr id="235" name="衛生費平均値テキスト"/>
        <xdr:cNvSpPr txBox="1"/>
      </xdr:nvSpPr>
      <xdr:spPr>
        <a:xfrm>
          <a:off x="4686300" y="16711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57702</xdr:rowOff>
    </xdr:from>
    <xdr:to>
      <xdr:col>24</xdr:col>
      <xdr:colOff>114300</xdr:colOff>
      <xdr:row>98</xdr:row>
      <xdr:rowOff>159302</xdr:rowOff>
    </xdr:to>
    <xdr:sp macro="" textlink="">
      <xdr:nvSpPr>
        <xdr:cNvPr id="236" name="フローチャート: 判断 235"/>
        <xdr:cNvSpPr/>
      </xdr:nvSpPr>
      <xdr:spPr>
        <a:xfrm>
          <a:off x="45847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3563</xdr:rowOff>
    </xdr:from>
    <xdr:to>
      <xdr:col>19</xdr:col>
      <xdr:colOff>177800</xdr:colOff>
      <xdr:row>99</xdr:row>
      <xdr:rowOff>108806</xdr:rowOff>
    </xdr:to>
    <xdr:cxnSp macro="">
      <xdr:nvCxnSpPr>
        <xdr:cNvPr id="237" name="直線コネクタ 236"/>
        <xdr:cNvCxnSpPr/>
      </xdr:nvCxnSpPr>
      <xdr:spPr>
        <a:xfrm flipV="1">
          <a:off x="2908300" y="16977113"/>
          <a:ext cx="889000" cy="10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72844</xdr:rowOff>
    </xdr:from>
    <xdr:to>
      <xdr:col>20</xdr:col>
      <xdr:colOff>38100</xdr:colOff>
      <xdr:row>99</xdr:row>
      <xdr:rowOff>2994</xdr:rowOff>
    </xdr:to>
    <xdr:sp macro="" textlink="">
      <xdr:nvSpPr>
        <xdr:cNvPr id="238" name="フローチャート: 判断 237"/>
        <xdr:cNvSpPr/>
      </xdr:nvSpPr>
      <xdr:spPr>
        <a:xfrm>
          <a:off x="3746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19521</xdr:rowOff>
    </xdr:from>
    <xdr:ext cx="534377" cy="259045"/>
    <xdr:sp macro="" textlink="">
      <xdr:nvSpPr>
        <xdr:cNvPr id="239" name="テキスト ボックス 238"/>
        <xdr:cNvSpPr txBox="1"/>
      </xdr:nvSpPr>
      <xdr:spPr>
        <a:xfrm>
          <a:off x="3530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108806</xdr:rowOff>
    </xdr:from>
    <xdr:to>
      <xdr:col>15</xdr:col>
      <xdr:colOff>50800</xdr:colOff>
      <xdr:row>99</xdr:row>
      <xdr:rowOff>155561</xdr:rowOff>
    </xdr:to>
    <xdr:cxnSp macro="">
      <xdr:nvCxnSpPr>
        <xdr:cNvPr id="240" name="直線コネクタ 239"/>
        <xdr:cNvCxnSpPr/>
      </xdr:nvCxnSpPr>
      <xdr:spPr>
        <a:xfrm flipV="1">
          <a:off x="2019300" y="17082356"/>
          <a:ext cx="889000" cy="4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158166</xdr:rowOff>
    </xdr:from>
    <xdr:to>
      <xdr:col>15</xdr:col>
      <xdr:colOff>101600</xdr:colOff>
      <xdr:row>99</xdr:row>
      <xdr:rowOff>88316</xdr:rowOff>
    </xdr:to>
    <xdr:sp macro="" textlink="">
      <xdr:nvSpPr>
        <xdr:cNvPr id="241" name="フローチャート: 判断 240"/>
        <xdr:cNvSpPr/>
      </xdr:nvSpPr>
      <xdr:spPr>
        <a:xfrm>
          <a:off x="2857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104843</xdr:rowOff>
    </xdr:from>
    <xdr:ext cx="534377" cy="259045"/>
    <xdr:sp macro="" textlink="">
      <xdr:nvSpPr>
        <xdr:cNvPr id="242" name="テキスト ボックス 241"/>
        <xdr:cNvSpPr txBox="1"/>
      </xdr:nvSpPr>
      <xdr:spPr>
        <a:xfrm>
          <a:off x="2641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155561</xdr:rowOff>
    </xdr:from>
    <xdr:to>
      <xdr:col>10</xdr:col>
      <xdr:colOff>114300</xdr:colOff>
      <xdr:row>99</xdr:row>
      <xdr:rowOff>159099</xdr:rowOff>
    </xdr:to>
    <xdr:cxnSp macro="">
      <xdr:nvCxnSpPr>
        <xdr:cNvPr id="243" name="直線コネクタ 242"/>
        <xdr:cNvCxnSpPr/>
      </xdr:nvCxnSpPr>
      <xdr:spPr>
        <a:xfrm flipV="1">
          <a:off x="1130300" y="17129111"/>
          <a:ext cx="889000" cy="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21627</xdr:rowOff>
    </xdr:from>
    <xdr:to>
      <xdr:col>10</xdr:col>
      <xdr:colOff>165100</xdr:colOff>
      <xdr:row>99</xdr:row>
      <xdr:rowOff>123227</xdr:rowOff>
    </xdr:to>
    <xdr:sp macro="" textlink="">
      <xdr:nvSpPr>
        <xdr:cNvPr id="244" name="フローチャート: 判断 243"/>
        <xdr:cNvSpPr/>
      </xdr:nvSpPr>
      <xdr:spPr>
        <a:xfrm>
          <a:off x="1968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139754</xdr:rowOff>
    </xdr:from>
    <xdr:ext cx="534377" cy="259045"/>
    <xdr:sp macro="" textlink="">
      <xdr:nvSpPr>
        <xdr:cNvPr id="245" name="テキスト ボックス 244"/>
        <xdr:cNvSpPr txBox="1"/>
      </xdr:nvSpPr>
      <xdr:spPr>
        <a:xfrm>
          <a:off x="1752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33644</xdr:rowOff>
    </xdr:from>
    <xdr:to>
      <xdr:col>6</xdr:col>
      <xdr:colOff>38100</xdr:colOff>
      <xdr:row>99</xdr:row>
      <xdr:rowOff>135244</xdr:rowOff>
    </xdr:to>
    <xdr:sp macro="" textlink="">
      <xdr:nvSpPr>
        <xdr:cNvPr id="246" name="フローチャート: 判断 245"/>
        <xdr:cNvSpPr/>
      </xdr:nvSpPr>
      <xdr:spPr>
        <a:xfrm>
          <a:off x="1079500" y="1700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151771</xdr:rowOff>
    </xdr:from>
    <xdr:ext cx="534377" cy="259045"/>
    <xdr:sp macro="" textlink="">
      <xdr:nvSpPr>
        <xdr:cNvPr id="247" name="テキスト ボックス 246"/>
        <xdr:cNvSpPr txBox="1"/>
      </xdr:nvSpPr>
      <xdr:spPr>
        <a:xfrm>
          <a:off x="863111" y="1678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139649</xdr:rowOff>
    </xdr:from>
    <xdr:to>
      <xdr:col>24</xdr:col>
      <xdr:colOff>114300</xdr:colOff>
      <xdr:row>99</xdr:row>
      <xdr:rowOff>69799</xdr:rowOff>
    </xdr:to>
    <xdr:sp macro="" textlink="">
      <xdr:nvSpPr>
        <xdr:cNvPr id="253" name="楕円 252"/>
        <xdr:cNvSpPr/>
      </xdr:nvSpPr>
      <xdr:spPr>
        <a:xfrm>
          <a:off x="4584700" y="1694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118076</xdr:rowOff>
    </xdr:from>
    <xdr:ext cx="534377" cy="259045"/>
    <xdr:sp macro="" textlink="">
      <xdr:nvSpPr>
        <xdr:cNvPr id="254" name="衛生費該当値テキスト"/>
        <xdr:cNvSpPr txBox="1"/>
      </xdr:nvSpPr>
      <xdr:spPr>
        <a:xfrm>
          <a:off x="4686300" y="1692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124213</xdr:rowOff>
    </xdr:from>
    <xdr:to>
      <xdr:col>20</xdr:col>
      <xdr:colOff>38100</xdr:colOff>
      <xdr:row>99</xdr:row>
      <xdr:rowOff>54363</xdr:rowOff>
    </xdr:to>
    <xdr:sp macro="" textlink="">
      <xdr:nvSpPr>
        <xdr:cNvPr id="255" name="楕円 254"/>
        <xdr:cNvSpPr/>
      </xdr:nvSpPr>
      <xdr:spPr>
        <a:xfrm>
          <a:off x="3746500" y="1692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45490</xdr:rowOff>
    </xdr:from>
    <xdr:ext cx="534377" cy="259045"/>
    <xdr:sp macro="" textlink="">
      <xdr:nvSpPr>
        <xdr:cNvPr id="256" name="テキスト ボックス 255"/>
        <xdr:cNvSpPr txBox="1"/>
      </xdr:nvSpPr>
      <xdr:spPr>
        <a:xfrm>
          <a:off x="3530111" y="17019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58006</xdr:rowOff>
    </xdr:from>
    <xdr:to>
      <xdr:col>15</xdr:col>
      <xdr:colOff>101600</xdr:colOff>
      <xdr:row>99</xdr:row>
      <xdr:rowOff>159606</xdr:rowOff>
    </xdr:to>
    <xdr:sp macro="" textlink="">
      <xdr:nvSpPr>
        <xdr:cNvPr id="257" name="楕円 256"/>
        <xdr:cNvSpPr/>
      </xdr:nvSpPr>
      <xdr:spPr>
        <a:xfrm>
          <a:off x="2857500" y="1703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150733</xdr:rowOff>
    </xdr:from>
    <xdr:ext cx="534377" cy="259045"/>
    <xdr:sp macro="" textlink="">
      <xdr:nvSpPr>
        <xdr:cNvPr id="258" name="テキスト ボックス 257"/>
        <xdr:cNvSpPr txBox="1"/>
      </xdr:nvSpPr>
      <xdr:spPr>
        <a:xfrm>
          <a:off x="2641111" y="17124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104761</xdr:rowOff>
    </xdr:from>
    <xdr:to>
      <xdr:col>10</xdr:col>
      <xdr:colOff>165100</xdr:colOff>
      <xdr:row>100</xdr:row>
      <xdr:rowOff>34911</xdr:rowOff>
    </xdr:to>
    <xdr:sp macro="" textlink="">
      <xdr:nvSpPr>
        <xdr:cNvPr id="259" name="楕円 258"/>
        <xdr:cNvSpPr/>
      </xdr:nvSpPr>
      <xdr:spPr>
        <a:xfrm>
          <a:off x="1968500" y="1707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100</xdr:row>
      <xdr:rowOff>26038</xdr:rowOff>
    </xdr:from>
    <xdr:ext cx="534377" cy="259045"/>
    <xdr:sp macro="" textlink="">
      <xdr:nvSpPr>
        <xdr:cNvPr id="260" name="テキスト ボックス 259"/>
        <xdr:cNvSpPr txBox="1"/>
      </xdr:nvSpPr>
      <xdr:spPr>
        <a:xfrm>
          <a:off x="1752111" y="1717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108299</xdr:rowOff>
    </xdr:from>
    <xdr:to>
      <xdr:col>6</xdr:col>
      <xdr:colOff>38100</xdr:colOff>
      <xdr:row>100</xdr:row>
      <xdr:rowOff>38449</xdr:rowOff>
    </xdr:to>
    <xdr:sp macro="" textlink="">
      <xdr:nvSpPr>
        <xdr:cNvPr id="261" name="楕円 260"/>
        <xdr:cNvSpPr/>
      </xdr:nvSpPr>
      <xdr:spPr>
        <a:xfrm>
          <a:off x="1079500" y="1708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29576</xdr:rowOff>
    </xdr:from>
    <xdr:ext cx="534377" cy="259045"/>
    <xdr:sp macro="" textlink="">
      <xdr:nvSpPr>
        <xdr:cNvPr id="262" name="テキスト ボックス 261"/>
        <xdr:cNvSpPr txBox="1"/>
      </xdr:nvSpPr>
      <xdr:spPr>
        <a:xfrm>
          <a:off x="863111" y="17174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50165</xdr:rowOff>
    </xdr:from>
    <xdr:to>
      <xdr:col>54</xdr:col>
      <xdr:colOff>189865</xdr:colOff>
      <xdr:row>39</xdr:row>
      <xdr:rowOff>44450</xdr:rowOff>
    </xdr:to>
    <xdr:cxnSp macro="">
      <xdr:nvCxnSpPr>
        <xdr:cNvPr id="286" name="直線コネクタ 285"/>
        <xdr:cNvCxnSpPr/>
      </xdr:nvCxnSpPr>
      <xdr:spPr>
        <a:xfrm flipV="1">
          <a:off x="10475595" y="5365115"/>
          <a:ext cx="127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168292</xdr:rowOff>
    </xdr:from>
    <xdr:ext cx="469744" cy="259045"/>
    <xdr:sp macro="" textlink="">
      <xdr:nvSpPr>
        <xdr:cNvPr id="289" name="労働費最大値テキスト"/>
        <xdr:cNvSpPr txBox="1"/>
      </xdr:nvSpPr>
      <xdr:spPr>
        <a:xfrm>
          <a:off x="10528300" y="514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50165</xdr:rowOff>
    </xdr:from>
    <xdr:to>
      <xdr:col>55</xdr:col>
      <xdr:colOff>88900</xdr:colOff>
      <xdr:row>31</xdr:row>
      <xdr:rowOff>50165</xdr:rowOff>
    </xdr:to>
    <xdr:cxnSp macro="">
      <xdr:nvCxnSpPr>
        <xdr:cNvPr id="290" name="直線コネクタ 289"/>
        <xdr:cNvCxnSpPr/>
      </xdr:nvCxnSpPr>
      <xdr:spPr>
        <a:xfrm>
          <a:off x="10388600" y="53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46355</xdr:rowOff>
    </xdr:from>
    <xdr:to>
      <xdr:col>55</xdr:col>
      <xdr:colOff>0</xdr:colOff>
      <xdr:row>34</xdr:row>
      <xdr:rowOff>63500</xdr:rowOff>
    </xdr:to>
    <xdr:cxnSp macro="">
      <xdr:nvCxnSpPr>
        <xdr:cNvPr id="291" name="直線コネクタ 290"/>
        <xdr:cNvCxnSpPr/>
      </xdr:nvCxnSpPr>
      <xdr:spPr>
        <a:xfrm flipV="1">
          <a:off x="9639300" y="587565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97045</xdr:rowOff>
    </xdr:from>
    <xdr:ext cx="378565" cy="259045"/>
    <xdr:sp macro="" textlink="">
      <xdr:nvSpPr>
        <xdr:cNvPr id="292" name="労働費平均値テキスト"/>
        <xdr:cNvSpPr txBox="1"/>
      </xdr:nvSpPr>
      <xdr:spPr>
        <a:xfrm>
          <a:off x="10528300" y="644069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118618</xdr:rowOff>
    </xdr:from>
    <xdr:to>
      <xdr:col>55</xdr:col>
      <xdr:colOff>50800</xdr:colOff>
      <xdr:row>38</xdr:row>
      <xdr:rowOff>48768</xdr:rowOff>
    </xdr:to>
    <xdr:sp macro="" textlink="">
      <xdr:nvSpPr>
        <xdr:cNvPr id="293" name="フローチャート: 判断 292"/>
        <xdr:cNvSpPr/>
      </xdr:nvSpPr>
      <xdr:spPr>
        <a:xfrm>
          <a:off x="104267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58928</xdr:rowOff>
    </xdr:from>
    <xdr:to>
      <xdr:col>50</xdr:col>
      <xdr:colOff>114300</xdr:colOff>
      <xdr:row>34</xdr:row>
      <xdr:rowOff>63500</xdr:rowOff>
    </xdr:to>
    <xdr:cxnSp macro="">
      <xdr:nvCxnSpPr>
        <xdr:cNvPr id="294" name="直線コネクタ 293"/>
        <xdr:cNvCxnSpPr/>
      </xdr:nvCxnSpPr>
      <xdr:spPr>
        <a:xfrm>
          <a:off x="8750300" y="58882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111760</xdr:rowOff>
    </xdr:from>
    <xdr:to>
      <xdr:col>50</xdr:col>
      <xdr:colOff>165100</xdr:colOff>
      <xdr:row>38</xdr:row>
      <xdr:rowOff>41910</xdr:rowOff>
    </xdr:to>
    <xdr:sp macro="" textlink="">
      <xdr:nvSpPr>
        <xdr:cNvPr id="295" name="フローチャート: 判断 294"/>
        <xdr:cNvSpPr/>
      </xdr:nvSpPr>
      <xdr:spPr>
        <a:xfrm>
          <a:off x="9588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33037</xdr:rowOff>
    </xdr:from>
    <xdr:ext cx="378565" cy="259045"/>
    <xdr:sp macro="" textlink="">
      <xdr:nvSpPr>
        <xdr:cNvPr id="296" name="テキスト ボックス 295"/>
        <xdr:cNvSpPr txBox="1"/>
      </xdr:nvSpPr>
      <xdr:spPr>
        <a:xfrm>
          <a:off x="9450017" y="6548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58928</xdr:rowOff>
    </xdr:from>
    <xdr:to>
      <xdr:col>45</xdr:col>
      <xdr:colOff>177800</xdr:colOff>
      <xdr:row>34</xdr:row>
      <xdr:rowOff>65786</xdr:rowOff>
    </xdr:to>
    <xdr:cxnSp macro="">
      <xdr:nvCxnSpPr>
        <xdr:cNvPr id="297" name="直線コネクタ 296"/>
        <xdr:cNvCxnSpPr/>
      </xdr:nvCxnSpPr>
      <xdr:spPr>
        <a:xfrm flipV="1">
          <a:off x="7861300" y="588822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8" name="フローチャート: 判断 297"/>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20845</xdr:rowOff>
    </xdr:from>
    <xdr:ext cx="378565" cy="259045"/>
    <xdr:sp macro="" textlink="">
      <xdr:nvSpPr>
        <xdr:cNvPr id="299" name="テキスト ボックス 298"/>
        <xdr:cNvSpPr txBox="1"/>
      </xdr:nvSpPr>
      <xdr:spPr>
        <a:xfrm>
          <a:off x="8561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65786</xdr:rowOff>
    </xdr:from>
    <xdr:to>
      <xdr:col>41</xdr:col>
      <xdr:colOff>50800</xdr:colOff>
      <xdr:row>34</xdr:row>
      <xdr:rowOff>85217</xdr:rowOff>
    </xdr:to>
    <xdr:cxnSp macro="">
      <xdr:nvCxnSpPr>
        <xdr:cNvPr id="300" name="直線コネクタ 299"/>
        <xdr:cNvCxnSpPr/>
      </xdr:nvCxnSpPr>
      <xdr:spPr>
        <a:xfrm flipV="1">
          <a:off x="6972300" y="5895086"/>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99568</xdr:rowOff>
    </xdr:from>
    <xdr:to>
      <xdr:col>41</xdr:col>
      <xdr:colOff>101600</xdr:colOff>
      <xdr:row>38</xdr:row>
      <xdr:rowOff>29718</xdr:rowOff>
    </xdr:to>
    <xdr:sp macro="" textlink="">
      <xdr:nvSpPr>
        <xdr:cNvPr id="301" name="フローチャート: 判断 300"/>
        <xdr:cNvSpPr/>
      </xdr:nvSpPr>
      <xdr:spPr>
        <a:xfrm>
          <a:off x="7810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20845</xdr:rowOff>
    </xdr:from>
    <xdr:ext cx="378565" cy="259045"/>
    <xdr:sp macro="" textlink="">
      <xdr:nvSpPr>
        <xdr:cNvPr id="302" name="テキスト ボックス 301"/>
        <xdr:cNvSpPr txBox="1"/>
      </xdr:nvSpPr>
      <xdr:spPr>
        <a:xfrm>
          <a:off x="7672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96901</xdr:rowOff>
    </xdr:from>
    <xdr:to>
      <xdr:col>36</xdr:col>
      <xdr:colOff>165100</xdr:colOff>
      <xdr:row>38</xdr:row>
      <xdr:rowOff>27051</xdr:rowOff>
    </xdr:to>
    <xdr:sp macro="" textlink="">
      <xdr:nvSpPr>
        <xdr:cNvPr id="303" name="フローチャート: 判断 302"/>
        <xdr:cNvSpPr/>
      </xdr:nvSpPr>
      <xdr:spPr>
        <a:xfrm>
          <a:off x="6921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18178</xdr:rowOff>
    </xdr:from>
    <xdr:ext cx="378565" cy="259045"/>
    <xdr:sp macro="" textlink="">
      <xdr:nvSpPr>
        <xdr:cNvPr id="304" name="テキスト ボックス 303"/>
        <xdr:cNvSpPr txBox="1"/>
      </xdr:nvSpPr>
      <xdr:spPr>
        <a:xfrm>
          <a:off x="6783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167005</xdr:rowOff>
    </xdr:from>
    <xdr:to>
      <xdr:col>55</xdr:col>
      <xdr:colOff>50800</xdr:colOff>
      <xdr:row>34</xdr:row>
      <xdr:rowOff>97155</xdr:rowOff>
    </xdr:to>
    <xdr:sp macro="" textlink="">
      <xdr:nvSpPr>
        <xdr:cNvPr id="310" name="楕円 309"/>
        <xdr:cNvSpPr/>
      </xdr:nvSpPr>
      <xdr:spPr>
        <a:xfrm>
          <a:off x="10426700" y="582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18432</xdr:rowOff>
    </xdr:from>
    <xdr:ext cx="469744" cy="259045"/>
    <xdr:sp macro="" textlink="">
      <xdr:nvSpPr>
        <xdr:cNvPr id="311" name="労働費該当値テキスト"/>
        <xdr:cNvSpPr txBox="1"/>
      </xdr:nvSpPr>
      <xdr:spPr>
        <a:xfrm>
          <a:off x="10528300" y="567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12700</xdr:rowOff>
    </xdr:from>
    <xdr:to>
      <xdr:col>50</xdr:col>
      <xdr:colOff>165100</xdr:colOff>
      <xdr:row>34</xdr:row>
      <xdr:rowOff>114300</xdr:rowOff>
    </xdr:to>
    <xdr:sp macro="" textlink="">
      <xdr:nvSpPr>
        <xdr:cNvPr id="312" name="楕円 311"/>
        <xdr:cNvSpPr/>
      </xdr:nvSpPr>
      <xdr:spPr>
        <a:xfrm>
          <a:off x="9588500" y="58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130827</xdr:rowOff>
    </xdr:from>
    <xdr:ext cx="469744" cy="259045"/>
    <xdr:sp macro="" textlink="">
      <xdr:nvSpPr>
        <xdr:cNvPr id="313" name="テキスト ボックス 312"/>
        <xdr:cNvSpPr txBox="1"/>
      </xdr:nvSpPr>
      <xdr:spPr>
        <a:xfrm>
          <a:off x="9404428" y="561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8128</xdr:rowOff>
    </xdr:from>
    <xdr:to>
      <xdr:col>46</xdr:col>
      <xdr:colOff>38100</xdr:colOff>
      <xdr:row>34</xdr:row>
      <xdr:rowOff>109728</xdr:rowOff>
    </xdr:to>
    <xdr:sp macro="" textlink="">
      <xdr:nvSpPr>
        <xdr:cNvPr id="314" name="楕円 313"/>
        <xdr:cNvSpPr/>
      </xdr:nvSpPr>
      <xdr:spPr>
        <a:xfrm>
          <a:off x="8699500" y="583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126255</xdr:rowOff>
    </xdr:from>
    <xdr:ext cx="469744" cy="259045"/>
    <xdr:sp macro="" textlink="">
      <xdr:nvSpPr>
        <xdr:cNvPr id="315" name="テキスト ボックス 314"/>
        <xdr:cNvSpPr txBox="1"/>
      </xdr:nvSpPr>
      <xdr:spPr>
        <a:xfrm>
          <a:off x="8515428" y="5612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14986</xdr:rowOff>
    </xdr:from>
    <xdr:to>
      <xdr:col>41</xdr:col>
      <xdr:colOff>101600</xdr:colOff>
      <xdr:row>34</xdr:row>
      <xdr:rowOff>116586</xdr:rowOff>
    </xdr:to>
    <xdr:sp macro="" textlink="">
      <xdr:nvSpPr>
        <xdr:cNvPr id="316" name="楕円 315"/>
        <xdr:cNvSpPr/>
      </xdr:nvSpPr>
      <xdr:spPr>
        <a:xfrm>
          <a:off x="7810500" y="584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133113</xdr:rowOff>
    </xdr:from>
    <xdr:ext cx="469744" cy="259045"/>
    <xdr:sp macro="" textlink="">
      <xdr:nvSpPr>
        <xdr:cNvPr id="317" name="テキスト ボックス 316"/>
        <xdr:cNvSpPr txBox="1"/>
      </xdr:nvSpPr>
      <xdr:spPr>
        <a:xfrm>
          <a:off x="7626428" y="561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34417</xdr:rowOff>
    </xdr:from>
    <xdr:to>
      <xdr:col>36</xdr:col>
      <xdr:colOff>165100</xdr:colOff>
      <xdr:row>34</xdr:row>
      <xdr:rowOff>136017</xdr:rowOff>
    </xdr:to>
    <xdr:sp macro="" textlink="">
      <xdr:nvSpPr>
        <xdr:cNvPr id="318" name="楕円 317"/>
        <xdr:cNvSpPr/>
      </xdr:nvSpPr>
      <xdr:spPr>
        <a:xfrm>
          <a:off x="6921500" y="586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152544</xdr:rowOff>
    </xdr:from>
    <xdr:ext cx="469744" cy="259045"/>
    <xdr:sp macro="" textlink="">
      <xdr:nvSpPr>
        <xdr:cNvPr id="319" name="テキスト ボックス 318"/>
        <xdr:cNvSpPr txBox="1"/>
      </xdr:nvSpPr>
      <xdr:spPr>
        <a:xfrm>
          <a:off x="6737428" y="5638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79426</xdr:rowOff>
    </xdr:from>
    <xdr:to>
      <xdr:col>54</xdr:col>
      <xdr:colOff>189865</xdr:colOff>
      <xdr:row>59</xdr:row>
      <xdr:rowOff>42202</xdr:rowOff>
    </xdr:to>
    <xdr:cxnSp macro="">
      <xdr:nvCxnSpPr>
        <xdr:cNvPr id="343" name="直線コネクタ 342"/>
        <xdr:cNvCxnSpPr/>
      </xdr:nvCxnSpPr>
      <xdr:spPr>
        <a:xfrm flipV="1">
          <a:off x="10475595" y="8823376"/>
          <a:ext cx="1270" cy="133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46029</xdr:rowOff>
    </xdr:from>
    <xdr:ext cx="378565" cy="259045"/>
    <xdr:sp macro="" textlink="">
      <xdr:nvSpPr>
        <xdr:cNvPr id="344" name="農林水産業費最小値テキスト"/>
        <xdr:cNvSpPr txBox="1"/>
      </xdr:nvSpPr>
      <xdr:spPr>
        <a:xfrm>
          <a:off x="10528300" y="10161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42202</xdr:rowOff>
    </xdr:from>
    <xdr:to>
      <xdr:col>55</xdr:col>
      <xdr:colOff>88900</xdr:colOff>
      <xdr:row>59</xdr:row>
      <xdr:rowOff>42202</xdr:rowOff>
    </xdr:to>
    <xdr:cxnSp macro="">
      <xdr:nvCxnSpPr>
        <xdr:cNvPr id="345" name="直線コネクタ 344"/>
        <xdr:cNvCxnSpPr/>
      </xdr:nvCxnSpPr>
      <xdr:spPr>
        <a:xfrm>
          <a:off x="10388600" y="1015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26103</xdr:rowOff>
    </xdr:from>
    <xdr:ext cx="534377" cy="259045"/>
    <xdr:sp macro="" textlink="">
      <xdr:nvSpPr>
        <xdr:cNvPr id="346" name="農林水産業費最大値テキスト"/>
        <xdr:cNvSpPr txBox="1"/>
      </xdr:nvSpPr>
      <xdr:spPr>
        <a:xfrm>
          <a:off x="10528300" y="859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79426</xdr:rowOff>
    </xdr:from>
    <xdr:to>
      <xdr:col>55</xdr:col>
      <xdr:colOff>88900</xdr:colOff>
      <xdr:row>51</xdr:row>
      <xdr:rowOff>79426</xdr:rowOff>
    </xdr:to>
    <xdr:cxnSp macro="">
      <xdr:nvCxnSpPr>
        <xdr:cNvPr id="347" name="直線コネクタ 346"/>
        <xdr:cNvCxnSpPr/>
      </xdr:nvCxnSpPr>
      <xdr:spPr>
        <a:xfrm>
          <a:off x="10388600" y="882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26371</xdr:rowOff>
    </xdr:from>
    <xdr:to>
      <xdr:col>55</xdr:col>
      <xdr:colOff>0</xdr:colOff>
      <xdr:row>59</xdr:row>
      <xdr:rowOff>28829</xdr:rowOff>
    </xdr:to>
    <xdr:cxnSp macro="">
      <xdr:nvCxnSpPr>
        <xdr:cNvPr id="348" name="直線コネクタ 347"/>
        <xdr:cNvCxnSpPr/>
      </xdr:nvCxnSpPr>
      <xdr:spPr>
        <a:xfrm flipV="1">
          <a:off x="9639300" y="10141921"/>
          <a:ext cx="838200" cy="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68895</xdr:rowOff>
    </xdr:from>
    <xdr:ext cx="469744" cy="259045"/>
    <xdr:sp macro="" textlink="">
      <xdr:nvSpPr>
        <xdr:cNvPr id="349" name="農林水産業費平均値テキスト"/>
        <xdr:cNvSpPr txBox="1"/>
      </xdr:nvSpPr>
      <xdr:spPr>
        <a:xfrm>
          <a:off x="10528300" y="9841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46018</xdr:rowOff>
    </xdr:from>
    <xdr:to>
      <xdr:col>55</xdr:col>
      <xdr:colOff>50800</xdr:colOff>
      <xdr:row>58</xdr:row>
      <xdr:rowOff>147618</xdr:rowOff>
    </xdr:to>
    <xdr:sp macro="" textlink="">
      <xdr:nvSpPr>
        <xdr:cNvPr id="350" name="フローチャート: 判断 349"/>
        <xdr:cNvSpPr/>
      </xdr:nvSpPr>
      <xdr:spPr>
        <a:xfrm>
          <a:off x="10426700" y="999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28829</xdr:rowOff>
    </xdr:from>
    <xdr:to>
      <xdr:col>50</xdr:col>
      <xdr:colOff>114300</xdr:colOff>
      <xdr:row>59</xdr:row>
      <xdr:rowOff>29953</xdr:rowOff>
    </xdr:to>
    <xdr:cxnSp macro="">
      <xdr:nvCxnSpPr>
        <xdr:cNvPr id="351" name="直線コネクタ 350"/>
        <xdr:cNvCxnSpPr/>
      </xdr:nvCxnSpPr>
      <xdr:spPr>
        <a:xfrm flipV="1">
          <a:off x="8750300" y="10144379"/>
          <a:ext cx="8890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42151</xdr:rowOff>
    </xdr:from>
    <xdr:to>
      <xdr:col>50</xdr:col>
      <xdr:colOff>165100</xdr:colOff>
      <xdr:row>58</xdr:row>
      <xdr:rowOff>143751</xdr:rowOff>
    </xdr:to>
    <xdr:sp macro="" textlink="">
      <xdr:nvSpPr>
        <xdr:cNvPr id="352" name="フローチャート: 判断 351"/>
        <xdr:cNvSpPr/>
      </xdr:nvSpPr>
      <xdr:spPr>
        <a:xfrm>
          <a:off x="9588500" y="998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160278</xdr:rowOff>
    </xdr:from>
    <xdr:ext cx="469744" cy="259045"/>
    <xdr:sp macro="" textlink="">
      <xdr:nvSpPr>
        <xdr:cNvPr id="353" name="テキスト ボックス 352"/>
        <xdr:cNvSpPr txBox="1"/>
      </xdr:nvSpPr>
      <xdr:spPr>
        <a:xfrm>
          <a:off x="9404428" y="976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29858</xdr:rowOff>
    </xdr:from>
    <xdr:to>
      <xdr:col>45</xdr:col>
      <xdr:colOff>177800</xdr:colOff>
      <xdr:row>59</xdr:row>
      <xdr:rowOff>29953</xdr:rowOff>
    </xdr:to>
    <xdr:cxnSp macro="">
      <xdr:nvCxnSpPr>
        <xdr:cNvPr id="354" name="直線コネクタ 353"/>
        <xdr:cNvCxnSpPr/>
      </xdr:nvCxnSpPr>
      <xdr:spPr>
        <a:xfrm>
          <a:off x="7861300" y="10145408"/>
          <a:ext cx="8890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52572</xdr:rowOff>
    </xdr:from>
    <xdr:to>
      <xdr:col>46</xdr:col>
      <xdr:colOff>38100</xdr:colOff>
      <xdr:row>58</xdr:row>
      <xdr:rowOff>154172</xdr:rowOff>
    </xdr:to>
    <xdr:sp macro="" textlink="">
      <xdr:nvSpPr>
        <xdr:cNvPr id="355" name="フローチャート: 判断 354"/>
        <xdr:cNvSpPr/>
      </xdr:nvSpPr>
      <xdr:spPr>
        <a:xfrm>
          <a:off x="8699500" y="999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170699</xdr:rowOff>
    </xdr:from>
    <xdr:ext cx="469744" cy="259045"/>
    <xdr:sp macro="" textlink="">
      <xdr:nvSpPr>
        <xdr:cNvPr id="356" name="テキスト ボックス 355"/>
        <xdr:cNvSpPr txBox="1"/>
      </xdr:nvSpPr>
      <xdr:spPr>
        <a:xfrm>
          <a:off x="8515428" y="9771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26638</xdr:rowOff>
    </xdr:from>
    <xdr:to>
      <xdr:col>41</xdr:col>
      <xdr:colOff>50800</xdr:colOff>
      <xdr:row>59</xdr:row>
      <xdr:rowOff>29858</xdr:rowOff>
    </xdr:to>
    <xdr:cxnSp macro="">
      <xdr:nvCxnSpPr>
        <xdr:cNvPr id="357" name="直線コネクタ 356"/>
        <xdr:cNvCxnSpPr/>
      </xdr:nvCxnSpPr>
      <xdr:spPr>
        <a:xfrm>
          <a:off x="6972300" y="10142188"/>
          <a:ext cx="8890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49295</xdr:rowOff>
    </xdr:from>
    <xdr:to>
      <xdr:col>41</xdr:col>
      <xdr:colOff>101600</xdr:colOff>
      <xdr:row>58</xdr:row>
      <xdr:rowOff>150895</xdr:rowOff>
    </xdr:to>
    <xdr:sp macro="" textlink="">
      <xdr:nvSpPr>
        <xdr:cNvPr id="358" name="フローチャート: 判断 357"/>
        <xdr:cNvSpPr/>
      </xdr:nvSpPr>
      <xdr:spPr>
        <a:xfrm>
          <a:off x="7810500" y="99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167422</xdr:rowOff>
    </xdr:from>
    <xdr:ext cx="469744" cy="259045"/>
    <xdr:sp macro="" textlink="">
      <xdr:nvSpPr>
        <xdr:cNvPr id="359" name="テキスト ボックス 358"/>
        <xdr:cNvSpPr txBox="1"/>
      </xdr:nvSpPr>
      <xdr:spPr>
        <a:xfrm>
          <a:off x="7626428" y="976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52210</xdr:rowOff>
    </xdr:from>
    <xdr:to>
      <xdr:col>36</xdr:col>
      <xdr:colOff>165100</xdr:colOff>
      <xdr:row>58</xdr:row>
      <xdr:rowOff>153810</xdr:rowOff>
    </xdr:to>
    <xdr:sp macro="" textlink="">
      <xdr:nvSpPr>
        <xdr:cNvPr id="360" name="フローチャート: 判断 359"/>
        <xdr:cNvSpPr/>
      </xdr:nvSpPr>
      <xdr:spPr>
        <a:xfrm>
          <a:off x="6921500" y="9996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170337</xdr:rowOff>
    </xdr:from>
    <xdr:ext cx="469744" cy="259045"/>
    <xdr:sp macro="" textlink="">
      <xdr:nvSpPr>
        <xdr:cNvPr id="361" name="テキスト ボックス 360"/>
        <xdr:cNvSpPr txBox="1"/>
      </xdr:nvSpPr>
      <xdr:spPr>
        <a:xfrm>
          <a:off x="6737428" y="977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147021</xdr:rowOff>
    </xdr:from>
    <xdr:to>
      <xdr:col>55</xdr:col>
      <xdr:colOff>50800</xdr:colOff>
      <xdr:row>59</xdr:row>
      <xdr:rowOff>77171</xdr:rowOff>
    </xdr:to>
    <xdr:sp macro="" textlink="">
      <xdr:nvSpPr>
        <xdr:cNvPr id="367" name="楕円 366"/>
        <xdr:cNvSpPr/>
      </xdr:nvSpPr>
      <xdr:spPr>
        <a:xfrm>
          <a:off x="10426700" y="10091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61948</xdr:rowOff>
    </xdr:from>
    <xdr:ext cx="378565" cy="259045"/>
    <xdr:sp macro="" textlink="">
      <xdr:nvSpPr>
        <xdr:cNvPr id="368" name="農林水産業費該当値テキスト"/>
        <xdr:cNvSpPr txBox="1"/>
      </xdr:nvSpPr>
      <xdr:spPr>
        <a:xfrm>
          <a:off x="10528300" y="100060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149479</xdr:rowOff>
    </xdr:from>
    <xdr:to>
      <xdr:col>50</xdr:col>
      <xdr:colOff>165100</xdr:colOff>
      <xdr:row>59</xdr:row>
      <xdr:rowOff>79629</xdr:rowOff>
    </xdr:to>
    <xdr:sp macro="" textlink="">
      <xdr:nvSpPr>
        <xdr:cNvPr id="369" name="楕円 368"/>
        <xdr:cNvSpPr/>
      </xdr:nvSpPr>
      <xdr:spPr>
        <a:xfrm>
          <a:off x="9588500" y="1009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70756</xdr:rowOff>
    </xdr:from>
    <xdr:ext cx="378565" cy="259045"/>
    <xdr:sp macro="" textlink="">
      <xdr:nvSpPr>
        <xdr:cNvPr id="370" name="テキスト ボックス 369"/>
        <xdr:cNvSpPr txBox="1"/>
      </xdr:nvSpPr>
      <xdr:spPr>
        <a:xfrm>
          <a:off x="9450017" y="101863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150603</xdr:rowOff>
    </xdr:from>
    <xdr:to>
      <xdr:col>46</xdr:col>
      <xdr:colOff>38100</xdr:colOff>
      <xdr:row>59</xdr:row>
      <xdr:rowOff>80753</xdr:rowOff>
    </xdr:to>
    <xdr:sp macro="" textlink="">
      <xdr:nvSpPr>
        <xdr:cNvPr id="371" name="楕円 370"/>
        <xdr:cNvSpPr/>
      </xdr:nvSpPr>
      <xdr:spPr>
        <a:xfrm>
          <a:off x="8699500" y="1009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71880</xdr:rowOff>
    </xdr:from>
    <xdr:ext cx="378565" cy="259045"/>
    <xdr:sp macro="" textlink="">
      <xdr:nvSpPr>
        <xdr:cNvPr id="372" name="テキスト ボックス 371"/>
        <xdr:cNvSpPr txBox="1"/>
      </xdr:nvSpPr>
      <xdr:spPr>
        <a:xfrm>
          <a:off x="8561017" y="10187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150508</xdr:rowOff>
    </xdr:from>
    <xdr:to>
      <xdr:col>41</xdr:col>
      <xdr:colOff>101600</xdr:colOff>
      <xdr:row>59</xdr:row>
      <xdr:rowOff>80658</xdr:rowOff>
    </xdr:to>
    <xdr:sp macro="" textlink="">
      <xdr:nvSpPr>
        <xdr:cNvPr id="373" name="楕円 372"/>
        <xdr:cNvSpPr/>
      </xdr:nvSpPr>
      <xdr:spPr>
        <a:xfrm>
          <a:off x="7810500" y="10094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71785</xdr:rowOff>
    </xdr:from>
    <xdr:ext cx="378565" cy="259045"/>
    <xdr:sp macro="" textlink="">
      <xdr:nvSpPr>
        <xdr:cNvPr id="374" name="テキスト ボックス 373"/>
        <xdr:cNvSpPr txBox="1"/>
      </xdr:nvSpPr>
      <xdr:spPr>
        <a:xfrm>
          <a:off x="7672017" y="1018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147288</xdr:rowOff>
    </xdr:from>
    <xdr:to>
      <xdr:col>36</xdr:col>
      <xdr:colOff>165100</xdr:colOff>
      <xdr:row>59</xdr:row>
      <xdr:rowOff>77438</xdr:rowOff>
    </xdr:to>
    <xdr:sp macro="" textlink="">
      <xdr:nvSpPr>
        <xdr:cNvPr id="375" name="楕円 374"/>
        <xdr:cNvSpPr/>
      </xdr:nvSpPr>
      <xdr:spPr>
        <a:xfrm>
          <a:off x="6921500" y="1009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68565</xdr:rowOff>
    </xdr:from>
    <xdr:ext cx="378565" cy="259045"/>
    <xdr:sp macro="" textlink="">
      <xdr:nvSpPr>
        <xdr:cNvPr id="376" name="テキスト ボックス 375"/>
        <xdr:cNvSpPr txBox="1"/>
      </xdr:nvSpPr>
      <xdr:spPr>
        <a:xfrm>
          <a:off x="6783017" y="10184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20066</xdr:rowOff>
    </xdr:from>
    <xdr:to>
      <xdr:col>54</xdr:col>
      <xdr:colOff>189865</xdr:colOff>
      <xdr:row>78</xdr:row>
      <xdr:rowOff>162903</xdr:rowOff>
    </xdr:to>
    <xdr:cxnSp macro="">
      <xdr:nvCxnSpPr>
        <xdr:cNvPr id="400" name="直線コネクタ 399"/>
        <xdr:cNvCxnSpPr/>
      </xdr:nvCxnSpPr>
      <xdr:spPr>
        <a:xfrm flipV="1">
          <a:off x="10475595" y="12021566"/>
          <a:ext cx="1270" cy="1514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166730</xdr:rowOff>
    </xdr:from>
    <xdr:ext cx="469744" cy="259045"/>
    <xdr:sp macro="" textlink="">
      <xdr:nvSpPr>
        <xdr:cNvPr id="401" name="商工費最小値テキスト"/>
        <xdr:cNvSpPr txBox="1"/>
      </xdr:nvSpPr>
      <xdr:spPr>
        <a:xfrm>
          <a:off x="10528300" y="1353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162903</xdr:rowOff>
    </xdr:from>
    <xdr:to>
      <xdr:col>55</xdr:col>
      <xdr:colOff>88900</xdr:colOff>
      <xdr:row>78</xdr:row>
      <xdr:rowOff>162903</xdr:rowOff>
    </xdr:to>
    <xdr:cxnSp macro="">
      <xdr:nvCxnSpPr>
        <xdr:cNvPr id="402" name="直線コネクタ 401"/>
        <xdr:cNvCxnSpPr/>
      </xdr:nvCxnSpPr>
      <xdr:spPr>
        <a:xfrm>
          <a:off x="10388600" y="13536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138193</xdr:rowOff>
    </xdr:from>
    <xdr:ext cx="534377" cy="259045"/>
    <xdr:sp macro="" textlink="">
      <xdr:nvSpPr>
        <xdr:cNvPr id="403" name="商工費最大値テキスト"/>
        <xdr:cNvSpPr txBox="1"/>
      </xdr:nvSpPr>
      <xdr:spPr>
        <a:xfrm>
          <a:off x="10528300" y="1179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20066</xdr:rowOff>
    </xdr:from>
    <xdr:to>
      <xdr:col>55</xdr:col>
      <xdr:colOff>88900</xdr:colOff>
      <xdr:row>70</xdr:row>
      <xdr:rowOff>20066</xdr:rowOff>
    </xdr:to>
    <xdr:cxnSp macro="">
      <xdr:nvCxnSpPr>
        <xdr:cNvPr id="404" name="直線コネクタ 403"/>
        <xdr:cNvCxnSpPr/>
      </xdr:nvCxnSpPr>
      <xdr:spPr>
        <a:xfrm>
          <a:off x="10388600" y="1202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24104</xdr:rowOff>
    </xdr:from>
    <xdr:to>
      <xdr:col>55</xdr:col>
      <xdr:colOff>0</xdr:colOff>
      <xdr:row>78</xdr:row>
      <xdr:rowOff>73940</xdr:rowOff>
    </xdr:to>
    <xdr:cxnSp macro="">
      <xdr:nvCxnSpPr>
        <xdr:cNvPr id="405" name="直線コネクタ 404"/>
        <xdr:cNvCxnSpPr/>
      </xdr:nvCxnSpPr>
      <xdr:spPr>
        <a:xfrm flipV="1">
          <a:off x="9639300" y="13397204"/>
          <a:ext cx="838200" cy="49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151058</xdr:rowOff>
    </xdr:from>
    <xdr:ext cx="469744" cy="259045"/>
    <xdr:sp macro="" textlink="">
      <xdr:nvSpPr>
        <xdr:cNvPr id="406" name="商工費平均値テキスト"/>
        <xdr:cNvSpPr txBox="1"/>
      </xdr:nvSpPr>
      <xdr:spPr>
        <a:xfrm>
          <a:off x="10528300" y="130098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128181</xdr:rowOff>
    </xdr:from>
    <xdr:to>
      <xdr:col>55</xdr:col>
      <xdr:colOff>50800</xdr:colOff>
      <xdr:row>77</xdr:row>
      <xdr:rowOff>58331</xdr:rowOff>
    </xdr:to>
    <xdr:sp macro="" textlink="">
      <xdr:nvSpPr>
        <xdr:cNvPr id="407" name="フローチャート: 判断 406"/>
        <xdr:cNvSpPr/>
      </xdr:nvSpPr>
      <xdr:spPr>
        <a:xfrm>
          <a:off x="104267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73940</xdr:rowOff>
    </xdr:from>
    <xdr:to>
      <xdr:col>50</xdr:col>
      <xdr:colOff>114300</xdr:colOff>
      <xdr:row>78</xdr:row>
      <xdr:rowOff>73977</xdr:rowOff>
    </xdr:to>
    <xdr:cxnSp macro="">
      <xdr:nvCxnSpPr>
        <xdr:cNvPr id="408" name="直線コネクタ 407"/>
        <xdr:cNvCxnSpPr/>
      </xdr:nvCxnSpPr>
      <xdr:spPr>
        <a:xfrm flipV="1">
          <a:off x="8750300" y="13447040"/>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129400</xdr:rowOff>
    </xdr:from>
    <xdr:to>
      <xdr:col>50</xdr:col>
      <xdr:colOff>165100</xdr:colOff>
      <xdr:row>77</xdr:row>
      <xdr:rowOff>59550</xdr:rowOff>
    </xdr:to>
    <xdr:sp macro="" textlink="">
      <xdr:nvSpPr>
        <xdr:cNvPr id="409" name="フローチャート: 判断 408"/>
        <xdr:cNvSpPr/>
      </xdr:nvSpPr>
      <xdr:spPr>
        <a:xfrm>
          <a:off x="9588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76078</xdr:rowOff>
    </xdr:from>
    <xdr:ext cx="469744" cy="259045"/>
    <xdr:sp macro="" textlink="">
      <xdr:nvSpPr>
        <xdr:cNvPr id="410" name="テキスト ボックス 409"/>
        <xdr:cNvSpPr txBox="1"/>
      </xdr:nvSpPr>
      <xdr:spPr>
        <a:xfrm>
          <a:off x="9404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73977</xdr:rowOff>
    </xdr:from>
    <xdr:to>
      <xdr:col>45</xdr:col>
      <xdr:colOff>177800</xdr:colOff>
      <xdr:row>78</xdr:row>
      <xdr:rowOff>99961</xdr:rowOff>
    </xdr:to>
    <xdr:cxnSp macro="">
      <xdr:nvCxnSpPr>
        <xdr:cNvPr id="411" name="直線コネクタ 410"/>
        <xdr:cNvCxnSpPr/>
      </xdr:nvCxnSpPr>
      <xdr:spPr>
        <a:xfrm flipV="1">
          <a:off x="7861300" y="13447077"/>
          <a:ext cx="889000" cy="2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47980</xdr:rowOff>
    </xdr:from>
    <xdr:to>
      <xdr:col>46</xdr:col>
      <xdr:colOff>38100</xdr:colOff>
      <xdr:row>76</xdr:row>
      <xdr:rowOff>149580</xdr:rowOff>
    </xdr:to>
    <xdr:sp macro="" textlink="">
      <xdr:nvSpPr>
        <xdr:cNvPr id="412" name="フローチャート: 判断 411"/>
        <xdr:cNvSpPr/>
      </xdr:nvSpPr>
      <xdr:spPr>
        <a:xfrm>
          <a:off x="8699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166108</xdr:rowOff>
    </xdr:from>
    <xdr:ext cx="534377" cy="259045"/>
    <xdr:sp macro="" textlink="">
      <xdr:nvSpPr>
        <xdr:cNvPr id="413" name="テキスト ボックス 412"/>
        <xdr:cNvSpPr txBox="1"/>
      </xdr:nvSpPr>
      <xdr:spPr>
        <a:xfrm>
          <a:off x="8483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75730</xdr:rowOff>
    </xdr:from>
    <xdr:to>
      <xdr:col>41</xdr:col>
      <xdr:colOff>50800</xdr:colOff>
      <xdr:row>78</xdr:row>
      <xdr:rowOff>99961</xdr:rowOff>
    </xdr:to>
    <xdr:cxnSp macro="">
      <xdr:nvCxnSpPr>
        <xdr:cNvPr id="414" name="直線コネクタ 413"/>
        <xdr:cNvCxnSpPr/>
      </xdr:nvCxnSpPr>
      <xdr:spPr>
        <a:xfrm>
          <a:off x="6972300" y="13448830"/>
          <a:ext cx="889000" cy="2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68707</xdr:rowOff>
    </xdr:from>
    <xdr:to>
      <xdr:col>41</xdr:col>
      <xdr:colOff>101600</xdr:colOff>
      <xdr:row>77</xdr:row>
      <xdr:rowOff>170307</xdr:rowOff>
    </xdr:to>
    <xdr:sp macro="" textlink="">
      <xdr:nvSpPr>
        <xdr:cNvPr id="415" name="フローチャート: 判断 414"/>
        <xdr:cNvSpPr/>
      </xdr:nvSpPr>
      <xdr:spPr>
        <a:xfrm>
          <a:off x="7810500" y="1327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15384</xdr:rowOff>
    </xdr:from>
    <xdr:ext cx="469744" cy="259045"/>
    <xdr:sp macro="" textlink="">
      <xdr:nvSpPr>
        <xdr:cNvPr id="416" name="テキスト ボックス 415"/>
        <xdr:cNvSpPr txBox="1"/>
      </xdr:nvSpPr>
      <xdr:spPr>
        <a:xfrm>
          <a:off x="7626428" y="1304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101664</xdr:rowOff>
    </xdr:from>
    <xdr:to>
      <xdr:col>36</xdr:col>
      <xdr:colOff>165100</xdr:colOff>
      <xdr:row>78</xdr:row>
      <xdr:rowOff>31814</xdr:rowOff>
    </xdr:to>
    <xdr:sp macro="" textlink="">
      <xdr:nvSpPr>
        <xdr:cNvPr id="417" name="フローチャート: 判断 416"/>
        <xdr:cNvSpPr/>
      </xdr:nvSpPr>
      <xdr:spPr>
        <a:xfrm>
          <a:off x="6921500" y="1330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48341</xdr:rowOff>
    </xdr:from>
    <xdr:ext cx="469744" cy="259045"/>
    <xdr:sp macro="" textlink="">
      <xdr:nvSpPr>
        <xdr:cNvPr id="418" name="テキスト ボックス 417"/>
        <xdr:cNvSpPr txBox="1"/>
      </xdr:nvSpPr>
      <xdr:spPr>
        <a:xfrm>
          <a:off x="6737428" y="1307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144754</xdr:rowOff>
    </xdr:from>
    <xdr:to>
      <xdr:col>55</xdr:col>
      <xdr:colOff>50800</xdr:colOff>
      <xdr:row>78</xdr:row>
      <xdr:rowOff>74904</xdr:rowOff>
    </xdr:to>
    <xdr:sp macro="" textlink="">
      <xdr:nvSpPr>
        <xdr:cNvPr id="424" name="楕円 423"/>
        <xdr:cNvSpPr/>
      </xdr:nvSpPr>
      <xdr:spPr>
        <a:xfrm>
          <a:off x="10426700" y="1334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123181</xdr:rowOff>
    </xdr:from>
    <xdr:ext cx="469744" cy="259045"/>
    <xdr:sp macro="" textlink="">
      <xdr:nvSpPr>
        <xdr:cNvPr id="425" name="商工費該当値テキスト"/>
        <xdr:cNvSpPr txBox="1"/>
      </xdr:nvSpPr>
      <xdr:spPr>
        <a:xfrm>
          <a:off x="10528300" y="13324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23140</xdr:rowOff>
    </xdr:from>
    <xdr:to>
      <xdr:col>50</xdr:col>
      <xdr:colOff>165100</xdr:colOff>
      <xdr:row>78</xdr:row>
      <xdr:rowOff>124740</xdr:rowOff>
    </xdr:to>
    <xdr:sp macro="" textlink="">
      <xdr:nvSpPr>
        <xdr:cNvPr id="426" name="楕円 425"/>
        <xdr:cNvSpPr/>
      </xdr:nvSpPr>
      <xdr:spPr>
        <a:xfrm>
          <a:off x="9588500" y="1339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115867</xdr:rowOff>
    </xdr:from>
    <xdr:ext cx="469744" cy="259045"/>
    <xdr:sp macro="" textlink="">
      <xdr:nvSpPr>
        <xdr:cNvPr id="427" name="テキスト ボックス 426"/>
        <xdr:cNvSpPr txBox="1"/>
      </xdr:nvSpPr>
      <xdr:spPr>
        <a:xfrm>
          <a:off x="9404428" y="1348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23177</xdr:rowOff>
    </xdr:from>
    <xdr:to>
      <xdr:col>46</xdr:col>
      <xdr:colOff>38100</xdr:colOff>
      <xdr:row>78</xdr:row>
      <xdr:rowOff>124777</xdr:rowOff>
    </xdr:to>
    <xdr:sp macro="" textlink="">
      <xdr:nvSpPr>
        <xdr:cNvPr id="428" name="楕円 427"/>
        <xdr:cNvSpPr/>
      </xdr:nvSpPr>
      <xdr:spPr>
        <a:xfrm>
          <a:off x="8699500" y="1339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115904</xdr:rowOff>
    </xdr:from>
    <xdr:ext cx="469744" cy="259045"/>
    <xdr:sp macro="" textlink="">
      <xdr:nvSpPr>
        <xdr:cNvPr id="429" name="テキスト ボックス 428"/>
        <xdr:cNvSpPr txBox="1"/>
      </xdr:nvSpPr>
      <xdr:spPr>
        <a:xfrm>
          <a:off x="8515428" y="1348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49161</xdr:rowOff>
    </xdr:from>
    <xdr:to>
      <xdr:col>41</xdr:col>
      <xdr:colOff>101600</xdr:colOff>
      <xdr:row>78</xdr:row>
      <xdr:rowOff>150761</xdr:rowOff>
    </xdr:to>
    <xdr:sp macro="" textlink="">
      <xdr:nvSpPr>
        <xdr:cNvPr id="430" name="楕円 429"/>
        <xdr:cNvSpPr/>
      </xdr:nvSpPr>
      <xdr:spPr>
        <a:xfrm>
          <a:off x="7810500" y="1342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141888</xdr:rowOff>
    </xdr:from>
    <xdr:ext cx="469744" cy="259045"/>
    <xdr:sp macro="" textlink="">
      <xdr:nvSpPr>
        <xdr:cNvPr id="431" name="テキスト ボックス 430"/>
        <xdr:cNvSpPr txBox="1"/>
      </xdr:nvSpPr>
      <xdr:spPr>
        <a:xfrm>
          <a:off x="7626428" y="1351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24930</xdr:rowOff>
    </xdr:from>
    <xdr:to>
      <xdr:col>36</xdr:col>
      <xdr:colOff>165100</xdr:colOff>
      <xdr:row>78</xdr:row>
      <xdr:rowOff>126530</xdr:rowOff>
    </xdr:to>
    <xdr:sp macro="" textlink="">
      <xdr:nvSpPr>
        <xdr:cNvPr id="432" name="楕円 431"/>
        <xdr:cNvSpPr/>
      </xdr:nvSpPr>
      <xdr:spPr>
        <a:xfrm>
          <a:off x="6921500" y="1339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117657</xdr:rowOff>
    </xdr:from>
    <xdr:ext cx="469744" cy="259045"/>
    <xdr:sp macro="" textlink="">
      <xdr:nvSpPr>
        <xdr:cNvPr id="433" name="テキスト ボックス 432"/>
        <xdr:cNvSpPr txBox="1"/>
      </xdr:nvSpPr>
      <xdr:spPr>
        <a:xfrm>
          <a:off x="6737428" y="1349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59967</xdr:rowOff>
    </xdr:from>
    <xdr:to>
      <xdr:col>54</xdr:col>
      <xdr:colOff>189865</xdr:colOff>
      <xdr:row>99</xdr:row>
      <xdr:rowOff>148796</xdr:rowOff>
    </xdr:to>
    <xdr:cxnSp macro="">
      <xdr:nvCxnSpPr>
        <xdr:cNvPr id="460" name="直線コネクタ 459"/>
        <xdr:cNvCxnSpPr/>
      </xdr:nvCxnSpPr>
      <xdr:spPr>
        <a:xfrm flipV="1">
          <a:off x="10475595" y="15490467"/>
          <a:ext cx="1270" cy="1631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152623</xdr:rowOff>
    </xdr:from>
    <xdr:ext cx="534377" cy="259045"/>
    <xdr:sp macro="" textlink="">
      <xdr:nvSpPr>
        <xdr:cNvPr id="461" name="土木費最小値テキスト"/>
        <xdr:cNvSpPr txBox="1"/>
      </xdr:nvSpPr>
      <xdr:spPr>
        <a:xfrm>
          <a:off x="10528300" y="1712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148796</xdr:rowOff>
    </xdr:from>
    <xdr:to>
      <xdr:col>55</xdr:col>
      <xdr:colOff>88900</xdr:colOff>
      <xdr:row>99</xdr:row>
      <xdr:rowOff>148796</xdr:rowOff>
    </xdr:to>
    <xdr:cxnSp macro="">
      <xdr:nvCxnSpPr>
        <xdr:cNvPr id="462" name="直線コネクタ 461"/>
        <xdr:cNvCxnSpPr/>
      </xdr:nvCxnSpPr>
      <xdr:spPr>
        <a:xfrm>
          <a:off x="10388600" y="17122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6644</xdr:rowOff>
    </xdr:from>
    <xdr:ext cx="599010" cy="259045"/>
    <xdr:sp macro="" textlink="">
      <xdr:nvSpPr>
        <xdr:cNvPr id="463" name="土木費最大値テキスト"/>
        <xdr:cNvSpPr txBox="1"/>
      </xdr:nvSpPr>
      <xdr:spPr>
        <a:xfrm>
          <a:off x="10528300" y="15265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59967</xdr:rowOff>
    </xdr:from>
    <xdr:to>
      <xdr:col>55</xdr:col>
      <xdr:colOff>88900</xdr:colOff>
      <xdr:row>90</xdr:row>
      <xdr:rowOff>59967</xdr:rowOff>
    </xdr:to>
    <xdr:cxnSp macro="">
      <xdr:nvCxnSpPr>
        <xdr:cNvPr id="464" name="直線コネクタ 463"/>
        <xdr:cNvCxnSpPr/>
      </xdr:nvCxnSpPr>
      <xdr:spPr>
        <a:xfrm>
          <a:off x="10388600" y="15490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49468</xdr:rowOff>
    </xdr:from>
    <xdr:to>
      <xdr:col>55</xdr:col>
      <xdr:colOff>0</xdr:colOff>
      <xdr:row>98</xdr:row>
      <xdr:rowOff>21383</xdr:rowOff>
    </xdr:to>
    <xdr:cxnSp macro="">
      <xdr:nvCxnSpPr>
        <xdr:cNvPr id="465" name="直線コネクタ 464"/>
        <xdr:cNvCxnSpPr/>
      </xdr:nvCxnSpPr>
      <xdr:spPr>
        <a:xfrm>
          <a:off x="9639300" y="16680118"/>
          <a:ext cx="838200" cy="14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73046</xdr:rowOff>
    </xdr:from>
    <xdr:ext cx="534377" cy="259045"/>
    <xdr:sp macro="" textlink="">
      <xdr:nvSpPr>
        <xdr:cNvPr id="466" name="土木費平均値テキスト"/>
        <xdr:cNvSpPr txBox="1"/>
      </xdr:nvSpPr>
      <xdr:spPr>
        <a:xfrm>
          <a:off x="10528300" y="16532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50169</xdr:rowOff>
    </xdr:from>
    <xdr:to>
      <xdr:col>55</xdr:col>
      <xdr:colOff>50800</xdr:colOff>
      <xdr:row>97</xdr:row>
      <xdr:rowOff>151769</xdr:rowOff>
    </xdr:to>
    <xdr:sp macro="" textlink="">
      <xdr:nvSpPr>
        <xdr:cNvPr id="467" name="フローチャート: 判断 466"/>
        <xdr:cNvSpPr/>
      </xdr:nvSpPr>
      <xdr:spPr>
        <a:xfrm>
          <a:off x="10426700" y="1668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49468</xdr:rowOff>
    </xdr:from>
    <xdr:to>
      <xdr:col>50</xdr:col>
      <xdr:colOff>114300</xdr:colOff>
      <xdr:row>97</xdr:row>
      <xdr:rowOff>73209</xdr:rowOff>
    </xdr:to>
    <xdr:cxnSp macro="">
      <xdr:nvCxnSpPr>
        <xdr:cNvPr id="468" name="直線コネクタ 467"/>
        <xdr:cNvCxnSpPr/>
      </xdr:nvCxnSpPr>
      <xdr:spPr>
        <a:xfrm flipV="1">
          <a:off x="8750300" y="16680118"/>
          <a:ext cx="889000" cy="2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58382</xdr:rowOff>
    </xdr:from>
    <xdr:to>
      <xdr:col>50</xdr:col>
      <xdr:colOff>165100</xdr:colOff>
      <xdr:row>97</xdr:row>
      <xdr:rowOff>159982</xdr:rowOff>
    </xdr:to>
    <xdr:sp macro="" textlink="">
      <xdr:nvSpPr>
        <xdr:cNvPr id="469" name="フローチャート: 判断 468"/>
        <xdr:cNvSpPr/>
      </xdr:nvSpPr>
      <xdr:spPr>
        <a:xfrm>
          <a:off x="9588500" y="16689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151109</xdr:rowOff>
    </xdr:from>
    <xdr:ext cx="534377" cy="259045"/>
    <xdr:sp macro="" textlink="">
      <xdr:nvSpPr>
        <xdr:cNvPr id="470" name="テキスト ボックス 469"/>
        <xdr:cNvSpPr txBox="1"/>
      </xdr:nvSpPr>
      <xdr:spPr>
        <a:xfrm>
          <a:off x="9372111" y="1678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34021</xdr:rowOff>
    </xdr:from>
    <xdr:to>
      <xdr:col>45</xdr:col>
      <xdr:colOff>177800</xdr:colOff>
      <xdr:row>97</xdr:row>
      <xdr:rowOff>73209</xdr:rowOff>
    </xdr:to>
    <xdr:cxnSp macro="">
      <xdr:nvCxnSpPr>
        <xdr:cNvPr id="471" name="直線コネクタ 470"/>
        <xdr:cNvCxnSpPr/>
      </xdr:nvCxnSpPr>
      <xdr:spPr>
        <a:xfrm>
          <a:off x="7861300" y="16664671"/>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83544</xdr:rowOff>
    </xdr:from>
    <xdr:to>
      <xdr:col>46</xdr:col>
      <xdr:colOff>38100</xdr:colOff>
      <xdr:row>98</xdr:row>
      <xdr:rowOff>13694</xdr:rowOff>
    </xdr:to>
    <xdr:sp macro="" textlink="">
      <xdr:nvSpPr>
        <xdr:cNvPr id="472" name="フローチャート: 判断 471"/>
        <xdr:cNvSpPr/>
      </xdr:nvSpPr>
      <xdr:spPr>
        <a:xfrm>
          <a:off x="8699500" y="167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4821</xdr:rowOff>
    </xdr:from>
    <xdr:ext cx="534377" cy="259045"/>
    <xdr:sp macro="" textlink="">
      <xdr:nvSpPr>
        <xdr:cNvPr id="473" name="テキスト ボックス 472"/>
        <xdr:cNvSpPr txBox="1"/>
      </xdr:nvSpPr>
      <xdr:spPr>
        <a:xfrm>
          <a:off x="8483111" y="1680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134328</xdr:rowOff>
    </xdr:from>
    <xdr:to>
      <xdr:col>41</xdr:col>
      <xdr:colOff>50800</xdr:colOff>
      <xdr:row>97</xdr:row>
      <xdr:rowOff>34021</xdr:rowOff>
    </xdr:to>
    <xdr:cxnSp macro="">
      <xdr:nvCxnSpPr>
        <xdr:cNvPr id="474" name="直線コネクタ 473"/>
        <xdr:cNvCxnSpPr/>
      </xdr:nvCxnSpPr>
      <xdr:spPr>
        <a:xfrm>
          <a:off x="6972300" y="16422078"/>
          <a:ext cx="889000" cy="242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93847</xdr:rowOff>
    </xdr:from>
    <xdr:to>
      <xdr:col>41</xdr:col>
      <xdr:colOff>101600</xdr:colOff>
      <xdr:row>98</xdr:row>
      <xdr:rowOff>23997</xdr:rowOff>
    </xdr:to>
    <xdr:sp macro="" textlink="">
      <xdr:nvSpPr>
        <xdr:cNvPr id="475" name="フローチャート: 判断 474"/>
        <xdr:cNvSpPr/>
      </xdr:nvSpPr>
      <xdr:spPr>
        <a:xfrm>
          <a:off x="7810500" y="16724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15124</xdr:rowOff>
    </xdr:from>
    <xdr:ext cx="534377" cy="259045"/>
    <xdr:sp macro="" textlink="">
      <xdr:nvSpPr>
        <xdr:cNvPr id="476" name="テキスト ボックス 475"/>
        <xdr:cNvSpPr txBox="1"/>
      </xdr:nvSpPr>
      <xdr:spPr>
        <a:xfrm>
          <a:off x="7594111" y="16817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98599</xdr:rowOff>
    </xdr:from>
    <xdr:to>
      <xdr:col>36</xdr:col>
      <xdr:colOff>165100</xdr:colOff>
      <xdr:row>98</xdr:row>
      <xdr:rowOff>28749</xdr:rowOff>
    </xdr:to>
    <xdr:sp macro="" textlink="">
      <xdr:nvSpPr>
        <xdr:cNvPr id="477" name="フローチャート: 判断 476"/>
        <xdr:cNvSpPr/>
      </xdr:nvSpPr>
      <xdr:spPr>
        <a:xfrm>
          <a:off x="6921500" y="1672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19876</xdr:rowOff>
    </xdr:from>
    <xdr:ext cx="534377" cy="259045"/>
    <xdr:sp macro="" textlink="">
      <xdr:nvSpPr>
        <xdr:cNvPr id="478" name="テキスト ボックス 477"/>
        <xdr:cNvSpPr txBox="1"/>
      </xdr:nvSpPr>
      <xdr:spPr>
        <a:xfrm>
          <a:off x="6705111" y="1682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142033</xdr:rowOff>
    </xdr:from>
    <xdr:to>
      <xdr:col>55</xdr:col>
      <xdr:colOff>50800</xdr:colOff>
      <xdr:row>98</xdr:row>
      <xdr:rowOff>72183</xdr:rowOff>
    </xdr:to>
    <xdr:sp macro="" textlink="">
      <xdr:nvSpPr>
        <xdr:cNvPr id="484" name="楕円 483"/>
        <xdr:cNvSpPr/>
      </xdr:nvSpPr>
      <xdr:spPr>
        <a:xfrm>
          <a:off x="10426700" y="1677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120460</xdr:rowOff>
    </xdr:from>
    <xdr:ext cx="534377" cy="259045"/>
    <xdr:sp macro="" textlink="">
      <xdr:nvSpPr>
        <xdr:cNvPr id="485" name="土木費該当値テキスト"/>
        <xdr:cNvSpPr txBox="1"/>
      </xdr:nvSpPr>
      <xdr:spPr>
        <a:xfrm>
          <a:off x="10528300" y="16751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170118</xdr:rowOff>
    </xdr:from>
    <xdr:to>
      <xdr:col>50</xdr:col>
      <xdr:colOff>165100</xdr:colOff>
      <xdr:row>97</xdr:row>
      <xdr:rowOff>100268</xdr:rowOff>
    </xdr:to>
    <xdr:sp macro="" textlink="">
      <xdr:nvSpPr>
        <xdr:cNvPr id="486" name="楕円 485"/>
        <xdr:cNvSpPr/>
      </xdr:nvSpPr>
      <xdr:spPr>
        <a:xfrm>
          <a:off x="9588500" y="1662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116795</xdr:rowOff>
    </xdr:from>
    <xdr:ext cx="534377" cy="259045"/>
    <xdr:sp macro="" textlink="">
      <xdr:nvSpPr>
        <xdr:cNvPr id="487" name="テキスト ボックス 486"/>
        <xdr:cNvSpPr txBox="1"/>
      </xdr:nvSpPr>
      <xdr:spPr>
        <a:xfrm>
          <a:off x="9372111" y="1640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22409</xdr:rowOff>
    </xdr:from>
    <xdr:to>
      <xdr:col>46</xdr:col>
      <xdr:colOff>38100</xdr:colOff>
      <xdr:row>97</xdr:row>
      <xdr:rowOff>124009</xdr:rowOff>
    </xdr:to>
    <xdr:sp macro="" textlink="">
      <xdr:nvSpPr>
        <xdr:cNvPr id="488" name="楕円 487"/>
        <xdr:cNvSpPr/>
      </xdr:nvSpPr>
      <xdr:spPr>
        <a:xfrm>
          <a:off x="8699500" y="1665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140536</xdr:rowOff>
    </xdr:from>
    <xdr:ext cx="534377" cy="259045"/>
    <xdr:sp macro="" textlink="">
      <xdr:nvSpPr>
        <xdr:cNvPr id="489" name="テキスト ボックス 488"/>
        <xdr:cNvSpPr txBox="1"/>
      </xdr:nvSpPr>
      <xdr:spPr>
        <a:xfrm>
          <a:off x="8483111" y="1642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154671</xdr:rowOff>
    </xdr:from>
    <xdr:to>
      <xdr:col>41</xdr:col>
      <xdr:colOff>101600</xdr:colOff>
      <xdr:row>97</xdr:row>
      <xdr:rowOff>84821</xdr:rowOff>
    </xdr:to>
    <xdr:sp macro="" textlink="">
      <xdr:nvSpPr>
        <xdr:cNvPr id="490" name="楕円 489"/>
        <xdr:cNvSpPr/>
      </xdr:nvSpPr>
      <xdr:spPr>
        <a:xfrm>
          <a:off x="7810500" y="1661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101348</xdr:rowOff>
    </xdr:from>
    <xdr:ext cx="534377" cy="259045"/>
    <xdr:sp macro="" textlink="">
      <xdr:nvSpPr>
        <xdr:cNvPr id="491" name="テキスト ボックス 490"/>
        <xdr:cNvSpPr txBox="1"/>
      </xdr:nvSpPr>
      <xdr:spPr>
        <a:xfrm>
          <a:off x="7594111" y="16389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83528</xdr:rowOff>
    </xdr:from>
    <xdr:to>
      <xdr:col>36</xdr:col>
      <xdr:colOff>165100</xdr:colOff>
      <xdr:row>96</xdr:row>
      <xdr:rowOff>13678</xdr:rowOff>
    </xdr:to>
    <xdr:sp macro="" textlink="">
      <xdr:nvSpPr>
        <xdr:cNvPr id="492" name="楕円 491"/>
        <xdr:cNvSpPr/>
      </xdr:nvSpPr>
      <xdr:spPr>
        <a:xfrm>
          <a:off x="6921500" y="1637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30205</xdr:rowOff>
    </xdr:from>
    <xdr:ext cx="534377" cy="259045"/>
    <xdr:sp macro="" textlink="">
      <xdr:nvSpPr>
        <xdr:cNvPr id="493" name="テキスト ボックス 492"/>
        <xdr:cNvSpPr txBox="1"/>
      </xdr:nvSpPr>
      <xdr:spPr>
        <a:xfrm>
          <a:off x="6705111" y="1614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61610</xdr:rowOff>
    </xdr:from>
    <xdr:to>
      <xdr:col>85</xdr:col>
      <xdr:colOff>126364</xdr:colOff>
      <xdr:row>38</xdr:row>
      <xdr:rowOff>167498</xdr:rowOff>
    </xdr:to>
    <xdr:cxnSp macro="">
      <xdr:nvCxnSpPr>
        <xdr:cNvPr id="516" name="直線コネクタ 515"/>
        <xdr:cNvCxnSpPr/>
      </xdr:nvCxnSpPr>
      <xdr:spPr>
        <a:xfrm flipV="1">
          <a:off x="16317595" y="5548010"/>
          <a:ext cx="1269" cy="1134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171325</xdr:rowOff>
    </xdr:from>
    <xdr:ext cx="469744" cy="259045"/>
    <xdr:sp macro="" textlink="">
      <xdr:nvSpPr>
        <xdr:cNvPr id="517" name="消防費最小値テキスト"/>
        <xdr:cNvSpPr txBox="1"/>
      </xdr:nvSpPr>
      <xdr:spPr>
        <a:xfrm>
          <a:off x="16370300" y="668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167498</xdr:rowOff>
    </xdr:from>
    <xdr:to>
      <xdr:col>86</xdr:col>
      <xdr:colOff>25400</xdr:colOff>
      <xdr:row>38</xdr:row>
      <xdr:rowOff>167498</xdr:rowOff>
    </xdr:to>
    <xdr:cxnSp macro="">
      <xdr:nvCxnSpPr>
        <xdr:cNvPr id="518" name="直線コネクタ 517"/>
        <xdr:cNvCxnSpPr/>
      </xdr:nvCxnSpPr>
      <xdr:spPr>
        <a:xfrm>
          <a:off x="16230600" y="668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8287</xdr:rowOff>
    </xdr:from>
    <xdr:ext cx="534377" cy="259045"/>
    <xdr:sp macro="" textlink="">
      <xdr:nvSpPr>
        <xdr:cNvPr id="519" name="消防費最大値テキスト"/>
        <xdr:cNvSpPr txBox="1"/>
      </xdr:nvSpPr>
      <xdr:spPr>
        <a:xfrm>
          <a:off x="16370300" y="53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61610</xdr:rowOff>
    </xdr:from>
    <xdr:to>
      <xdr:col>86</xdr:col>
      <xdr:colOff>25400</xdr:colOff>
      <xdr:row>32</xdr:row>
      <xdr:rowOff>61610</xdr:rowOff>
    </xdr:to>
    <xdr:cxnSp macro="">
      <xdr:nvCxnSpPr>
        <xdr:cNvPr id="520" name="直線コネクタ 519"/>
        <xdr:cNvCxnSpPr/>
      </xdr:nvCxnSpPr>
      <xdr:spPr>
        <a:xfrm>
          <a:off x="16230600" y="554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79167</xdr:rowOff>
    </xdr:from>
    <xdr:to>
      <xdr:col>85</xdr:col>
      <xdr:colOff>127000</xdr:colOff>
      <xdr:row>37</xdr:row>
      <xdr:rowOff>107833</xdr:rowOff>
    </xdr:to>
    <xdr:cxnSp macro="">
      <xdr:nvCxnSpPr>
        <xdr:cNvPr id="521" name="直線コネクタ 520"/>
        <xdr:cNvCxnSpPr/>
      </xdr:nvCxnSpPr>
      <xdr:spPr>
        <a:xfrm>
          <a:off x="15481300" y="6422817"/>
          <a:ext cx="838200" cy="2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52021</xdr:rowOff>
    </xdr:from>
    <xdr:ext cx="534377" cy="259045"/>
    <xdr:sp macro="" textlink="">
      <xdr:nvSpPr>
        <xdr:cNvPr id="522" name="消防費平均値テキスト"/>
        <xdr:cNvSpPr txBox="1"/>
      </xdr:nvSpPr>
      <xdr:spPr>
        <a:xfrm>
          <a:off x="16370300" y="6224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29144</xdr:rowOff>
    </xdr:from>
    <xdr:to>
      <xdr:col>85</xdr:col>
      <xdr:colOff>177800</xdr:colOff>
      <xdr:row>37</xdr:row>
      <xdr:rowOff>130744</xdr:rowOff>
    </xdr:to>
    <xdr:sp macro="" textlink="">
      <xdr:nvSpPr>
        <xdr:cNvPr id="523" name="フローチャート: 判断 522"/>
        <xdr:cNvSpPr/>
      </xdr:nvSpPr>
      <xdr:spPr>
        <a:xfrm>
          <a:off x="16268700" y="637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79167</xdr:rowOff>
    </xdr:from>
    <xdr:to>
      <xdr:col>81</xdr:col>
      <xdr:colOff>50800</xdr:colOff>
      <xdr:row>37</xdr:row>
      <xdr:rowOff>130144</xdr:rowOff>
    </xdr:to>
    <xdr:cxnSp macro="">
      <xdr:nvCxnSpPr>
        <xdr:cNvPr id="524" name="直線コネクタ 523"/>
        <xdr:cNvCxnSpPr/>
      </xdr:nvCxnSpPr>
      <xdr:spPr>
        <a:xfrm flipV="1">
          <a:off x="14592300" y="6422817"/>
          <a:ext cx="889000" cy="5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37739</xdr:rowOff>
    </xdr:from>
    <xdr:to>
      <xdr:col>81</xdr:col>
      <xdr:colOff>101600</xdr:colOff>
      <xdr:row>37</xdr:row>
      <xdr:rowOff>139339</xdr:rowOff>
    </xdr:to>
    <xdr:sp macro="" textlink="">
      <xdr:nvSpPr>
        <xdr:cNvPr id="525" name="フローチャート: 判断 524"/>
        <xdr:cNvSpPr/>
      </xdr:nvSpPr>
      <xdr:spPr>
        <a:xfrm>
          <a:off x="154305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130467</xdr:rowOff>
    </xdr:from>
    <xdr:ext cx="534377" cy="259045"/>
    <xdr:sp macro="" textlink="">
      <xdr:nvSpPr>
        <xdr:cNvPr id="526" name="テキスト ボックス 525"/>
        <xdr:cNvSpPr txBox="1"/>
      </xdr:nvSpPr>
      <xdr:spPr>
        <a:xfrm>
          <a:off x="15214111" y="647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80127</xdr:rowOff>
    </xdr:from>
    <xdr:to>
      <xdr:col>76</xdr:col>
      <xdr:colOff>114300</xdr:colOff>
      <xdr:row>37</xdr:row>
      <xdr:rowOff>130144</xdr:rowOff>
    </xdr:to>
    <xdr:cxnSp macro="">
      <xdr:nvCxnSpPr>
        <xdr:cNvPr id="527" name="直線コネクタ 526"/>
        <xdr:cNvCxnSpPr/>
      </xdr:nvCxnSpPr>
      <xdr:spPr>
        <a:xfrm>
          <a:off x="13703300" y="6423777"/>
          <a:ext cx="889000" cy="50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16068</xdr:rowOff>
    </xdr:from>
    <xdr:to>
      <xdr:col>76</xdr:col>
      <xdr:colOff>165100</xdr:colOff>
      <xdr:row>37</xdr:row>
      <xdr:rowOff>117668</xdr:rowOff>
    </xdr:to>
    <xdr:sp macro="" textlink="">
      <xdr:nvSpPr>
        <xdr:cNvPr id="528" name="フローチャート: 判断 527"/>
        <xdr:cNvSpPr/>
      </xdr:nvSpPr>
      <xdr:spPr>
        <a:xfrm>
          <a:off x="14541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134195</xdr:rowOff>
    </xdr:from>
    <xdr:ext cx="534377" cy="259045"/>
    <xdr:sp macro="" textlink="">
      <xdr:nvSpPr>
        <xdr:cNvPr id="529" name="テキスト ボックス 528"/>
        <xdr:cNvSpPr txBox="1"/>
      </xdr:nvSpPr>
      <xdr:spPr>
        <a:xfrm>
          <a:off x="14325111" y="613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73635</xdr:rowOff>
    </xdr:from>
    <xdr:to>
      <xdr:col>71</xdr:col>
      <xdr:colOff>177800</xdr:colOff>
      <xdr:row>37</xdr:row>
      <xdr:rowOff>80127</xdr:rowOff>
    </xdr:to>
    <xdr:cxnSp macro="">
      <xdr:nvCxnSpPr>
        <xdr:cNvPr id="530" name="直線コネクタ 529"/>
        <xdr:cNvCxnSpPr/>
      </xdr:nvCxnSpPr>
      <xdr:spPr>
        <a:xfrm>
          <a:off x="12814300" y="6417285"/>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35911</xdr:rowOff>
    </xdr:from>
    <xdr:to>
      <xdr:col>72</xdr:col>
      <xdr:colOff>38100</xdr:colOff>
      <xdr:row>37</xdr:row>
      <xdr:rowOff>137511</xdr:rowOff>
    </xdr:to>
    <xdr:sp macro="" textlink="">
      <xdr:nvSpPr>
        <xdr:cNvPr id="531" name="フローチャート: 判断 530"/>
        <xdr:cNvSpPr/>
      </xdr:nvSpPr>
      <xdr:spPr>
        <a:xfrm>
          <a:off x="13652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128637</xdr:rowOff>
    </xdr:from>
    <xdr:ext cx="534377" cy="259045"/>
    <xdr:sp macro="" textlink="">
      <xdr:nvSpPr>
        <xdr:cNvPr id="532" name="テキスト ボックス 531"/>
        <xdr:cNvSpPr txBox="1"/>
      </xdr:nvSpPr>
      <xdr:spPr>
        <a:xfrm>
          <a:off x="13436111" y="6472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62382</xdr:rowOff>
    </xdr:from>
    <xdr:to>
      <xdr:col>67</xdr:col>
      <xdr:colOff>101600</xdr:colOff>
      <xdr:row>37</xdr:row>
      <xdr:rowOff>163982</xdr:rowOff>
    </xdr:to>
    <xdr:sp macro="" textlink="">
      <xdr:nvSpPr>
        <xdr:cNvPr id="533" name="フローチャート: 判断 532"/>
        <xdr:cNvSpPr/>
      </xdr:nvSpPr>
      <xdr:spPr>
        <a:xfrm>
          <a:off x="12763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155109</xdr:rowOff>
    </xdr:from>
    <xdr:ext cx="534377" cy="259045"/>
    <xdr:sp macro="" textlink="">
      <xdr:nvSpPr>
        <xdr:cNvPr id="534" name="テキスト ボックス 533"/>
        <xdr:cNvSpPr txBox="1"/>
      </xdr:nvSpPr>
      <xdr:spPr>
        <a:xfrm>
          <a:off x="12547111" y="649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57033</xdr:rowOff>
    </xdr:from>
    <xdr:to>
      <xdr:col>85</xdr:col>
      <xdr:colOff>177800</xdr:colOff>
      <xdr:row>37</xdr:row>
      <xdr:rowOff>158633</xdr:rowOff>
    </xdr:to>
    <xdr:sp macro="" textlink="">
      <xdr:nvSpPr>
        <xdr:cNvPr id="540" name="楕円 539"/>
        <xdr:cNvSpPr/>
      </xdr:nvSpPr>
      <xdr:spPr>
        <a:xfrm>
          <a:off x="16268700" y="640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35460</xdr:rowOff>
    </xdr:from>
    <xdr:ext cx="534377" cy="259045"/>
    <xdr:sp macro="" textlink="">
      <xdr:nvSpPr>
        <xdr:cNvPr id="541" name="消防費該当値テキスト"/>
        <xdr:cNvSpPr txBox="1"/>
      </xdr:nvSpPr>
      <xdr:spPr>
        <a:xfrm>
          <a:off x="16370300" y="6379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28367</xdr:rowOff>
    </xdr:from>
    <xdr:to>
      <xdr:col>81</xdr:col>
      <xdr:colOff>101600</xdr:colOff>
      <xdr:row>37</xdr:row>
      <xdr:rowOff>129967</xdr:rowOff>
    </xdr:to>
    <xdr:sp macro="" textlink="">
      <xdr:nvSpPr>
        <xdr:cNvPr id="542" name="楕円 541"/>
        <xdr:cNvSpPr/>
      </xdr:nvSpPr>
      <xdr:spPr>
        <a:xfrm>
          <a:off x="15430500" y="637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146494</xdr:rowOff>
    </xdr:from>
    <xdr:ext cx="534377" cy="259045"/>
    <xdr:sp macro="" textlink="">
      <xdr:nvSpPr>
        <xdr:cNvPr id="543" name="テキスト ボックス 542"/>
        <xdr:cNvSpPr txBox="1"/>
      </xdr:nvSpPr>
      <xdr:spPr>
        <a:xfrm>
          <a:off x="15214111" y="6147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79344</xdr:rowOff>
    </xdr:from>
    <xdr:to>
      <xdr:col>76</xdr:col>
      <xdr:colOff>165100</xdr:colOff>
      <xdr:row>38</xdr:row>
      <xdr:rowOff>9494</xdr:rowOff>
    </xdr:to>
    <xdr:sp macro="" textlink="">
      <xdr:nvSpPr>
        <xdr:cNvPr id="544" name="楕円 543"/>
        <xdr:cNvSpPr/>
      </xdr:nvSpPr>
      <xdr:spPr>
        <a:xfrm>
          <a:off x="14541500" y="642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622</xdr:rowOff>
    </xdr:from>
    <xdr:ext cx="534377" cy="259045"/>
    <xdr:sp macro="" textlink="">
      <xdr:nvSpPr>
        <xdr:cNvPr id="545" name="テキスト ボックス 544"/>
        <xdr:cNvSpPr txBox="1"/>
      </xdr:nvSpPr>
      <xdr:spPr>
        <a:xfrm>
          <a:off x="14325111" y="651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29327</xdr:rowOff>
    </xdr:from>
    <xdr:to>
      <xdr:col>72</xdr:col>
      <xdr:colOff>38100</xdr:colOff>
      <xdr:row>37</xdr:row>
      <xdr:rowOff>130927</xdr:rowOff>
    </xdr:to>
    <xdr:sp macro="" textlink="">
      <xdr:nvSpPr>
        <xdr:cNvPr id="546" name="楕円 545"/>
        <xdr:cNvSpPr/>
      </xdr:nvSpPr>
      <xdr:spPr>
        <a:xfrm>
          <a:off x="13652500" y="6372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147454</xdr:rowOff>
    </xdr:from>
    <xdr:ext cx="534377" cy="259045"/>
    <xdr:sp macro="" textlink="">
      <xdr:nvSpPr>
        <xdr:cNvPr id="547" name="テキスト ボックス 546"/>
        <xdr:cNvSpPr txBox="1"/>
      </xdr:nvSpPr>
      <xdr:spPr>
        <a:xfrm>
          <a:off x="13436111" y="6148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22835</xdr:rowOff>
    </xdr:from>
    <xdr:to>
      <xdr:col>67</xdr:col>
      <xdr:colOff>101600</xdr:colOff>
      <xdr:row>37</xdr:row>
      <xdr:rowOff>124435</xdr:rowOff>
    </xdr:to>
    <xdr:sp macro="" textlink="">
      <xdr:nvSpPr>
        <xdr:cNvPr id="548" name="楕円 547"/>
        <xdr:cNvSpPr/>
      </xdr:nvSpPr>
      <xdr:spPr>
        <a:xfrm>
          <a:off x="12763500" y="636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140962</xdr:rowOff>
    </xdr:from>
    <xdr:ext cx="534377" cy="259045"/>
    <xdr:sp macro="" textlink="">
      <xdr:nvSpPr>
        <xdr:cNvPr id="549" name="テキスト ボックス 548"/>
        <xdr:cNvSpPr txBox="1"/>
      </xdr:nvSpPr>
      <xdr:spPr>
        <a:xfrm>
          <a:off x="12547111" y="6141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59785</xdr:rowOff>
    </xdr:from>
    <xdr:to>
      <xdr:col>85</xdr:col>
      <xdr:colOff>126364</xdr:colOff>
      <xdr:row>58</xdr:row>
      <xdr:rowOff>106610</xdr:rowOff>
    </xdr:to>
    <xdr:cxnSp macro="">
      <xdr:nvCxnSpPr>
        <xdr:cNvPr id="574" name="直線コネクタ 573"/>
        <xdr:cNvCxnSpPr/>
      </xdr:nvCxnSpPr>
      <xdr:spPr>
        <a:xfrm flipV="1">
          <a:off x="16317595" y="8803735"/>
          <a:ext cx="1269" cy="124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110437</xdr:rowOff>
    </xdr:from>
    <xdr:ext cx="534377" cy="259045"/>
    <xdr:sp macro="" textlink="">
      <xdr:nvSpPr>
        <xdr:cNvPr id="575" name="教育費最小値テキスト"/>
        <xdr:cNvSpPr txBox="1"/>
      </xdr:nvSpPr>
      <xdr:spPr>
        <a:xfrm>
          <a:off x="16370300" y="1005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106610</xdr:rowOff>
    </xdr:from>
    <xdr:to>
      <xdr:col>86</xdr:col>
      <xdr:colOff>25400</xdr:colOff>
      <xdr:row>58</xdr:row>
      <xdr:rowOff>106610</xdr:rowOff>
    </xdr:to>
    <xdr:cxnSp macro="">
      <xdr:nvCxnSpPr>
        <xdr:cNvPr id="576" name="直線コネクタ 575"/>
        <xdr:cNvCxnSpPr/>
      </xdr:nvCxnSpPr>
      <xdr:spPr>
        <a:xfrm>
          <a:off x="16230600" y="1005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6462</xdr:rowOff>
    </xdr:from>
    <xdr:ext cx="534377" cy="259045"/>
    <xdr:sp macro="" textlink="">
      <xdr:nvSpPr>
        <xdr:cNvPr id="577" name="教育費最大値テキスト"/>
        <xdr:cNvSpPr txBox="1"/>
      </xdr:nvSpPr>
      <xdr:spPr>
        <a:xfrm>
          <a:off x="16370300" y="857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59785</xdr:rowOff>
    </xdr:from>
    <xdr:to>
      <xdr:col>86</xdr:col>
      <xdr:colOff>25400</xdr:colOff>
      <xdr:row>51</xdr:row>
      <xdr:rowOff>59785</xdr:rowOff>
    </xdr:to>
    <xdr:cxnSp macro="">
      <xdr:nvCxnSpPr>
        <xdr:cNvPr id="578" name="直線コネクタ 577"/>
        <xdr:cNvCxnSpPr/>
      </xdr:nvCxnSpPr>
      <xdr:spPr>
        <a:xfrm>
          <a:off x="16230600" y="880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153188</xdr:rowOff>
    </xdr:from>
    <xdr:to>
      <xdr:col>85</xdr:col>
      <xdr:colOff>127000</xdr:colOff>
      <xdr:row>56</xdr:row>
      <xdr:rowOff>50374</xdr:rowOff>
    </xdr:to>
    <xdr:cxnSp macro="">
      <xdr:nvCxnSpPr>
        <xdr:cNvPr id="579" name="直線コネクタ 578"/>
        <xdr:cNvCxnSpPr/>
      </xdr:nvCxnSpPr>
      <xdr:spPr>
        <a:xfrm flipV="1">
          <a:off x="15481300" y="9582938"/>
          <a:ext cx="838200" cy="6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117886</xdr:rowOff>
    </xdr:from>
    <xdr:ext cx="534377" cy="259045"/>
    <xdr:sp macro="" textlink="">
      <xdr:nvSpPr>
        <xdr:cNvPr id="580" name="教育費平均値テキスト"/>
        <xdr:cNvSpPr txBox="1"/>
      </xdr:nvSpPr>
      <xdr:spPr>
        <a:xfrm>
          <a:off x="16370300" y="9547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139459</xdr:rowOff>
    </xdr:from>
    <xdr:to>
      <xdr:col>85</xdr:col>
      <xdr:colOff>177800</xdr:colOff>
      <xdr:row>56</xdr:row>
      <xdr:rowOff>69609</xdr:rowOff>
    </xdr:to>
    <xdr:sp macro="" textlink="">
      <xdr:nvSpPr>
        <xdr:cNvPr id="581" name="フローチャート: 判断 580"/>
        <xdr:cNvSpPr/>
      </xdr:nvSpPr>
      <xdr:spPr>
        <a:xfrm>
          <a:off x="16268700" y="956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47479</xdr:rowOff>
    </xdr:from>
    <xdr:to>
      <xdr:col>81</xdr:col>
      <xdr:colOff>50800</xdr:colOff>
      <xdr:row>56</xdr:row>
      <xdr:rowOff>50374</xdr:rowOff>
    </xdr:to>
    <xdr:cxnSp macro="">
      <xdr:nvCxnSpPr>
        <xdr:cNvPr id="582" name="直線コネクタ 581"/>
        <xdr:cNvCxnSpPr/>
      </xdr:nvCxnSpPr>
      <xdr:spPr>
        <a:xfrm>
          <a:off x="14592300" y="9648679"/>
          <a:ext cx="889000" cy="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162471</xdr:rowOff>
    </xdr:from>
    <xdr:to>
      <xdr:col>81</xdr:col>
      <xdr:colOff>101600</xdr:colOff>
      <xdr:row>56</xdr:row>
      <xdr:rowOff>92621</xdr:rowOff>
    </xdr:to>
    <xdr:sp macro="" textlink="">
      <xdr:nvSpPr>
        <xdr:cNvPr id="583" name="フローチャート: 判断 582"/>
        <xdr:cNvSpPr/>
      </xdr:nvSpPr>
      <xdr:spPr>
        <a:xfrm>
          <a:off x="15430500" y="959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109148</xdr:rowOff>
    </xdr:from>
    <xdr:ext cx="534377" cy="259045"/>
    <xdr:sp macro="" textlink="">
      <xdr:nvSpPr>
        <xdr:cNvPr id="584" name="テキスト ボックス 583"/>
        <xdr:cNvSpPr txBox="1"/>
      </xdr:nvSpPr>
      <xdr:spPr>
        <a:xfrm>
          <a:off x="15214111" y="936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47479</xdr:rowOff>
    </xdr:from>
    <xdr:to>
      <xdr:col>76</xdr:col>
      <xdr:colOff>114300</xdr:colOff>
      <xdr:row>57</xdr:row>
      <xdr:rowOff>4331</xdr:rowOff>
    </xdr:to>
    <xdr:cxnSp macro="">
      <xdr:nvCxnSpPr>
        <xdr:cNvPr id="585" name="直線コネクタ 584"/>
        <xdr:cNvCxnSpPr/>
      </xdr:nvCxnSpPr>
      <xdr:spPr>
        <a:xfrm flipV="1">
          <a:off x="13703300" y="9648679"/>
          <a:ext cx="889000" cy="128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55734</xdr:rowOff>
    </xdr:from>
    <xdr:to>
      <xdr:col>76</xdr:col>
      <xdr:colOff>165100</xdr:colOff>
      <xdr:row>55</xdr:row>
      <xdr:rowOff>157334</xdr:rowOff>
    </xdr:to>
    <xdr:sp macro="" textlink="">
      <xdr:nvSpPr>
        <xdr:cNvPr id="586" name="フローチャート: 判断 585"/>
        <xdr:cNvSpPr/>
      </xdr:nvSpPr>
      <xdr:spPr>
        <a:xfrm>
          <a:off x="14541500" y="948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2411</xdr:rowOff>
    </xdr:from>
    <xdr:ext cx="534377" cy="259045"/>
    <xdr:sp macro="" textlink="">
      <xdr:nvSpPr>
        <xdr:cNvPr id="587" name="テキスト ボックス 586"/>
        <xdr:cNvSpPr txBox="1"/>
      </xdr:nvSpPr>
      <xdr:spPr>
        <a:xfrm>
          <a:off x="14325111" y="926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159341</xdr:rowOff>
    </xdr:from>
    <xdr:to>
      <xdr:col>71</xdr:col>
      <xdr:colOff>177800</xdr:colOff>
      <xdr:row>57</xdr:row>
      <xdr:rowOff>4331</xdr:rowOff>
    </xdr:to>
    <xdr:cxnSp macro="">
      <xdr:nvCxnSpPr>
        <xdr:cNvPr id="588" name="直線コネクタ 587"/>
        <xdr:cNvCxnSpPr/>
      </xdr:nvCxnSpPr>
      <xdr:spPr>
        <a:xfrm>
          <a:off x="12814300" y="9760541"/>
          <a:ext cx="889000" cy="1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1784</xdr:rowOff>
    </xdr:from>
    <xdr:to>
      <xdr:col>72</xdr:col>
      <xdr:colOff>38100</xdr:colOff>
      <xdr:row>56</xdr:row>
      <xdr:rowOff>103384</xdr:rowOff>
    </xdr:to>
    <xdr:sp macro="" textlink="">
      <xdr:nvSpPr>
        <xdr:cNvPr id="589" name="フローチャート: 判断 588"/>
        <xdr:cNvSpPr/>
      </xdr:nvSpPr>
      <xdr:spPr>
        <a:xfrm>
          <a:off x="136525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119911</xdr:rowOff>
    </xdr:from>
    <xdr:ext cx="534377" cy="259045"/>
    <xdr:sp macro="" textlink="">
      <xdr:nvSpPr>
        <xdr:cNvPr id="590" name="テキスト ボックス 589"/>
        <xdr:cNvSpPr txBox="1"/>
      </xdr:nvSpPr>
      <xdr:spPr>
        <a:xfrm>
          <a:off x="13436111" y="937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59677</xdr:rowOff>
    </xdr:from>
    <xdr:to>
      <xdr:col>67</xdr:col>
      <xdr:colOff>101600</xdr:colOff>
      <xdr:row>56</xdr:row>
      <xdr:rowOff>161277</xdr:rowOff>
    </xdr:to>
    <xdr:sp macro="" textlink="">
      <xdr:nvSpPr>
        <xdr:cNvPr id="591" name="フローチャート: 判断 590"/>
        <xdr:cNvSpPr/>
      </xdr:nvSpPr>
      <xdr:spPr>
        <a:xfrm>
          <a:off x="12763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6354</xdr:rowOff>
    </xdr:from>
    <xdr:ext cx="534377" cy="259045"/>
    <xdr:sp macro="" textlink="">
      <xdr:nvSpPr>
        <xdr:cNvPr id="592" name="テキスト ボックス 591"/>
        <xdr:cNvSpPr txBox="1"/>
      </xdr:nvSpPr>
      <xdr:spPr>
        <a:xfrm>
          <a:off x="12547111" y="943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102388</xdr:rowOff>
    </xdr:from>
    <xdr:to>
      <xdr:col>85</xdr:col>
      <xdr:colOff>177800</xdr:colOff>
      <xdr:row>56</xdr:row>
      <xdr:rowOff>32538</xdr:rowOff>
    </xdr:to>
    <xdr:sp macro="" textlink="">
      <xdr:nvSpPr>
        <xdr:cNvPr id="598" name="楕円 597"/>
        <xdr:cNvSpPr/>
      </xdr:nvSpPr>
      <xdr:spPr>
        <a:xfrm>
          <a:off x="16268700" y="953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125265</xdr:rowOff>
    </xdr:from>
    <xdr:ext cx="534377" cy="259045"/>
    <xdr:sp macro="" textlink="">
      <xdr:nvSpPr>
        <xdr:cNvPr id="599" name="教育費該当値テキスト"/>
        <xdr:cNvSpPr txBox="1"/>
      </xdr:nvSpPr>
      <xdr:spPr>
        <a:xfrm>
          <a:off x="16370300" y="9383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171024</xdr:rowOff>
    </xdr:from>
    <xdr:to>
      <xdr:col>81</xdr:col>
      <xdr:colOff>101600</xdr:colOff>
      <xdr:row>56</xdr:row>
      <xdr:rowOff>101174</xdr:rowOff>
    </xdr:to>
    <xdr:sp macro="" textlink="">
      <xdr:nvSpPr>
        <xdr:cNvPr id="600" name="楕円 599"/>
        <xdr:cNvSpPr/>
      </xdr:nvSpPr>
      <xdr:spPr>
        <a:xfrm>
          <a:off x="15430500" y="960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92301</xdr:rowOff>
    </xdr:from>
    <xdr:ext cx="534377" cy="259045"/>
    <xdr:sp macro="" textlink="">
      <xdr:nvSpPr>
        <xdr:cNvPr id="601" name="テキスト ボックス 600"/>
        <xdr:cNvSpPr txBox="1"/>
      </xdr:nvSpPr>
      <xdr:spPr>
        <a:xfrm>
          <a:off x="15214111" y="969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168129</xdr:rowOff>
    </xdr:from>
    <xdr:to>
      <xdr:col>76</xdr:col>
      <xdr:colOff>165100</xdr:colOff>
      <xdr:row>56</xdr:row>
      <xdr:rowOff>98279</xdr:rowOff>
    </xdr:to>
    <xdr:sp macro="" textlink="">
      <xdr:nvSpPr>
        <xdr:cNvPr id="602" name="楕円 601"/>
        <xdr:cNvSpPr/>
      </xdr:nvSpPr>
      <xdr:spPr>
        <a:xfrm>
          <a:off x="14541500" y="9597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89406</xdr:rowOff>
    </xdr:from>
    <xdr:ext cx="534377" cy="259045"/>
    <xdr:sp macro="" textlink="">
      <xdr:nvSpPr>
        <xdr:cNvPr id="603" name="テキスト ボックス 602"/>
        <xdr:cNvSpPr txBox="1"/>
      </xdr:nvSpPr>
      <xdr:spPr>
        <a:xfrm>
          <a:off x="14325111" y="969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124981</xdr:rowOff>
    </xdr:from>
    <xdr:to>
      <xdr:col>72</xdr:col>
      <xdr:colOff>38100</xdr:colOff>
      <xdr:row>57</xdr:row>
      <xdr:rowOff>55131</xdr:rowOff>
    </xdr:to>
    <xdr:sp macro="" textlink="">
      <xdr:nvSpPr>
        <xdr:cNvPr id="604" name="楕円 603"/>
        <xdr:cNvSpPr/>
      </xdr:nvSpPr>
      <xdr:spPr>
        <a:xfrm>
          <a:off x="13652500" y="972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46258</xdr:rowOff>
    </xdr:from>
    <xdr:ext cx="534377" cy="259045"/>
    <xdr:sp macro="" textlink="">
      <xdr:nvSpPr>
        <xdr:cNvPr id="605" name="テキスト ボックス 604"/>
        <xdr:cNvSpPr txBox="1"/>
      </xdr:nvSpPr>
      <xdr:spPr>
        <a:xfrm>
          <a:off x="13436111" y="981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108541</xdr:rowOff>
    </xdr:from>
    <xdr:to>
      <xdr:col>67</xdr:col>
      <xdr:colOff>101600</xdr:colOff>
      <xdr:row>57</xdr:row>
      <xdr:rowOff>38691</xdr:rowOff>
    </xdr:to>
    <xdr:sp macro="" textlink="">
      <xdr:nvSpPr>
        <xdr:cNvPr id="606" name="楕円 605"/>
        <xdr:cNvSpPr/>
      </xdr:nvSpPr>
      <xdr:spPr>
        <a:xfrm>
          <a:off x="12763500" y="970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29818</xdr:rowOff>
    </xdr:from>
    <xdr:ext cx="534377" cy="259045"/>
    <xdr:sp macro="" textlink="">
      <xdr:nvSpPr>
        <xdr:cNvPr id="607" name="テキスト ボックス 606"/>
        <xdr:cNvSpPr txBox="1"/>
      </xdr:nvSpPr>
      <xdr:spPr>
        <a:xfrm>
          <a:off x="12547111" y="980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1" name="テキスト ボックス 620"/>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3" name="テキスト ボックス 622"/>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5" name="テキスト ボックス 624"/>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48214</xdr:rowOff>
    </xdr:from>
    <xdr:to>
      <xdr:col>85</xdr:col>
      <xdr:colOff>126364</xdr:colOff>
      <xdr:row>78</xdr:row>
      <xdr:rowOff>139700</xdr:rowOff>
    </xdr:to>
    <xdr:cxnSp macro="">
      <xdr:nvCxnSpPr>
        <xdr:cNvPr id="629" name="直線コネクタ 628"/>
        <xdr:cNvCxnSpPr/>
      </xdr:nvCxnSpPr>
      <xdr:spPr>
        <a:xfrm flipV="1">
          <a:off x="16317595" y="12392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147053</xdr:rowOff>
    </xdr:from>
    <xdr:ext cx="249299" cy="259045"/>
    <xdr:sp macro="" textlink="">
      <xdr:nvSpPr>
        <xdr:cNvPr id="630" name="災害復旧費最小値テキスト"/>
        <xdr:cNvSpPr txBox="1"/>
      </xdr:nvSpPr>
      <xdr:spPr>
        <a:xfrm>
          <a:off x="16370300" y="13520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166341</xdr:rowOff>
    </xdr:from>
    <xdr:ext cx="534377" cy="259045"/>
    <xdr:sp macro="" textlink="">
      <xdr:nvSpPr>
        <xdr:cNvPr id="632" name="災害復旧費最大値テキスト"/>
        <xdr:cNvSpPr txBox="1"/>
      </xdr:nvSpPr>
      <xdr:spPr>
        <a:xfrm>
          <a:off x="16370300" y="1216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48214</xdr:rowOff>
    </xdr:from>
    <xdr:to>
      <xdr:col>86</xdr:col>
      <xdr:colOff>25400</xdr:colOff>
      <xdr:row>72</xdr:row>
      <xdr:rowOff>48214</xdr:rowOff>
    </xdr:to>
    <xdr:cxnSp macro="">
      <xdr:nvCxnSpPr>
        <xdr:cNvPr id="633" name="直線コネクタ 632"/>
        <xdr:cNvCxnSpPr/>
      </xdr:nvCxnSpPr>
      <xdr:spPr>
        <a:xfrm>
          <a:off x="16230600" y="1239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4" name="直線コネクタ 633"/>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64502</xdr:rowOff>
    </xdr:from>
    <xdr:ext cx="469744" cy="259045"/>
    <xdr:sp macro="" textlink="">
      <xdr:nvSpPr>
        <xdr:cNvPr id="635" name="災害復旧費平均値テキスト"/>
        <xdr:cNvSpPr txBox="1"/>
      </xdr:nvSpPr>
      <xdr:spPr>
        <a:xfrm>
          <a:off x="16370300" y="13266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41625</xdr:rowOff>
    </xdr:from>
    <xdr:to>
      <xdr:col>85</xdr:col>
      <xdr:colOff>177800</xdr:colOff>
      <xdr:row>78</xdr:row>
      <xdr:rowOff>143225</xdr:rowOff>
    </xdr:to>
    <xdr:sp macro="" textlink="">
      <xdr:nvSpPr>
        <xdr:cNvPr id="636" name="フローチャート: 判断 635"/>
        <xdr:cNvSpPr/>
      </xdr:nvSpPr>
      <xdr:spPr>
        <a:xfrm>
          <a:off x="162687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117343</xdr:rowOff>
    </xdr:from>
    <xdr:to>
      <xdr:col>81</xdr:col>
      <xdr:colOff>50800</xdr:colOff>
      <xdr:row>78</xdr:row>
      <xdr:rowOff>139700</xdr:rowOff>
    </xdr:to>
    <xdr:cxnSp macro="">
      <xdr:nvCxnSpPr>
        <xdr:cNvPr id="637" name="直線コネクタ 636"/>
        <xdr:cNvCxnSpPr/>
      </xdr:nvCxnSpPr>
      <xdr:spPr>
        <a:xfrm>
          <a:off x="14592300" y="13490443"/>
          <a:ext cx="889000" cy="2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39660</xdr:rowOff>
    </xdr:from>
    <xdr:to>
      <xdr:col>81</xdr:col>
      <xdr:colOff>101600</xdr:colOff>
      <xdr:row>78</xdr:row>
      <xdr:rowOff>141260</xdr:rowOff>
    </xdr:to>
    <xdr:sp macro="" textlink="">
      <xdr:nvSpPr>
        <xdr:cNvPr id="638" name="フローチャート: 判断 637"/>
        <xdr:cNvSpPr/>
      </xdr:nvSpPr>
      <xdr:spPr>
        <a:xfrm>
          <a:off x="15430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157787</xdr:rowOff>
    </xdr:from>
    <xdr:ext cx="469744" cy="259045"/>
    <xdr:sp macro="" textlink="">
      <xdr:nvSpPr>
        <xdr:cNvPr id="639" name="テキスト ボックス 638"/>
        <xdr:cNvSpPr txBox="1"/>
      </xdr:nvSpPr>
      <xdr:spPr>
        <a:xfrm>
          <a:off x="15246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107834</xdr:rowOff>
    </xdr:from>
    <xdr:to>
      <xdr:col>76</xdr:col>
      <xdr:colOff>114300</xdr:colOff>
      <xdr:row>78</xdr:row>
      <xdr:rowOff>117343</xdr:rowOff>
    </xdr:to>
    <xdr:cxnSp macro="">
      <xdr:nvCxnSpPr>
        <xdr:cNvPr id="640" name="直線コネクタ 639"/>
        <xdr:cNvCxnSpPr/>
      </xdr:nvCxnSpPr>
      <xdr:spPr>
        <a:xfrm>
          <a:off x="13703300" y="13480934"/>
          <a:ext cx="889000" cy="9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43363</xdr:rowOff>
    </xdr:from>
    <xdr:to>
      <xdr:col>76</xdr:col>
      <xdr:colOff>165100</xdr:colOff>
      <xdr:row>78</xdr:row>
      <xdr:rowOff>144963</xdr:rowOff>
    </xdr:to>
    <xdr:sp macro="" textlink="">
      <xdr:nvSpPr>
        <xdr:cNvPr id="641" name="フローチャート: 判断 640"/>
        <xdr:cNvSpPr/>
      </xdr:nvSpPr>
      <xdr:spPr>
        <a:xfrm>
          <a:off x="14541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161490</xdr:rowOff>
    </xdr:from>
    <xdr:ext cx="378565" cy="259045"/>
    <xdr:sp macro="" textlink="">
      <xdr:nvSpPr>
        <xdr:cNvPr id="642" name="テキスト ボックス 641"/>
        <xdr:cNvSpPr txBox="1"/>
      </xdr:nvSpPr>
      <xdr:spPr>
        <a:xfrm>
          <a:off x="14403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107834</xdr:rowOff>
    </xdr:from>
    <xdr:to>
      <xdr:col>71</xdr:col>
      <xdr:colOff>177800</xdr:colOff>
      <xdr:row>78</xdr:row>
      <xdr:rowOff>128591</xdr:rowOff>
    </xdr:to>
    <xdr:cxnSp macro="">
      <xdr:nvCxnSpPr>
        <xdr:cNvPr id="643" name="直線コネクタ 642"/>
        <xdr:cNvCxnSpPr/>
      </xdr:nvCxnSpPr>
      <xdr:spPr>
        <a:xfrm flipV="1">
          <a:off x="12814300" y="13480934"/>
          <a:ext cx="889000" cy="2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29784</xdr:rowOff>
    </xdr:from>
    <xdr:to>
      <xdr:col>72</xdr:col>
      <xdr:colOff>38100</xdr:colOff>
      <xdr:row>78</xdr:row>
      <xdr:rowOff>131384</xdr:rowOff>
    </xdr:to>
    <xdr:sp macro="" textlink="">
      <xdr:nvSpPr>
        <xdr:cNvPr id="644" name="フローチャート: 判断 643"/>
        <xdr:cNvSpPr/>
      </xdr:nvSpPr>
      <xdr:spPr>
        <a:xfrm>
          <a:off x="13652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147911</xdr:rowOff>
    </xdr:from>
    <xdr:ext cx="469744" cy="259045"/>
    <xdr:sp macro="" textlink="">
      <xdr:nvSpPr>
        <xdr:cNvPr id="645" name="テキスト ボックス 644"/>
        <xdr:cNvSpPr txBox="1"/>
      </xdr:nvSpPr>
      <xdr:spPr>
        <a:xfrm>
          <a:off x="13468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12822</xdr:rowOff>
    </xdr:from>
    <xdr:to>
      <xdr:col>67</xdr:col>
      <xdr:colOff>101600</xdr:colOff>
      <xdr:row>78</xdr:row>
      <xdr:rowOff>114422</xdr:rowOff>
    </xdr:to>
    <xdr:sp macro="" textlink="">
      <xdr:nvSpPr>
        <xdr:cNvPr id="646" name="フローチャート: 判断 645"/>
        <xdr:cNvSpPr/>
      </xdr:nvSpPr>
      <xdr:spPr>
        <a:xfrm>
          <a:off x="12763500" y="13385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130949</xdr:rowOff>
    </xdr:from>
    <xdr:ext cx="469744" cy="259045"/>
    <xdr:sp macro="" textlink="">
      <xdr:nvSpPr>
        <xdr:cNvPr id="647" name="テキスト ボックス 646"/>
        <xdr:cNvSpPr txBox="1"/>
      </xdr:nvSpPr>
      <xdr:spPr>
        <a:xfrm>
          <a:off x="12579428" y="13161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20053</xdr:rowOff>
    </xdr:from>
    <xdr:ext cx="249299" cy="259045"/>
    <xdr:sp macro="" textlink="">
      <xdr:nvSpPr>
        <xdr:cNvPr id="654" name="災害復旧費該当値テキスト"/>
        <xdr:cNvSpPr txBox="1"/>
      </xdr:nvSpPr>
      <xdr:spPr>
        <a:xfrm>
          <a:off x="16370300" y="13393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66543</xdr:rowOff>
    </xdr:from>
    <xdr:to>
      <xdr:col>76</xdr:col>
      <xdr:colOff>165100</xdr:colOff>
      <xdr:row>78</xdr:row>
      <xdr:rowOff>168143</xdr:rowOff>
    </xdr:to>
    <xdr:sp macro="" textlink="">
      <xdr:nvSpPr>
        <xdr:cNvPr id="657" name="楕円 656"/>
        <xdr:cNvSpPr/>
      </xdr:nvSpPr>
      <xdr:spPr>
        <a:xfrm>
          <a:off x="14541500" y="1343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159270</xdr:rowOff>
    </xdr:from>
    <xdr:ext cx="378565" cy="259045"/>
    <xdr:sp macro="" textlink="">
      <xdr:nvSpPr>
        <xdr:cNvPr id="658" name="テキスト ボックス 657"/>
        <xdr:cNvSpPr txBox="1"/>
      </xdr:nvSpPr>
      <xdr:spPr>
        <a:xfrm>
          <a:off x="14403017" y="13532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57034</xdr:rowOff>
    </xdr:from>
    <xdr:to>
      <xdr:col>72</xdr:col>
      <xdr:colOff>38100</xdr:colOff>
      <xdr:row>78</xdr:row>
      <xdr:rowOff>158634</xdr:rowOff>
    </xdr:to>
    <xdr:sp macro="" textlink="">
      <xdr:nvSpPr>
        <xdr:cNvPr id="659" name="楕円 658"/>
        <xdr:cNvSpPr/>
      </xdr:nvSpPr>
      <xdr:spPr>
        <a:xfrm>
          <a:off x="13652500" y="1343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149761</xdr:rowOff>
    </xdr:from>
    <xdr:ext cx="378565" cy="259045"/>
    <xdr:sp macro="" textlink="">
      <xdr:nvSpPr>
        <xdr:cNvPr id="660" name="テキスト ボックス 659"/>
        <xdr:cNvSpPr txBox="1"/>
      </xdr:nvSpPr>
      <xdr:spPr>
        <a:xfrm>
          <a:off x="13514017" y="135228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77791</xdr:rowOff>
    </xdr:from>
    <xdr:to>
      <xdr:col>67</xdr:col>
      <xdr:colOff>101600</xdr:colOff>
      <xdr:row>79</xdr:row>
      <xdr:rowOff>7941</xdr:rowOff>
    </xdr:to>
    <xdr:sp macro="" textlink="">
      <xdr:nvSpPr>
        <xdr:cNvPr id="661" name="楕円 660"/>
        <xdr:cNvSpPr/>
      </xdr:nvSpPr>
      <xdr:spPr>
        <a:xfrm>
          <a:off x="12763500" y="13450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170518</xdr:rowOff>
    </xdr:from>
    <xdr:ext cx="378565" cy="259045"/>
    <xdr:sp macro="" textlink="">
      <xdr:nvSpPr>
        <xdr:cNvPr id="662" name="テキスト ボックス 661"/>
        <xdr:cNvSpPr txBox="1"/>
      </xdr:nvSpPr>
      <xdr:spPr>
        <a:xfrm>
          <a:off x="12625017" y="13543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25845</xdr:rowOff>
    </xdr:from>
    <xdr:to>
      <xdr:col>85</xdr:col>
      <xdr:colOff>126364</xdr:colOff>
      <xdr:row>98</xdr:row>
      <xdr:rowOff>78499</xdr:rowOff>
    </xdr:to>
    <xdr:cxnSp macro="">
      <xdr:nvCxnSpPr>
        <xdr:cNvPr id="686" name="直線コネクタ 685"/>
        <xdr:cNvCxnSpPr/>
      </xdr:nvCxnSpPr>
      <xdr:spPr>
        <a:xfrm flipV="1">
          <a:off x="16317595" y="15456345"/>
          <a:ext cx="1269" cy="1424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82326</xdr:rowOff>
    </xdr:from>
    <xdr:ext cx="534377" cy="259045"/>
    <xdr:sp macro="" textlink="">
      <xdr:nvSpPr>
        <xdr:cNvPr id="687" name="公債費最小値テキスト"/>
        <xdr:cNvSpPr txBox="1"/>
      </xdr:nvSpPr>
      <xdr:spPr>
        <a:xfrm>
          <a:off x="16370300" y="1688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78499</xdr:rowOff>
    </xdr:from>
    <xdr:to>
      <xdr:col>86</xdr:col>
      <xdr:colOff>25400</xdr:colOff>
      <xdr:row>98</xdr:row>
      <xdr:rowOff>78499</xdr:rowOff>
    </xdr:to>
    <xdr:cxnSp macro="">
      <xdr:nvCxnSpPr>
        <xdr:cNvPr id="688" name="直線コネクタ 687"/>
        <xdr:cNvCxnSpPr/>
      </xdr:nvCxnSpPr>
      <xdr:spPr>
        <a:xfrm>
          <a:off x="16230600" y="16880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143972</xdr:rowOff>
    </xdr:from>
    <xdr:ext cx="599010" cy="259045"/>
    <xdr:sp macro="" textlink="">
      <xdr:nvSpPr>
        <xdr:cNvPr id="689" name="公債費最大値テキスト"/>
        <xdr:cNvSpPr txBox="1"/>
      </xdr:nvSpPr>
      <xdr:spPr>
        <a:xfrm>
          <a:off x="16370300" y="1523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122,965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25845</xdr:rowOff>
    </xdr:from>
    <xdr:to>
      <xdr:col>86</xdr:col>
      <xdr:colOff>25400</xdr:colOff>
      <xdr:row>90</xdr:row>
      <xdr:rowOff>25845</xdr:rowOff>
    </xdr:to>
    <xdr:cxnSp macro="">
      <xdr:nvCxnSpPr>
        <xdr:cNvPr id="690" name="直線コネクタ 689"/>
        <xdr:cNvCxnSpPr/>
      </xdr:nvCxnSpPr>
      <xdr:spPr>
        <a:xfrm>
          <a:off x="16230600" y="1545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94284</xdr:rowOff>
    </xdr:from>
    <xdr:to>
      <xdr:col>85</xdr:col>
      <xdr:colOff>127000</xdr:colOff>
      <xdr:row>97</xdr:row>
      <xdr:rowOff>103657</xdr:rowOff>
    </xdr:to>
    <xdr:cxnSp macro="">
      <xdr:nvCxnSpPr>
        <xdr:cNvPr id="691" name="直線コネクタ 690"/>
        <xdr:cNvCxnSpPr/>
      </xdr:nvCxnSpPr>
      <xdr:spPr>
        <a:xfrm flipV="1">
          <a:off x="15481300" y="16724934"/>
          <a:ext cx="8382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71517</xdr:rowOff>
    </xdr:from>
    <xdr:ext cx="534377" cy="259045"/>
    <xdr:sp macro="" textlink="">
      <xdr:nvSpPr>
        <xdr:cNvPr id="692" name="公債費平均値テキスト"/>
        <xdr:cNvSpPr txBox="1"/>
      </xdr:nvSpPr>
      <xdr:spPr>
        <a:xfrm>
          <a:off x="16370300" y="16359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48640</xdr:rowOff>
    </xdr:from>
    <xdr:to>
      <xdr:col>85</xdr:col>
      <xdr:colOff>177800</xdr:colOff>
      <xdr:row>96</xdr:row>
      <xdr:rowOff>150240</xdr:rowOff>
    </xdr:to>
    <xdr:sp macro="" textlink="">
      <xdr:nvSpPr>
        <xdr:cNvPr id="693" name="フローチャート: 判断 692"/>
        <xdr:cNvSpPr/>
      </xdr:nvSpPr>
      <xdr:spPr>
        <a:xfrm>
          <a:off x="162687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103657</xdr:rowOff>
    </xdr:from>
    <xdr:to>
      <xdr:col>81</xdr:col>
      <xdr:colOff>50800</xdr:colOff>
      <xdr:row>97</xdr:row>
      <xdr:rowOff>119011</xdr:rowOff>
    </xdr:to>
    <xdr:cxnSp macro="">
      <xdr:nvCxnSpPr>
        <xdr:cNvPr id="694" name="直線コネクタ 693"/>
        <xdr:cNvCxnSpPr/>
      </xdr:nvCxnSpPr>
      <xdr:spPr>
        <a:xfrm flipV="1">
          <a:off x="14592300" y="16734307"/>
          <a:ext cx="889000" cy="1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52921</xdr:rowOff>
    </xdr:from>
    <xdr:to>
      <xdr:col>81</xdr:col>
      <xdr:colOff>101600</xdr:colOff>
      <xdr:row>96</xdr:row>
      <xdr:rowOff>154521</xdr:rowOff>
    </xdr:to>
    <xdr:sp macro="" textlink="">
      <xdr:nvSpPr>
        <xdr:cNvPr id="695" name="フローチャート: 判断 694"/>
        <xdr:cNvSpPr/>
      </xdr:nvSpPr>
      <xdr:spPr>
        <a:xfrm>
          <a:off x="15430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171048</xdr:rowOff>
    </xdr:from>
    <xdr:ext cx="534377" cy="259045"/>
    <xdr:sp macro="" textlink="">
      <xdr:nvSpPr>
        <xdr:cNvPr id="696" name="テキスト ボックス 695"/>
        <xdr:cNvSpPr txBox="1"/>
      </xdr:nvSpPr>
      <xdr:spPr>
        <a:xfrm>
          <a:off x="15214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119011</xdr:rowOff>
    </xdr:from>
    <xdr:to>
      <xdr:col>76</xdr:col>
      <xdr:colOff>114300</xdr:colOff>
      <xdr:row>97</xdr:row>
      <xdr:rowOff>129133</xdr:rowOff>
    </xdr:to>
    <xdr:cxnSp macro="">
      <xdr:nvCxnSpPr>
        <xdr:cNvPr id="697" name="直線コネクタ 696"/>
        <xdr:cNvCxnSpPr/>
      </xdr:nvCxnSpPr>
      <xdr:spPr>
        <a:xfrm flipV="1">
          <a:off x="13703300" y="16749661"/>
          <a:ext cx="889000" cy="10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49518</xdr:rowOff>
    </xdr:from>
    <xdr:to>
      <xdr:col>76</xdr:col>
      <xdr:colOff>165100</xdr:colOff>
      <xdr:row>96</xdr:row>
      <xdr:rowOff>151118</xdr:rowOff>
    </xdr:to>
    <xdr:sp macro="" textlink="">
      <xdr:nvSpPr>
        <xdr:cNvPr id="698" name="フローチャート: 判断 697"/>
        <xdr:cNvSpPr/>
      </xdr:nvSpPr>
      <xdr:spPr>
        <a:xfrm>
          <a:off x="14541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167645</xdr:rowOff>
    </xdr:from>
    <xdr:ext cx="534377" cy="259045"/>
    <xdr:sp macro="" textlink="">
      <xdr:nvSpPr>
        <xdr:cNvPr id="699" name="テキスト ボックス 698"/>
        <xdr:cNvSpPr txBox="1"/>
      </xdr:nvSpPr>
      <xdr:spPr>
        <a:xfrm>
          <a:off x="14325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123140</xdr:rowOff>
    </xdr:from>
    <xdr:to>
      <xdr:col>71</xdr:col>
      <xdr:colOff>177800</xdr:colOff>
      <xdr:row>97</xdr:row>
      <xdr:rowOff>129133</xdr:rowOff>
    </xdr:to>
    <xdr:cxnSp macro="">
      <xdr:nvCxnSpPr>
        <xdr:cNvPr id="700" name="直線コネクタ 699"/>
        <xdr:cNvCxnSpPr/>
      </xdr:nvCxnSpPr>
      <xdr:spPr>
        <a:xfrm>
          <a:off x="12814300" y="16753790"/>
          <a:ext cx="889000" cy="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58840</xdr:rowOff>
    </xdr:from>
    <xdr:to>
      <xdr:col>72</xdr:col>
      <xdr:colOff>38100</xdr:colOff>
      <xdr:row>96</xdr:row>
      <xdr:rowOff>160440</xdr:rowOff>
    </xdr:to>
    <xdr:sp macro="" textlink="">
      <xdr:nvSpPr>
        <xdr:cNvPr id="701" name="フローチャート: 判断 700"/>
        <xdr:cNvSpPr/>
      </xdr:nvSpPr>
      <xdr:spPr>
        <a:xfrm>
          <a:off x="13652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5517</xdr:rowOff>
    </xdr:from>
    <xdr:ext cx="534377" cy="259045"/>
    <xdr:sp macro="" textlink="">
      <xdr:nvSpPr>
        <xdr:cNvPr id="702" name="テキスト ボックス 701"/>
        <xdr:cNvSpPr txBox="1"/>
      </xdr:nvSpPr>
      <xdr:spPr>
        <a:xfrm>
          <a:off x="13436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64427</xdr:rowOff>
    </xdr:from>
    <xdr:to>
      <xdr:col>67</xdr:col>
      <xdr:colOff>101600</xdr:colOff>
      <xdr:row>96</xdr:row>
      <xdr:rowOff>166027</xdr:rowOff>
    </xdr:to>
    <xdr:sp macro="" textlink="">
      <xdr:nvSpPr>
        <xdr:cNvPr id="703" name="フローチャート: 判断 702"/>
        <xdr:cNvSpPr/>
      </xdr:nvSpPr>
      <xdr:spPr>
        <a:xfrm>
          <a:off x="12763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11104</xdr:rowOff>
    </xdr:from>
    <xdr:ext cx="534377" cy="259045"/>
    <xdr:sp macro="" textlink="">
      <xdr:nvSpPr>
        <xdr:cNvPr id="704" name="テキスト ボックス 703"/>
        <xdr:cNvSpPr txBox="1"/>
      </xdr:nvSpPr>
      <xdr:spPr>
        <a:xfrm>
          <a:off x="12547111" y="162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43484</xdr:rowOff>
    </xdr:from>
    <xdr:to>
      <xdr:col>85</xdr:col>
      <xdr:colOff>177800</xdr:colOff>
      <xdr:row>97</xdr:row>
      <xdr:rowOff>145084</xdr:rowOff>
    </xdr:to>
    <xdr:sp macro="" textlink="">
      <xdr:nvSpPr>
        <xdr:cNvPr id="710" name="楕円 709"/>
        <xdr:cNvSpPr/>
      </xdr:nvSpPr>
      <xdr:spPr>
        <a:xfrm>
          <a:off x="16268700" y="1667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21911</xdr:rowOff>
    </xdr:from>
    <xdr:ext cx="534377" cy="259045"/>
    <xdr:sp macro="" textlink="">
      <xdr:nvSpPr>
        <xdr:cNvPr id="711" name="公債費該当値テキスト"/>
        <xdr:cNvSpPr txBox="1"/>
      </xdr:nvSpPr>
      <xdr:spPr>
        <a:xfrm>
          <a:off x="16370300" y="1665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52857</xdr:rowOff>
    </xdr:from>
    <xdr:to>
      <xdr:col>81</xdr:col>
      <xdr:colOff>101600</xdr:colOff>
      <xdr:row>97</xdr:row>
      <xdr:rowOff>154457</xdr:rowOff>
    </xdr:to>
    <xdr:sp macro="" textlink="">
      <xdr:nvSpPr>
        <xdr:cNvPr id="712" name="楕円 711"/>
        <xdr:cNvSpPr/>
      </xdr:nvSpPr>
      <xdr:spPr>
        <a:xfrm>
          <a:off x="15430500" y="1668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145584</xdr:rowOff>
    </xdr:from>
    <xdr:ext cx="534377" cy="259045"/>
    <xdr:sp macro="" textlink="">
      <xdr:nvSpPr>
        <xdr:cNvPr id="713" name="テキスト ボックス 712"/>
        <xdr:cNvSpPr txBox="1"/>
      </xdr:nvSpPr>
      <xdr:spPr>
        <a:xfrm>
          <a:off x="15214111" y="16776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68211</xdr:rowOff>
    </xdr:from>
    <xdr:to>
      <xdr:col>76</xdr:col>
      <xdr:colOff>165100</xdr:colOff>
      <xdr:row>97</xdr:row>
      <xdr:rowOff>169811</xdr:rowOff>
    </xdr:to>
    <xdr:sp macro="" textlink="">
      <xdr:nvSpPr>
        <xdr:cNvPr id="714" name="楕円 713"/>
        <xdr:cNvSpPr/>
      </xdr:nvSpPr>
      <xdr:spPr>
        <a:xfrm>
          <a:off x="14541500" y="1669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160938</xdr:rowOff>
    </xdr:from>
    <xdr:ext cx="534377" cy="259045"/>
    <xdr:sp macro="" textlink="">
      <xdr:nvSpPr>
        <xdr:cNvPr id="715" name="テキスト ボックス 714"/>
        <xdr:cNvSpPr txBox="1"/>
      </xdr:nvSpPr>
      <xdr:spPr>
        <a:xfrm>
          <a:off x="14325111" y="16791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78333</xdr:rowOff>
    </xdr:from>
    <xdr:to>
      <xdr:col>72</xdr:col>
      <xdr:colOff>38100</xdr:colOff>
      <xdr:row>98</xdr:row>
      <xdr:rowOff>8483</xdr:rowOff>
    </xdr:to>
    <xdr:sp macro="" textlink="">
      <xdr:nvSpPr>
        <xdr:cNvPr id="716" name="楕円 715"/>
        <xdr:cNvSpPr/>
      </xdr:nvSpPr>
      <xdr:spPr>
        <a:xfrm>
          <a:off x="13652500" y="1670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171060</xdr:rowOff>
    </xdr:from>
    <xdr:ext cx="534377" cy="259045"/>
    <xdr:sp macro="" textlink="">
      <xdr:nvSpPr>
        <xdr:cNvPr id="717" name="テキスト ボックス 716"/>
        <xdr:cNvSpPr txBox="1"/>
      </xdr:nvSpPr>
      <xdr:spPr>
        <a:xfrm>
          <a:off x="13436111" y="1680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72340</xdr:rowOff>
    </xdr:from>
    <xdr:to>
      <xdr:col>67</xdr:col>
      <xdr:colOff>101600</xdr:colOff>
      <xdr:row>98</xdr:row>
      <xdr:rowOff>2490</xdr:rowOff>
    </xdr:to>
    <xdr:sp macro="" textlink="">
      <xdr:nvSpPr>
        <xdr:cNvPr id="718" name="楕円 717"/>
        <xdr:cNvSpPr/>
      </xdr:nvSpPr>
      <xdr:spPr>
        <a:xfrm>
          <a:off x="12763500" y="1670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165067</xdr:rowOff>
    </xdr:from>
    <xdr:ext cx="534377" cy="259045"/>
    <xdr:sp macro="" textlink="">
      <xdr:nvSpPr>
        <xdr:cNvPr id="719" name="テキスト ボックス 718"/>
        <xdr:cNvSpPr txBox="1"/>
      </xdr:nvSpPr>
      <xdr:spPr>
        <a:xfrm>
          <a:off x="12547111" y="1679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157988</xdr:rowOff>
    </xdr:from>
    <xdr:to>
      <xdr:col>116</xdr:col>
      <xdr:colOff>62864</xdr:colOff>
      <xdr:row>39</xdr:row>
      <xdr:rowOff>44450</xdr:rowOff>
    </xdr:to>
    <xdr:cxnSp macro="">
      <xdr:nvCxnSpPr>
        <xdr:cNvPr id="743" name="直線コネクタ 742"/>
        <xdr:cNvCxnSpPr/>
      </xdr:nvCxnSpPr>
      <xdr:spPr>
        <a:xfrm flipV="1">
          <a:off x="22159595" y="5301488"/>
          <a:ext cx="1269" cy="1429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69359</xdr:rowOff>
    </xdr:from>
    <xdr:ext cx="249299" cy="259045"/>
    <xdr:sp macro="" textlink="">
      <xdr:nvSpPr>
        <xdr:cNvPr id="744" name="諸支出金最小値テキスト"/>
        <xdr:cNvSpPr txBox="1"/>
      </xdr:nvSpPr>
      <xdr:spPr>
        <a:xfrm>
          <a:off x="22212300" y="67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104665</xdr:rowOff>
    </xdr:from>
    <xdr:ext cx="469744" cy="259045"/>
    <xdr:sp macro="" textlink="">
      <xdr:nvSpPr>
        <xdr:cNvPr id="746" name="諸支出金最大値テキスト"/>
        <xdr:cNvSpPr txBox="1"/>
      </xdr:nvSpPr>
      <xdr:spPr>
        <a:xfrm>
          <a:off x="22212300" y="507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157988</xdr:rowOff>
    </xdr:from>
    <xdr:to>
      <xdr:col>116</xdr:col>
      <xdr:colOff>152400</xdr:colOff>
      <xdr:row>30</xdr:row>
      <xdr:rowOff>157988</xdr:rowOff>
    </xdr:to>
    <xdr:cxnSp macro="">
      <xdr:nvCxnSpPr>
        <xdr:cNvPr id="747" name="直線コネクタ 746"/>
        <xdr:cNvCxnSpPr/>
      </xdr:nvCxnSpPr>
      <xdr:spPr>
        <a:xfrm>
          <a:off x="22072600" y="530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158259</xdr:rowOff>
    </xdr:from>
    <xdr:ext cx="313932" cy="259045"/>
    <xdr:sp macro="" textlink="">
      <xdr:nvSpPr>
        <xdr:cNvPr id="749" name="諸支出金平均値テキスト"/>
        <xdr:cNvSpPr txBox="1"/>
      </xdr:nvSpPr>
      <xdr:spPr>
        <a:xfrm>
          <a:off x="22212300" y="65019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135382</xdr:rowOff>
    </xdr:from>
    <xdr:to>
      <xdr:col>116</xdr:col>
      <xdr:colOff>114300</xdr:colOff>
      <xdr:row>39</xdr:row>
      <xdr:rowOff>65532</xdr:rowOff>
    </xdr:to>
    <xdr:sp macro="" textlink="">
      <xdr:nvSpPr>
        <xdr:cNvPr id="750" name="フローチャート: 判断 749"/>
        <xdr:cNvSpPr/>
      </xdr:nvSpPr>
      <xdr:spPr>
        <a:xfrm>
          <a:off x="22110700" y="665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37084</xdr:rowOff>
    </xdr:from>
    <xdr:to>
      <xdr:col>112</xdr:col>
      <xdr:colOff>38100</xdr:colOff>
      <xdr:row>38</xdr:row>
      <xdr:rowOff>138684</xdr:rowOff>
    </xdr:to>
    <xdr:sp macro="" textlink="">
      <xdr:nvSpPr>
        <xdr:cNvPr id="752" name="フローチャート: 判断 751"/>
        <xdr:cNvSpPr/>
      </xdr:nvSpPr>
      <xdr:spPr>
        <a:xfrm>
          <a:off x="21272500" y="655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155211</xdr:rowOff>
    </xdr:from>
    <xdr:ext cx="378565" cy="259045"/>
    <xdr:sp macro="" textlink="">
      <xdr:nvSpPr>
        <xdr:cNvPr id="753" name="テキスト ボックス 752"/>
        <xdr:cNvSpPr txBox="1"/>
      </xdr:nvSpPr>
      <xdr:spPr>
        <a:xfrm>
          <a:off x="21134017" y="6327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73660</xdr:rowOff>
    </xdr:from>
    <xdr:to>
      <xdr:col>107</xdr:col>
      <xdr:colOff>101600</xdr:colOff>
      <xdr:row>39</xdr:row>
      <xdr:rowOff>3810</xdr:rowOff>
    </xdr:to>
    <xdr:sp macro="" textlink="">
      <xdr:nvSpPr>
        <xdr:cNvPr id="755" name="フローチャート: 判断 754"/>
        <xdr:cNvSpPr/>
      </xdr:nvSpPr>
      <xdr:spPr>
        <a:xfrm>
          <a:off x="20383500" y="658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20337</xdr:rowOff>
    </xdr:from>
    <xdr:ext cx="378565" cy="259045"/>
    <xdr:sp macro="" textlink="">
      <xdr:nvSpPr>
        <xdr:cNvPr id="756" name="テキスト ボックス 755"/>
        <xdr:cNvSpPr txBox="1"/>
      </xdr:nvSpPr>
      <xdr:spPr>
        <a:xfrm>
          <a:off x="20245017" y="6363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83566</xdr:rowOff>
    </xdr:from>
    <xdr:to>
      <xdr:col>102</xdr:col>
      <xdr:colOff>165100</xdr:colOff>
      <xdr:row>39</xdr:row>
      <xdr:rowOff>13716</xdr:rowOff>
    </xdr:to>
    <xdr:sp macro="" textlink="">
      <xdr:nvSpPr>
        <xdr:cNvPr id="758" name="フローチャート: 判断 757"/>
        <xdr:cNvSpPr/>
      </xdr:nvSpPr>
      <xdr:spPr>
        <a:xfrm>
          <a:off x="19494500" y="659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30243</xdr:rowOff>
    </xdr:from>
    <xdr:ext cx="378565" cy="259045"/>
    <xdr:sp macro="" textlink="">
      <xdr:nvSpPr>
        <xdr:cNvPr id="759" name="テキスト ボックス 758"/>
        <xdr:cNvSpPr txBox="1"/>
      </xdr:nvSpPr>
      <xdr:spPr>
        <a:xfrm>
          <a:off x="19356017" y="6373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32512</xdr:rowOff>
    </xdr:from>
    <xdr:to>
      <xdr:col>98</xdr:col>
      <xdr:colOff>38100</xdr:colOff>
      <xdr:row>38</xdr:row>
      <xdr:rowOff>134112</xdr:rowOff>
    </xdr:to>
    <xdr:sp macro="" textlink="">
      <xdr:nvSpPr>
        <xdr:cNvPr id="760" name="フローチャート: 判断 759"/>
        <xdr:cNvSpPr/>
      </xdr:nvSpPr>
      <xdr:spPr>
        <a:xfrm>
          <a:off x="18605500" y="65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150639</xdr:rowOff>
    </xdr:from>
    <xdr:ext cx="378565" cy="259045"/>
    <xdr:sp macro="" textlink="">
      <xdr:nvSpPr>
        <xdr:cNvPr id="761" name="テキスト ボックス 760"/>
        <xdr:cNvSpPr txBox="1"/>
      </xdr:nvSpPr>
      <xdr:spPr>
        <a:xfrm>
          <a:off x="18467017" y="6322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113809</xdr:rowOff>
    </xdr:from>
    <xdr:ext cx="249299" cy="259045"/>
    <xdr:sp macro="" textlink="">
      <xdr:nvSpPr>
        <xdr:cNvPr id="768" name="諸支出金該当値テキスト"/>
        <xdr:cNvSpPr txBox="1"/>
      </xdr:nvSpPr>
      <xdr:spPr>
        <a:xfrm>
          <a:off x="22212300" y="6628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・議会費は、住民一人</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当たり３，８４１円</a:t>
          </a:r>
          <a:r>
            <a:rPr kumimoji="1" lang="ja-JP" altLang="en-US" sz="1300">
              <a:latin typeface="ＭＳ Ｐゴシック" panose="020B0600070205080204" pitchFamily="50" charset="-128"/>
              <a:ea typeface="ＭＳ Ｐゴシック" panose="020B0600070205080204" pitchFamily="50" charset="-128"/>
            </a:rPr>
            <a:t>となっており、類似団体平均、全国平均、東京都平均のいずれも上回っている。市議会が取り組んでいる議会改革のさらなる推進に期待したい。</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２４５，６７６</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高止まりしている。しょうがい者数の増等により障害福祉サービス費が依然として伸びているほか、物価高騰対策のための電力・ガス・食料品等価格高騰緊急支援給付金事業や出産・子育て応援給付金事業の</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実施等により、全体で増となった</a:t>
          </a:r>
          <a:r>
            <a:rPr kumimoji="1" lang="ja-JP" altLang="en-US" sz="1300">
              <a:latin typeface="ＭＳ Ｐゴシック" panose="020B0600070205080204" pitchFamily="50" charset="-128"/>
              <a:ea typeface="ＭＳ Ｐゴシック" panose="020B0600070205080204" pitchFamily="50" charset="-128"/>
            </a:rPr>
            <a:t>。</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３５，２４６</a:t>
          </a:r>
          <a:r>
            <a:rPr kumimoji="1" lang="ja-JP" altLang="en-US" sz="1300">
              <a:latin typeface="ＭＳ Ｐゴシック" panose="020B0600070205080204" pitchFamily="50" charset="-128"/>
              <a:ea typeface="ＭＳ Ｐゴシック" panose="020B0600070205080204" pitchFamily="50" charset="-128"/>
            </a:rPr>
            <a:t>円となっており、國宮橋架け替え工事等の南部地域整備事業費</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の増等があった一方、道路補修事業費の減や下水道事業会計負担金及び補助金の減等により、全体で減となった。</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５０，２９２</a:t>
          </a:r>
          <a:r>
            <a:rPr kumimoji="1" lang="ja-JP" altLang="en-US" sz="1300">
              <a:latin typeface="ＭＳ Ｐゴシック" panose="020B0600070205080204" pitchFamily="50" charset="-128"/>
              <a:ea typeface="ＭＳ Ｐゴシック" panose="020B0600070205080204" pitchFamily="50" charset="-128"/>
            </a:rPr>
            <a:t>円となっており、</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第二小学校を除く各小学校内の屋内運動場空調設備整備が令和３年度で完了したことに伴う減があった一方、第二小学校改築工事の着手等により小学校施設改築事業費が増となったこと等により、全体では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近年は財政調整基金残高と実質収支額の合計が標準財政規模比で１０％を超える水準</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を維持している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令和元年度は、普通会計の単年度収支が減少したこと、基金の積立額より取崩額が上回ったことなど</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の影響で</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実質単年度収支が赤字</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であ</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ったが</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２年度からは実質単年度収支が黒字となった。</a:t>
          </a:r>
        </a:p>
        <a:p>
          <a:r>
            <a:rPr lang="ja-JP" altLang="en-US" sz="1100">
              <a:effectLst/>
              <a:latin typeface="ＭＳ Ｐゴシック" panose="020B0600070205080204" pitchFamily="50" charset="-128"/>
              <a:ea typeface="ＭＳ Ｐゴシック" panose="020B0600070205080204" pitchFamily="50" charset="-128"/>
            </a:rPr>
            <a:t>　令和４年度は、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普通会計の単年度収支が減少したこと</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や基金取崩額</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増加したことが</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影響し、数値はマイナスに転じた</a:t>
          </a:r>
          <a:r>
            <a:rPr lang="ja-JP" altLang="en-US" sz="1100">
              <a:effectLst/>
              <a:latin typeface="ＭＳ Ｐゴシック" panose="020B0600070205080204" pitchFamily="50" charset="-128"/>
              <a:ea typeface="ＭＳ Ｐゴシック" panose="020B0600070205080204" pitchFamily="50" charset="-128"/>
            </a:rPr>
            <a:t>。</a:t>
          </a:r>
        </a:p>
        <a:p>
          <a:r>
            <a:rPr lang="ja-JP" altLang="en-US" sz="1100">
              <a:effectLst/>
              <a:latin typeface="ＭＳ Ｐゴシック" panose="020B0600070205080204" pitchFamily="50" charset="-128"/>
              <a:ea typeface="ＭＳ Ｐゴシック" panose="020B0600070205080204" pitchFamily="50" charset="-128"/>
            </a:rPr>
            <a:t>　今後も財政調整基金残高、実質収支額には常に留意した財政運営を行っていく必要がある。</a:t>
          </a:r>
        </a:p>
        <a:p>
          <a:endParaRPr lang="ja-JP" altLang="ja-JP" sz="11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東京都国立市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令和４年度はすべての会計が黒字であった。国民健康保険特別会計については、使用料・保険税で賄わなければならない部分を一般会計が赤字繰出しを行うことにより補てんしている状況にある。 </a:t>
          </a:r>
        </a:p>
        <a:p>
          <a:r>
            <a:rPr kumimoji="1" lang="ja-JP" altLang="en-US" sz="1400">
              <a:latin typeface="ＭＳ ゴシック" pitchFamily="49" charset="-128"/>
              <a:ea typeface="ＭＳ ゴシック" pitchFamily="49" charset="-128"/>
            </a:rPr>
            <a:t>　独立採算の原則からも使用料・保険税の適正化を実施し、税収を主な財源とする一般会計の負担を減らしていかなくてはならない。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132152_&#22269;&#31435;&#24066;_2022(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row>
        <row r="53">
          <cell r="BP53">
            <v>65.7</v>
          </cell>
          <cell r="BX53">
            <v>64.900000000000006</v>
          </cell>
          <cell r="CF53">
            <v>65.5</v>
          </cell>
          <cell r="CN53">
            <v>65.900000000000006</v>
          </cell>
          <cell r="CV53">
            <v>65.3</v>
          </cell>
        </row>
        <row r="55">
          <cell r="AN55" t="str">
            <v>類似団体内平均値</v>
          </cell>
          <cell r="BP55">
            <v>24.2</v>
          </cell>
          <cell r="BX55">
            <v>22.1</v>
          </cell>
          <cell r="CF55">
            <v>20.399999999999999</v>
          </cell>
          <cell r="CN55">
            <v>11.2</v>
          </cell>
          <cell r="CV55">
            <v>4.5999999999999996</v>
          </cell>
        </row>
        <row r="57">
          <cell r="BP57">
            <v>60.1</v>
          </cell>
          <cell r="BX57">
            <v>61.5</v>
          </cell>
          <cell r="CF57">
            <v>63</v>
          </cell>
          <cell r="CN57">
            <v>63.7</v>
          </cell>
          <cell r="CV57">
            <v>64.099999999999994</v>
          </cell>
        </row>
        <row r="72">
          <cell r="BP72" t="str">
            <v>H30</v>
          </cell>
          <cell r="BX72" t="str">
            <v>R01</v>
          </cell>
          <cell r="CF72" t="str">
            <v>R02</v>
          </cell>
          <cell r="CN72" t="str">
            <v>R03</v>
          </cell>
          <cell r="CV72" t="str">
            <v>R04</v>
          </cell>
        </row>
        <row r="73">
          <cell r="AN73" t="str">
            <v>当該団体値</v>
          </cell>
        </row>
        <row r="75">
          <cell r="BP75">
            <v>-0.8</v>
          </cell>
          <cell r="BX75">
            <v>-0.4</v>
          </cell>
          <cell r="CF75">
            <v>0</v>
          </cell>
          <cell r="CN75">
            <v>0.7</v>
          </cell>
          <cell r="CV75">
            <v>1.7</v>
          </cell>
        </row>
        <row r="77">
          <cell r="AN77" t="str">
            <v>類似団体内平均値</v>
          </cell>
          <cell r="BP77">
            <v>24.2</v>
          </cell>
          <cell r="BX77">
            <v>22.1</v>
          </cell>
          <cell r="CF77">
            <v>20.399999999999999</v>
          </cell>
          <cell r="CN77">
            <v>11.2</v>
          </cell>
          <cell r="CV77">
            <v>4.5999999999999996</v>
          </cell>
        </row>
        <row r="79">
          <cell r="BP79">
            <v>6.4</v>
          </cell>
          <cell r="BX79">
            <v>6.3</v>
          </cell>
          <cell r="CF79">
            <v>6.2</v>
          </cell>
          <cell r="CN79">
            <v>5.7</v>
          </cell>
          <cell r="CV79">
            <v>5.8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81</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82</v>
      </c>
      <c r="C2" s="182"/>
      <c r="D2" s="183"/>
    </row>
    <row r="3" spans="1:119" ht="18.75" customHeight="1" thickBot="1" x14ac:dyDescent="0.2">
      <c r="A3" s="181"/>
      <c r="B3" s="592" t="s">
        <v>83</v>
      </c>
      <c r="C3" s="593"/>
      <c r="D3" s="593"/>
      <c r="E3" s="594"/>
      <c r="F3" s="594"/>
      <c r="G3" s="594"/>
      <c r="H3" s="594"/>
      <c r="I3" s="594"/>
      <c r="J3" s="594"/>
      <c r="K3" s="594"/>
      <c r="L3" s="594" t="s">
        <v>84</v>
      </c>
      <c r="M3" s="594"/>
      <c r="N3" s="594"/>
      <c r="O3" s="594"/>
      <c r="P3" s="594"/>
      <c r="Q3" s="594"/>
      <c r="R3" s="597"/>
      <c r="S3" s="597"/>
      <c r="T3" s="597"/>
      <c r="U3" s="597"/>
      <c r="V3" s="598"/>
      <c r="W3" s="488" t="s">
        <v>85</v>
      </c>
      <c r="X3" s="489"/>
      <c r="Y3" s="489"/>
      <c r="Z3" s="489"/>
      <c r="AA3" s="489"/>
      <c r="AB3" s="593"/>
      <c r="AC3" s="597" t="s">
        <v>86</v>
      </c>
      <c r="AD3" s="489"/>
      <c r="AE3" s="489"/>
      <c r="AF3" s="489"/>
      <c r="AG3" s="489"/>
      <c r="AH3" s="489"/>
      <c r="AI3" s="489"/>
      <c r="AJ3" s="489"/>
      <c r="AK3" s="489"/>
      <c r="AL3" s="559"/>
      <c r="AM3" s="488" t="s">
        <v>87</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88</v>
      </c>
      <c r="BO3" s="489"/>
      <c r="BP3" s="489"/>
      <c r="BQ3" s="489"/>
      <c r="BR3" s="489"/>
      <c r="BS3" s="489"/>
      <c r="BT3" s="489"/>
      <c r="BU3" s="559"/>
      <c r="BV3" s="488" t="s">
        <v>89</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90</v>
      </c>
      <c r="CU3" s="489"/>
      <c r="CV3" s="489"/>
      <c r="CW3" s="489"/>
      <c r="CX3" s="489"/>
      <c r="CY3" s="489"/>
      <c r="CZ3" s="489"/>
      <c r="DA3" s="559"/>
      <c r="DB3" s="488" t="s">
        <v>91</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92</v>
      </c>
      <c r="AZ4" s="446"/>
      <c r="BA4" s="446"/>
      <c r="BB4" s="446"/>
      <c r="BC4" s="446"/>
      <c r="BD4" s="446"/>
      <c r="BE4" s="446"/>
      <c r="BF4" s="446"/>
      <c r="BG4" s="446"/>
      <c r="BH4" s="446"/>
      <c r="BI4" s="446"/>
      <c r="BJ4" s="446"/>
      <c r="BK4" s="446"/>
      <c r="BL4" s="446"/>
      <c r="BM4" s="447"/>
      <c r="BN4" s="448">
        <v>36013772</v>
      </c>
      <c r="BO4" s="449"/>
      <c r="BP4" s="449"/>
      <c r="BQ4" s="449"/>
      <c r="BR4" s="449"/>
      <c r="BS4" s="449"/>
      <c r="BT4" s="449"/>
      <c r="BU4" s="450"/>
      <c r="BV4" s="448">
        <v>35253305</v>
      </c>
      <c r="BW4" s="449"/>
      <c r="BX4" s="449"/>
      <c r="BY4" s="449"/>
      <c r="BZ4" s="449"/>
      <c r="CA4" s="449"/>
      <c r="CB4" s="449"/>
      <c r="CC4" s="450"/>
      <c r="CD4" s="585" t="s">
        <v>93</v>
      </c>
      <c r="CE4" s="586"/>
      <c r="CF4" s="586"/>
      <c r="CG4" s="586"/>
      <c r="CH4" s="586"/>
      <c r="CI4" s="586"/>
      <c r="CJ4" s="586"/>
      <c r="CK4" s="586"/>
      <c r="CL4" s="586"/>
      <c r="CM4" s="586"/>
      <c r="CN4" s="586"/>
      <c r="CO4" s="586"/>
      <c r="CP4" s="586"/>
      <c r="CQ4" s="586"/>
      <c r="CR4" s="586"/>
      <c r="CS4" s="587"/>
      <c r="CT4" s="588">
        <v>4.7</v>
      </c>
      <c r="CU4" s="589"/>
      <c r="CV4" s="589"/>
      <c r="CW4" s="589"/>
      <c r="CX4" s="589"/>
      <c r="CY4" s="589"/>
      <c r="CZ4" s="589"/>
      <c r="DA4" s="590"/>
      <c r="DB4" s="588">
        <v>6.2</v>
      </c>
      <c r="DC4" s="589"/>
      <c r="DD4" s="589"/>
      <c r="DE4" s="589"/>
      <c r="DF4" s="589"/>
      <c r="DG4" s="589"/>
      <c r="DH4" s="589"/>
      <c r="DI4" s="590"/>
    </row>
    <row r="5" spans="1:119" ht="18.75" customHeight="1" x14ac:dyDescent="0.15">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94</v>
      </c>
      <c r="AN5" s="376"/>
      <c r="AO5" s="376"/>
      <c r="AP5" s="376"/>
      <c r="AQ5" s="376"/>
      <c r="AR5" s="376"/>
      <c r="AS5" s="376"/>
      <c r="AT5" s="377"/>
      <c r="AU5" s="477" t="s">
        <v>95</v>
      </c>
      <c r="AV5" s="478"/>
      <c r="AW5" s="478"/>
      <c r="AX5" s="478"/>
      <c r="AY5" s="433" t="s">
        <v>96</v>
      </c>
      <c r="AZ5" s="434"/>
      <c r="BA5" s="434"/>
      <c r="BB5" s="434"/>
      <c r="BC5" s="434"/>
      <c r="BD5" s="434"/>
      <c r="BE5" s="434"/>
      <c r="BF5" s="434"/>
      <c r="BG5" s="434"/>
      <c r="BH5" s="434"/>
      <c r="BI5" s="434"/>
      <c r="BJ5" s="434"/>
      <c r="BK5" s="434"/>
      <c r="BL5" s="434"/>
      <c r="BM5" s="435"/>
      <c r="BN5" s="419">
        <v>35217903</v>
      </c>
      <c r="BO5" s="420"/>
      <c r="BP5" s="420"/>
      <c r="BQ5" s="420"/>
      <c r="BR5" s="420"/>
      <c r="BS5" s="420"/>
      <c r="BT5" s="420"/>
      <c r="BU5" s="421"/>
      <c r="BV5" s="419">
        <v>34182290</v>
      </c>
      <c r="BW5" s="420"/>
      <c r="BX5" s="420"/>
      <c r="BY5" s="420"/>
      <c r="BZ5" s="420"/>
      <c r="CA5" s="420"/>
      <c r="CB5" s="420"/>
      <c r="CC5" s="421"/>
      <c r="CD5" s="459" t="s">
        <v>97</v>
      </c>
      <c r="CE5" s="379"/>
      <c r="CF5" s="379"/>
      <c r="CG5" s="379"/>
      <c r="CH5" s="379"/>
      <c r="CI5" s="379"/>
      <c r="CJ5" s="379"/>
      <c r="CK5" s="379"/>
      <c r="CL5" s="379"/>
      <c r="CM5" s="379"/>
      <c r="CN5" s="379"/>
      <c r="CO5" s="379"/>
      <c r="CP5" s="379"/>
      <c r="CQ5" s="379"/>
      <c r="CR5" s="379"/>
      <c r="CS5" s="460"/>
      <c r="CT5" s="416">
        <v>99.1</v>
      </c>
      <c r="CU5" s="417"/>
      <c r="CV5" s="417"/>
      <c r="CW5" s="417"/>
      <c r="CX5" s="417"/>
      <c r="CY5" s="417"/>
      <c r="CZ5" s="417"/>
      <c r="DA5" s="418"/>
      <c r="DB5" s="416">
        <v>97.4</v>
      </c>
      <c r="DC5" s="417"/>
      <c r="DD5" s="417"/>
      <c r="DE5" s="417"/>
      <c r="DF5" s="417"/>
      <c r="DG5" s="417"/>
      <c r="DH5" s="417"/>
      <c r="DI5" s="418"/>
    </row>
    <row r="6" spans="1:119" ht="18.75" customHeight="1" x14ac:dyDescent="0.15">
      <c r="A6" s="181"/>
      <c r="B6" s="565" t="s">
        <v>98</v>
      </c>
      <c r="C6" s="406"/>
      <c r="D6" s="406"/>
      <c r="E6" s="566"/>
      <c r="F6" s="566"/>
      <c r="G6" s="566"/>
      <c r="H6" s="566"/>
      <c r="I6" s="566"/>
      <c r="J6" s="566"/>
      <c r="K6" s="566"/>
      <c r="L6" s="566" t="s">
        <v>99</v>
      </c>
      <c r="M6" s="566"/>
      <c r="N6" s="566"/>
      <c r="O6" s="566"/>
      <c r="P6" s="566"/>
      <c r="Q6" s="566"/>
      <c r="R6" s="404"/>
      <c r="S6" s="404"/>
      <c r="T6" s="404"/>
      <c r="U6" s="404"/>
      <c r="V6" s="572"/>
      <c r="W6" s="509" t="s">
        <v>100</v>
      </c>
      <c r="X6" s="405"/>
      <c r="Y6" s="405"/>
      <c r="Z6" s="405"/>
      <c r="AA6" s="405"/>
      <c r="AB6" s="406"/>
      <c r="AC6" s="577" t="s">
        <v>101</v>
      </c>
      <c r="AD6" s="578"/>
      <c r="AE6" s="578"/>
      <c r="AF6" s="578"/>
      <c r="AG6" s="578"/>
      <c r="AH6" s="578"/>
      <c r="AI6" s="578"/>
      <c r="AJ6" s="578"/>
      <c r="AK6" s="578"/>
      <c r="AL6" s="579"/>
      <c r="AM6" s="476" t="s">
        <v>102</v>
      </c>
      <c r="AN6" s="376"/>
      <c r="AO6" s="376"/>
      <c r="AP6" s="376"/>
      <c r="AQ6" s="376"/>
      <c r="AR6" s="376"/>
      <c r="AS6" s="376"/>
      <c r="AT6" s="377"/>
      <c r="AU6" s="477" t="s">
        <v>95</v>
      </c>
      <c r="AV6" s="478"/>
      <c r="AW6" s="478"/>
      <c r="AX6" s="478"/>
      <c r="AY6" s="433" t="s">
        <v>103</v>
      </c>
      <c r="AZ6" s="434"/>
      <c r="BA6" s="434"/>
      <c r="BB6" s="434"/>
      <c r="BC6" s="434"/>
      <c r="BD6" s="434"/>
      <c r="BE6" s="434"/>
      <c r="BF6" s="434"/>
      <c r="BG6" s="434"/>
      <c r="BH6" s="434"/>
      <c r="BI6" s="434"/>
      <c r="BJ6" s="434"/>
      <c r="BK6" s="434"/>
      <c r="BL6" s="434"/>
      <c r="BM6" s="435"/>
      <c r="BN6" s="419">
        <v>795869</v>
      </c>
      <c r="BO6" s="420"/>
      <c r="BP6" s="420"/>
      <c r="BQ6" s="420"/>
      <c r="BR6" s="420"/>
      <c r="BS6" s="420"/>
      <c r="BT6" s="420"/>
      <c r="BU6" s="421"/>
      <c r="BV6" s="419">
        <v>1071015</v>
      </c>
      <c r="BW6" s="420"/>
      <c r="BX6" s="420"/>
      <c r="BY6" s="420"/>
      <c r="BZ6" s="420"/>
      <c r="CA6" s="420"/>
      <c r="CB6" s="420"/>
      <c r="CC6" s="421"/>
      <c r="CD6" s="459" t="s">
        <v>104</v>
      </c>
      <c r="CE6" s="379"/>
      <c r="CF6" s="379"/>
      <c r="CG6" s="379"/>
      <c r="CH6" s="379"/>
      <c r="CI6" s="379"/>
      <c r="CJ6" s="379"/>
      <c r="CK6" s="379"/>
      <c r="CL6" s="379"/>
      <c r="CM6" s="379"/>
      <c r="CN6" s="379"/>
      <c r="CO6" s="379"/>
      <c r="CP6" s="379"/>
      <c r="CQ6" s="379"/>
      <c r="CR6" s="379"/>
      <c r="CS6" s="460"/>
      <c r="CT6" s="562">
        <v>99.1</v>
      </c>
      <c r="CU6" s="563"/>
      <c r="CV6" s="563"/>
      <c r="CW6" s="563"/>
      <c r="CX6" s="563"/>
      <c r="CY6" s="563"/>
      <c r="CZ6" s="563"/>
      <c r="DA6" s="564"/>
      <c r="DB6" s="562">
        <v>97.4</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105</v>
      </c>
      <c r="AN7" s="376"/>
      <c r="AO7" s="376"/>
      <c r="AP7" s="376"/>
      <c r="AQ7" s="376"/>
      <c r="AR7" s="376"/>
      <c r="AS7" s="376"/>
      <c r="AT7" s="377"/>
      <c r="AU7" s="477" t="s">
        <v>106</v>
      </c>
      <c r="AV7" s="478"/>
      <c r="AW7" s="478"/>
      <c r="AX7" s="478"/>
      <c r="AY7" s="433" t="s">
        <v>107</v>
      </c>
      <c r="AZ7" s="434"/>
      <c r="BA7" s="434"/>
      <c r="BB7" s="434"/>
      <c r="BC7" s="434"/>
      <c r="BD7" s="434"/>
      <c r="BE7" s="434"/>
      <c r="BF7" s="434"/>
      <c r="BG7" s="434"/>
      <c r="BH7" s="434"/>
      <c r="BI7" s="434"/>
      <c r="BJ7" s="434"/>
      <c r="BK7" s="434"/>
      <c r="BL7" s="434"/>
      <c r="BM7" s="435"/>
      <c r="BN7" s="419">
        <v>10655</v>
      </c>
      <c r="BO7" s="420"/>
      <c r="BP7" s="420"/>
      <c r="BQ7" s="420"/>
      <c r="BR7" s="420"/>
      <c r="BS7" s="420"/>
      <c r="BT7" s="420"/>
      <c r="BU7" s="421"/>
      <c r="BV7" s="419">
        <v>39765</v>
      </c>
      <c r="BW7" s="420"/>
      <c r="BX7" s="420"/>
      <c r="BY7" s="420"/>
      <c r="BZ7" s="420"/>
      <c r="CA7" s="420"/>
      <c r="CB7" s="420"/>
      <c r="CC7" s="421"/>
      <c r="CD7" s="459" t="s">
        <v>108</v>
      </c>
      <c r="CE7" s="379"/>
      <c r="CF7" s="379"/>
      <c r="CG7" s="379"/>
      <c r="CH7" s="379"/>
      <c r="CI7" s="379"/>
      <c r="CJ7" s="379"/>
      <c r="CK7" s="379"/>
      <c r="CL7" s="379"/>
      <c r="CM7" s="379"/>
      <c r="CN7" s="379"/>
      <c r="CO7" s="379"/>
      <c r="CP7" s="379"/>
      <c r="CQ7" s="379"/>
      <c r="CR7" s="379"/>
      <c r="CS7" s="460"/>
      <c r="CT7" s="419">
        <v>16601555</v>
      </c>
      <c r="CU7" s="420"/>
      <c r="CV7" s="420"/>
      <c r="CW7" s="420"/>
      <c r="CX7" s="420"/>
      <c r="CY7" s="420"/>
      <c r="CZ7" s="420"/>
      <c r="DA7" s="421"/>
      <c r="DB7" s="419">
        <v>16764713</v>
      </c>
      <c r="DC7" s="420"/>
      <c r="DD7" s="420"/>
      <c r="DE7" s="420"/>
      <c r="DF7" s="420"/>
      <c r="DG7" s="420"/>
      <c r="DH7" s="420"/>
      <c r="DI7" s="421"/>
    </row>
    <row r="8" spans="1:119" ht="18.75" customHeight="1" thickBot="1" x14ac:dyDescent="0.2">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109</v>
      </c>
      <c r="AN8" s="376"/>
      <c r="AO8" s="376"/>
      <c r="AP8" s="376"/>
      <c r="AQ8" s="376"/>
      <c r="AR8" s="376"/>
      <c r="AS8" s="376"/>
      <c r="AT8" s="377"/>
      <c r="AU8" s="477" t="s">
        <v>110</v>
      </c>
      <c r="AV8" s="478"/>
      <c r="AW8" s="478"/>
      <c r="AX8" s="478"/>
      <c r="AY8" s="433" t="s">
        <v>111</v>
      </c>
      <c r="AZ8" s="434"/>
      <c r="BA8" s="434"/>
      <c r="BB8" s="434"/>
      <c r="BC8" s="434"/>
      <c r="BD8" s="434"/>
      <c r="BE8" s="434"/>
      <c r="BF8" s="434"/>
      <c r="BG8" s="434"/>
      <c r="BH8" s="434"/>
      <c r="BI8" s="434"/>
      <c r="BJ8" s="434"/>
      <c r="BK8" s="434"/>
      <c r="BL8" s="434"/>
      <c r="BM8" s="435"/>
      <c r="BN8" s="419">
        <v>785214</v>
      </c>
      <c r="BO8" s="420"/>
      <c r="BP8" s="420"/>
      <c r="BQ8" s="420"/>
      <c r="BR8" s="420"/>
      <c r="BS8" s="420"/>
      <c r="BT8" s="420"/>
      <c r="BU8" s="421"/>
      <c r="BV8" s="419">
        <v>1031250</v>
      </c>
      <c r="BW8" s="420"/>
      <c r="BX8" s="420"/>
      <c r="BY8" s="420"/>
      <c r="BZ8" s="420"/>
      <c r="CA8" s="420"/>
      <c r="CB8" s="420"/>
      <c r="CC8" s="421"/>
      <c r="CD8" s="459" t="s">
        <v>112</v>
      </c>
      <c r="CE8" s="379"/>
      <c r="CF8" s="379"/>
      <c r="CG8" s="379"/>
      <c r="CH8" s="379"/>
      <c r="CI8" s="379"/>
      <c r="CJ8" s="379"/>
      <c r="CK8" s="379"/>
      <c r="CL8" s="379"/>
      <c r="CM8" s="379"/>
      <c r="CN8" s="379"/>
      <c r="CO8" s="379"/>
      <c r="CP8" s="379"/>
      <c r="CQ8" s="379"/>
      <c r="CR8" s="379"/>
      <c r="CS8" s="460"/>
      <c r="CT8" s="522">
        <v>0.99</v>
      </c>
      <c r="CU8" s="523"/>
      <c r="CV8" s="523"/>
      <c r="CW8" s="523"/>
      <c r="CX8" s="523"/>
      <c r="CY8" s="523"/>
      <c r="CZ8" s="523"/>
      <c r="DA8" s="524"/>
      <c r="DB8" s="522">
        <v>0.99</v>
      </c>
      <c r="DC8" s="523"/>
      <c r="DD8" s="523"/>
      <c r="DE8" s="523"/>
      <c r="DF8" s="523"/>
      <c r="DG8" s="523"/>
      <c r="DH8" s="523"/>
      <c r="DI8" s="524"/>
    </row>
    <row r="9" spans="1:119" ht="18.75" customHeight="1" thickBot="1" x14ac:dyDescent="0.2">
      <c r="A9" s="181"/>
      <c r="B9" s="551" t="s">
        <v>113</v>
      </c>
      <c r="C9" s="552"/>
      <c r="D9" s="552"/>
      <c r="E9" s="552"/>
      <c r="F9" s="552"/>
      <c r="G9" s="552"/>
      <c r="H9" s="552"/>
      <c r="I9" s="552"/>
      <c r="J9" s="552"/>
      <c r="K9" s="470"/>
      <c r="L9" s="553" t="s">
        <v>114</v>
      </c>
      <c r="M9" s="554"/>
      <c r="N9" s="554"/>
      <c r="O9" s="554"/>
      <c r="P9" s="554"/>
      <c r="Q9" s="555"/>
      <c r="R9" s="556">
        <v>77130</v>
      </c>
      <c r="S9" s="557"/>
      <c r="T9" s="557"/>
      <c r="U9" s="557"/>
      <c r="V9" s="558"/>
      <c r="W9" s="488" t="s">
        <v>115</v>
      </c>
      <c r="X9" s="489"/>
      <c r="Y9" s="489"/>
      <c r="Z9" s="489"/>
      <c r="AA9" s="489"/>
      <c r="AB9" s="489"/>
      <c r="AC9" s="489"/>
      <c r="AD9" s="489"/>
      <c r="AE9" s="489"/>
      <c r="AF9" s="489"/>
      <c r="AG9" s="489"/>
      <c r="AH9" s="489"/>
      <c r="AI9" s="489"/>
      <c r="AJ9" s="489"/>
      <c r="AK9" s="489"/>
      <c r="AL9" s="559"/>
      <c r="AM9" s="476" t="s">
        <v>116</v>
      </c>
      <c r="AN9" s="376"/>
      <c r="AO9" s="376"/>
      <c r="AP9" s="376"/>
      <c r="AQ9" s="376"/>
      <c r="AR9" s="376"/>
      <c r="AS9" s="376"/>
      <c r="AT9" s="377"/>
      <c r="AU9" s="477" t="s">
        <v>117</v>
      </c>
      <c r="AV9" s="478"/>
      <c r="AW9" s="478"/>
      <c r="AX9" s="478"/>
      <c r="AY9" s="433" t="s">
        <v>118</v>
      </c>
      <c r="AZ9" s="434"/>
      <c r="BA9" s="434"/>
      <c r="BB9" s="434"/>
      <c r="BC9" s="434"/>
      <c r="BD9" s="434"/>
      <c r="BE9" s="434"/>
      <c r="BF9" s="434"/>
      <c r="BG9" s="434"/>
      <c r="BH9" s="434"/>
      <c r="BI9" s="434"/>
      <c r="BJ9" s="434"/>
      <c r="BK9" s="434"/>
      <c r="BL9" s="434"/>
      <c r="BM9" s="435"/>
      <c r="BN9" s="419">
        <v>-246036</v>
      </c>
      <c r="BO9" s="420"/>
      <c r="BP9" s="420"/>
      <c r="BQ9" s="420"/>
      <c r="BR9" s="420"/>
      <c r="BS9" s="420"/>
      <c r="BT9" s="420"/>
      <c r="BU9" s="421"/>
      <c r="BV9" s="419">
        <v>419558</v>
      </c>
      <c r="BW9" s="420"/>
      <c r="BX9" s="420"/>
      <c r="BY9" s="420"/>
      <c r="BZ9" s="420"/>
      <c r="CA9" s="420"/>
      <c r="CB9" s="420"/>
      <c r="CC9" s="421"/>
      <c r="CD9" s="459" t="s">
        <v>119</v>
      </c>
      <c r="CE9" s="379"/>
      <c r="CF9" s="379"/>
      <c r="CG9" s="379"/>
      <c r="CH9" s="379"/>
      <c r="CI9" s="379"/>
      <c r="CJ9" s="379"/>
      <c r="CK9" s="379"/>
      <c r="CL9" s="379"/>
      <c r="CM9" s="379"/>
      <c r="CN9" s="379"/>
      <c r="CO9" s="379"/>
      <c r="CP9" s="379"/>
      <c r="CQ9" s="379"/>
      <c r="CR9" s="379"/>
      <c r="CS9" s="460"/>
      <c r="CT9" s="416">
        <v>8.1999999999999993</v>
      </c>
      <c r="CU9" s="417"/>
      <c r="CV9" s="417"/>
      <c r="CW9" s="417"/>
      <c r="CX9" s="417"/>
      <c r="CY9" s="417"/>
      <c r="CZ9" s="417"/>
      <c r="DA9" s="418"/>
      <c r="DB9" s="416">
        <v>8.5</v>
      </c>
      <c r="DC9" s="417"/>
      <c r="DD9" s="417"/>
      <c r="DE9" s="417"/>
      <c r="DF9" s="417"/>
      <c r="DG9" s="417"/>
      <c r="DH9" s="417"/>
      <c r="DI9" s="418"/>
    </row>
    <row r="10" spans="1:119" ht="18.75" customHeight="1" thickBot="1" x14ac:dyDescent="0.2">
      <c r="A10" s="181"/>
      <c r="B10" s="551"/>
      <c r="C10" s="552"/>
      <c r="D10" s="552"/>
      <c r="E10" s="552"/>
      <c r="F10" s="552"/>
      <c r="G10" s="552"/>
      <c r="H10" s="552"/>
      <c r="I10" s="552"/>
      <c r="J10" s="552"/>
      <c r="K10" s="470"/>
      <c r="L10" s="375" t="s">
        <v>120</v>
      </c>
      <c r="M10" s="376"/>
      <c r="N10" s="376"/>
      <c r="O10" s="376"/>
      <c r="P10" s="376"/>
      <c r="Q10" s="377"/>
      <c r="R10" s="372">
        <v>73655</v>
      </c>
      <c r="S10" s="373"/>
      <c r="T10" s="373"/>
      <c r="U10" s="373"/>
      <c r="V10" s="432"/>
      <c r="W10" s="560"/>
      <c r="X10" s="370"/>
      <c r="Y10" s="370"/>
      <c r="Z10" s="370"/>
      <c r="AA10" s="370"/>
      <c r="AB10" s="370"/>
      <c r="AC10" s="370"/>
      <c r="AD10" s="370"/>
      <c r="AE10" s="370"/>
      <c r="AF10" s="370"/>
      <c r="AG10" s="370"/>
      <c r="AH10" s="370"/>
      <c r="AI10" s="370"/>
      <c r="AJ10" s="370"/>
      <c r="AK10" s="370"/>
      <c r="AL10" s="561"/>
      <c r="AM10" s="476" t="s">
        <v>121</v>
      </c>
      <c r="AN10" s="376"/>
      <c r="AO10" s="376"/>
      <c r="AP10" s="376"/>
      <c r="AQ10" s="376"/>
      <c r="AR10" s="376"/>
      <c r="AS10" s="376"/>
      <c r="AT10" s="377"/>
      <c r="AU10" s="477" t="s">
        <v>95</v>
      </c>
      <c r="AV10" s="478"/>
      <c r="AW10" s="478"/>
      <c r="AX10" s="478"/>
      <c r="AY10" s="433" t="s">
        <v>122</v>
      </c>
      <c r="AZ10" s="434"/>
      <c r="BA10" s="434"/>
      <c r="BB10" s="434"/>
      <c r="BC10" s="434"/>
      <c r="BD10" s="434"/>
      <c r="BE10" s="434"/>
      <c r="BF10" s="434"/>
      <c r="BG10" s="434"/>
      <c r="BH10" s="434"/>
      <c r="BI10" s="434"/>
      <c r="BJ10" s="434"/>
      <c r="BK10" s="434"/>
      <c r="BL10" s="434"/>
      <c r="BM10" s="435"/>
      <c r="BN10" s="419">
        <v>529457</v>
      </c>
      <c r="BO10" s="420"/>
      <c r="BP10" s="420"/>
      <c r="BQ10" s="420"/>
      <c r="BR10" s="420"/>
      <c r="BS10" s="420"/>
      <c r="BT10" s="420"/>
      <c r="BU10" s="421"/>
      <c r="BV10" s="419">
        <v>319677</v>
      </c>
      <c r="BW10" s="420"/>
      <c r="BX10" s="420"/>
      <c r="BY10" s="420"/>
      <c r="BZ10" s="420"/>
      <c r="CA10" s="420"/>
      <c r="CB10" s="420"/>
      <c r="CC10" s="421"/>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0"/>
      <c r="L11" s="380" t="s">
        <v>124</v>
      </c>
      <c r="M11" s="381"/>
      <c r="N11" s="381"/>
      <c r="O11" s="381"/>
      <c r="P11" s="381"/>
      <c r="Q11" s="382"/>
      <c r="R11" s="548" t="s">
        <v>125</v>
      </c>
      <c r="S11" s="549"/>
      <c r="T11" s="549"/>
      <c r="U11" s="549"/>
      <c r="V11" s="550"/>
      <c r="W11" s="560"/>
      <c r="X11" s="370"/>
      <c r="Y11" s="370"/>
      <c r="Z11" s="370"/>
      <c r="AA11" s="370"/>
      <c r="AB11" s="370"/>
      <c r="AC11" s="370"/>
      <c r="AD11" s="370"/>
      <c r="AE11" s="370"/>
      <c r="AF11" s="370"/>
      <c r="AG11" s="370"/>
      <c r="AH11" s="370"/>
      <c r="AI11" s="370"/>
      <c r="AJ11" s="370"/>
      <c r="AK11" s="370"/>
      <c r="AL11" s="561"/>
      <c r="AM11" s="476" t="s">
        <v>126</v>
      </c>
      <c r="AN11" s="376"/>
      <c r="AO11" s="376"/>
      <c r="AP11" s="376"/>
      <c r="AQ11" s="376"/>
      <c r="AR11" s="376"/>
      <c r="AS11" s="376"/>
      <c r="AT11" s="377"/>
      <c r="AU11" s="477" t="s">
        <v>95</v>
      </c>
      <c r="AV11" s="478"/>
      <c r="AW11" s="478"/>
      <c r="AX11" s="478"/>
      <c r="AY11" s="433" t="s">
        <v>127</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128</v>
      </c>
      <c r="CE11" s="379"/>
      <c r="CF11" s="379"/>
      <c r="CG11" s="379"/>
      <c r="CH11" s="379"/>
      <c r="CI11" s="379"/>
      <c r="CJ11" s="379"/>
      <c r="CK11" s="379"/>
      <c r="CL11" s="379"/>
      <c r="CM11" s="379"/>
      <c r="CN11" s="379"/>
      <c r="CO11" s="379"/>
      <c r="CP11" s="379"/>
      <c r="CQ11" s="379"/>
      <c r="CR11" s="379"/>
      <c r="CS11" s="460"/>
      <c r="CT11" s="522" t="s">
        <v>129</v>
      </c>
      <c r="CU11" s="523"/>
      <c r="CV11" s="523"/>
      <c r="CW11" s="523"/>
      <c r="CX11" s="523"/>
      <c r="CY11" s="523"/>
      <c r="CZ11" s="523"/>
      <c r="DA11" s="524"/>
      <c r="DB11" s="522" t="s">
        <v>130</v>
      </c>
      <c r="DC11" s="523"/>
      <c r="DD11" s="523"/>
      <c r="DE11" s="523"/>
      <c r="DF11" s="523"/>
      <c r="DG11" s="523"/>
      <c r="DH11" s="523"/>
      <c r="DI11" s="524"/>
    </row>
    <row r="12" spans="1:119" ht="18.75" customHeight="1" x14ac:dyDescent="0.15">
      <c r="A12" s="181"/>
      <c r="B12" s="525" t="s">
        <v>131</v>
      </c>
      <c r="C12" s="526"/>
      <c r="D12" s="526"/>
      <c r="E12" s="526"/>
      <c r="F12" s="526"/>
      <c r="G12" s="526"/>
      <c r="H12" s="526"/>
      <c r="I12" s="526"/>
      <c r="J12" s="526"/>
      <c r="K12" s="527"/>
      <c r="L12" s="534" t="s">
        <v>132</v>
      </c>
      <c r="M12" s="535"/>
      <c r="N12" s="535"/>
      <c r="O12" s="535"/>
      <c r="P12" s="535"/>
      <c r="Q12" s="536"/>
      <c r="R12" s="537">
        <v>76168</v>
      </c>
      <c r="S12" s="538"/>
      <c r="T12" s="538"/>
      <c r="U12" s="538"/>
      <c r="V12" s="539"/>
      <c r="W12" s="540" t="s">
        <v>1</v>
      </c>
      <c r="X12" s="478"/>
      <c r="Y12" s="478"/>
      <c r="Z12" s="478"/>
      <c r="AA12" s="478"/>
      <c r="AB12" s="541"/>
      <c r="AC12" s="542" t="s">
        <v>133</v>
      </c>
      <c r="AD12" s="543"/>
      <c r="AE12" s="543"/>
      <c r="AF12" s="543"/>
      <c r="AG12" s="544"/>
      <c r="AH12" s="542" t="s">
        <v>134</v>
      </c>
      <c r="AI12" s="543"/>
      <c r="AJ12" s="543"/>
      <c r="AK12" s="543"/>
      <c r="AL12" s="545"/>
      <c r="AM12" s="476" t="s">
        <v>135</v>
      </c>
      <c r="AN12" s="376"/>
      <c r="AO12" s="376"/>
      <c r="AP12" s="376"/>
      <c r="AQ12" s="376"/>
      <c r="AR12" s="376"/>
      <c r="AS12" s="376"/>
      <c r="AT12" s="377"/>
      <c r="AU12" s="477" t="s">
        <v>136</v>
      </c>
      <c r="AV12" s="478"/>
      <c r="AW12" s="478"/>
      <c r="AX12" s="478"/>
      <c r="AY12" s="433" t="s">
        <v>137</v>
      </c>
      <c r="AZ12" s="434"/>
      <c r="BA12" s="434"/>
      <c r="BB12" s="434"/>
      <c r="BC12" s="434"/>
      <c r="BD12" s="434"/>
      <c r="BE12" s="434"/>
      <c r="BF12" s="434"/>
      <c r="BG12" s="434"/>
      <c r="BH12" s="434"/>
      <c r="BI12" s="434"/>
      <c r="BJ12" s="434"/>
      <c r="BK12" s="434"/>
      <c r="BL12" s="434"/>
      <c r="BM12" s="435"/>
      <c r="BN12" s="419">
        <v>600000</v>
      </c>
      <c r="BO12" s="420"/>
      <c r="BP12" s="420"/>
      <c r="BQ12" s="420"/>
      <c r="BR12" s="420"/>
      <c r="BS12" s="420"/>
      <c r="BT12" s="420"/>
      <c r="BU12" s="421"/>
      <c r="BV12" s="419">
        <v>0</v>
      </c>
      <c r="BW12" s="420"/>
      <c r="BX12" s="420"/>
      <c r="BY12" s="420"/>
      <c r="BZ12" s="420"/>
      <c r="CA12" s="420"/>
      <c r="CB12" s="420"/>
      <c r="CC12" s="421"/>
      <c r="CD12" s="459" t="s">
        <v>138</v>
      </c>
      <c r="CE12" s="379"/>
      <c r="CF12" s="379"/>
      <c r="CG12" s="379"/>
      <c r="CH12" s="379"/>
      <c r="CI12" s="379"/>
      <c r="CJ12" s="379"/>
      <c r="CK12" s="379"/>
      <c r="CL12" s="379"/>
      <c r="CM12" s="379"/>
      <c r="CN12" s="379"/>
      <c r="CO12" s="379"/>
      <c r="CP12" s="379"/>
      <c r="CQ12" s="379"/>
      <c r="CR12" s="379"/>
      <c r="CS12" s="460"/>
      <c r="CT12" s="522" t="s">
        <v>130</v>
      </c>
      <c r="CU12" s="523"/>
      <c r="CV12" s="523"/>
      <c r="CW12" s="523"/>
      <c r="CX12" s="523"/>
      <c r="CY12" s="523"/>
      <c r="CZ12" s="523"/>
      <c r="DA12" s="524"/>
      <c r="DB12" s="522" t="s">
        <v>130</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3" t="s">
        <v>139</v>
      </c>
      <c r="N13" s="504"/>
      <c r="O13" s="504"/>
      <c r="P13" s="504"/>
      <c r="Q13" s="505"/>
      <c r="R13" s="506">
        <v>74328</v>
      </c>
      <c r="S13" s="507"/>
      <c r="T13" s="507"/>
      <c r="U13" s="507"/>
      <c r="V13" s="508"/>
      <c r="W13" s="509" t="s">
        <v>140</v>
      </c>
      <c r="X13" s="405"/>
      <c r="Y13" s="405"/>
      <c r="Z13" s="405"/>
      <c r="AA13" s="405"/>
      <c r="AB13" s="406"/>
      <c r="AC13" s="372">
        <v>222</v>
      </c>
      <c r="AD13" s="373"/>
      <c r="AE13" s="373"/>
      <c r="AF13" s="373"/>
      <c r="AG13" s="374"/>
      <c r="AH13" s="372">
        <v>217</v>
      </c>
      <c r="AI13" s="373"/>
      <c r="AJ13" s="373"/>
      <c r="AK13" s="373"/>
      <c r="AL13" s="432"/>
      <c r="AM13" s="476" t="s">
        <v>141</v>
      </c>
      <c r="AN13" s="376"/>
      <c r="AO13" s="376"/>
      <c r="AP13" s="376"/>
      <c r="AQ13" s="376"/>
      <c r="AR13" s="376"/>
      <c r="AS13" s="376"/>
      <c r="AT13" s="377"/>
      <c r="AU13" s="477" t="s">
        <v>142</v>
      </c>
      <c r="AV13" s="478"/>
      <c r="AW13" s="478"/>
      <c r="AX13" s="478"/>
      <c r="AY13" s="433" t="s">
        <v>143</v>
      </c>
      <c r="AZ13" s="434"/>
      <c r="BA13" s="434"/>
      <c r="BB13" s="434"/>
      <c r="BC13" s="434"/>
      <c r="BD13" s="434"/>
      <c r="BE13" s="434"/>
      <c r="BF13" s="434"/>
      <c r="BG13" s="434"/>
      <c r="BH13" s="434"/>
      <c r="BI13" s="434"/>
      <c r="BJ13" s="434"/>
      <c r="BK13" s="434"/>
      <c r="BL13" s="434"/>
      <c r="BM13" s="435"/>
      <c r="BN13" s="419">
        <v>-316579</v>
      </c>
      <c r="BO13" s="420"/>
      <c r="BP13" s="420"/>
      <c r="BQ13" s="420"/>
      <c r="BR13" s="420"/>
      <c r="BS13" s="420"/>
      <c r="BT13" s="420"/>
      <c r="BU13" s="421"/>
      <c r="BV13" s="419">
        <v>739235</v>
      </c>
      <c r="BW13" s="420"/>
      <c r="BX13" s="420"/>
      <c r="BY13" s="420"/>
      <c r="BZ13" s="420"/>
      <c r="CA13" s="420"/>
      <c r="CB13" s="420"/>
      <c r="CC13" s="421"/>
      <c r="CD13" s="459" t="s">
        <v>144</v>
      </c>
      <c r="CE13" s="379"/>
      <c r="CF13" s="379"/>
      <c r="CG13" s="379"/>
      <c r="CH13" s="379"/>
      <c r="CI13" s="379"/>
      <c r="CJ13" s="379"/>
      <c r="CK13" s="379"/>
      <c r="CL13" s="379"/>
      <c r="CM13" s="379"/>
      <c r="CN13" s="379"/>
      <c r="CO13" s="379"/>
      <c r="CP13" s="379"/>
      <c r="CQ13" s="379"/>
      <c r="CR13" s="379"/>
      <c r="CS13" s="460"/>
      <c r="CT13" s="416">
        <v>1.7</v>
      </c>
      <c r="CU13" s="417"/>
      <c r="CV13" s="417"/>
      <c r="CW13" s="417"/>
      <c r="CX13" s="417"/>
      <c r="CY13" s="417"/>
      <c r="CZ13" s="417"/>
      <c r="DA13" s="418"/>
      <c r="DB13" s="416">
        <v>0.7</v>
      </c>
      <c r="DC13" s="417"/>
      <c r="DD13" s="417"/>
      <c r="DE13" s="417"/>
      <c r="DF13" s="417"/>
      <c r="DG13" s="417"/>
      <c r="DH13" s="417"/>
      <c r="DI13" s="418"/>
    </row>
    <row r="14" spans="1:119" ht="18.75" customHeight="1" thickBot="1" x14ac:dyDescent="0.2">
      <c r="A14" s="181"/>
      <c r="B14" s="528"/>
      <c r="C14" s="529"/>
      <c r="D14" s="529"/>
      <c r="E14" s="529"/>
      <c r="F14" s="529"/>
      <c r="G14" s="529"/>
      <c r="H14" s="529"/>
      <c r="I14" s="529"/>
      <c r="J14" s="529"/>
      <c r="K14" s="530"/>
      <c r="L14" s="493" t="s">
        <v>145</v>
      </c>
      <c r="M14" s="546"/>
      <c r="N14" s="546"/>
      <c r="O14" s="546"/>
      <c r="P14" s="546"/>
      <c r="Q14" s="547"/>
      <c r="R14" s="506">
        <v>76317</v>
      </c>
      <c r="S14" s="507"/>
      <c r="T14" s="507"/>
      <c r="U14" s="507"/>
      <c r="V14" s="508"/>
      <c r="W14" s="510"/>
      <c r="X14" s="408"/>
      <c r="Y14" s="408"/>
      <c r="Z14" s="408"/>
      <c r="AA14" s="408"/>
      <c r="AB14" s="409"/>
      <c r="AC14" s="499">
        <v>0.7</v>
      </c>
      <c r="AD14" s="500"/>
      <c r="AE14" s="500"/>
      <c r="AF14" s="500"/>
      <c r="AG14" s="501"/>
      <c r="AH14" s="499">
        <v>0.7</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146</v>
      </c>
      <c r="CE14" s="457"/>
      <c r="CF14" s="457"/>
      <c r="CG14" s="457"/>
      <c r="CH14" s="457"/>
      <c r="CI14" s="457"/>
      <c r="CJ14" s="457"/>
      <c r="CK14" s="457"/>
      <c r="CL14" s="457"/>
      <c r="CM14" s="457"/>
      <c r="CN14" s="457"/>
      <c r="CO14" s="457"/>
      <c r="CP14" s="457"/>
      <c r="CQ14" s="457"/>
      <c r="CR14" s="457"/>
      <c r="CS14" s="458"/>
      <c r="CT14" s="516" t="s">
        <v>147</v>
      </c>
      <c r="CU14" s="517"/>
      <c r="CV14" s="517"/>
      <c r="CW14" s="517"/>
      <c r="CX14" s="517"/>
      <c r="CY14" s="517"/>
      <c r="CZ14" s="517"/>
      <c r="DA14" s="518"/>
      <c r="DB14" s="516" t="s">
        <v>148</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3" t="s">
        <v>149</v>
      </c>
      <c r="N15" s="504"/>
      <c r="O15" s="504"/>
      <c r="P15" s="504"/>
      <c r="Q15" s="505"/>
      <c r="R15" s="506">
        <v>74660</v>
      </c>
      <c r="S15" s="507"/>
      <c r="T15" s="507"/>
      <c r="U15" s="507"/>
      <c r="V15" s="508"/>
      <c r="W15" s="509" t="s">
        <v>150</v>
      </c>
      <c r="X15" s="405"/>
      <c r="Y15" s="405"/>
      <c r="Z15" s="405"/>
      <c r="AA15" s="405"/>
      <c r="AB15" s="406"/>
      <c r="AC15" s="372">
        <v>4773</v>
      </c>
      <c r="AD15" s="373"/>
      <c r="AE15" s="373"/>
      <c r="AF15" s="373"/>
      <c r="AG15" s="374"/>
      <c r="AH15" s="372">
        <v>4840</v>
      </c>
      <c r="AI15" s="373"/>
      <c r="AJ15" s="373"/>
      <c r="AK15" s="373"/>
      <c r="AL15" s="432"/>
      <c r="AM15" s="476"/>
      <c r="AN15" s="376"/>
      <c r="AO15" s="376"/>
      <c r="AP15" s="376"/>
      <c r="AQ15" s="376"/>
      <c r="AR15" s="376"/>
      <c r="AS15" s="376"/>
      <c r="AT15" s="377"/>
      <c r="AU15" s="477"/>
      <c r="AV15" s="478"/>
      <c r="AW15" s="478"/>
      <c r="AX15" s="478"/>
      <c r="AY15" s="445" t="s">
        <v>151</v>
      </c>
      <c r="AZ15" s="446"/>
      <c r="BA15" s="446"/>
      <c r="BB15" s="446"/>
      <c r="BC15" s="446"/>
      <c r="BD15" s="446"/>
      <c r="BE15" s="446"/>
      <c r="BF15" s="446"/>
      <c r="BG15" s="446"/>
      <c r="BH15" s="446"/>
      <c r="BI15" s="446"/>
      <c r="BJ15" s="446"/>
      <c r="BK15" s="446"/>
      <c r="BL15" s="446"/>
      <c r="BM15" s="447"/>
      <c r="BN15" s="448">
        <v>12684460</v>
      </c>
      <c r="BO15" s="449"/>
      <c r="BP15" s="449"/>
      <c r="BQ15" s="449"/>
      <c r="BR15" s="449"/>
      <c r="BS15" s="449"/>
      <c r="BT15" s="449"/>
      <c r="BU15" s="450"/>
      <c r="BV15" s="448">
        <v>12104444</v>
      </c>
      <c r="BW15" s="449"/>
      <c r="BX15" s="449"/>
      <c r="BY15" s="449"/>
      <c r="BZ15" s="449"/>
      <c r="CA15" s="449"/>
      <c r="CB15" s="449"/>
      <c r="CC15" s="450"/>
      <c r="CD15" s="519" t="s">
        <v>152</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493" t="s">
        <v>153</v>
      </c>
      <c r="M16" s="494"/>
      <c r="N16" s="494"/>
      <c r="O16" s="494"/>
      <c r="P16" s="494"/>
      <c r="Q16" s="495"/>
      <c r="R16" s="496" t="s">
        <v>154</v>
      </c>
      <c r="S16" s="497"/>
      <c r="T16" s="497"/>
      <c r="U16" s="497"/>
      <c r="V16" s="498"/>
      <c r="W16" s="510"/>
      <c r="X16" s="408"/>
      <c r="Y16" s="408"/>
      <c r="Z16" s="408"/>
      <c r="AA16" s="408"/>
      <c r="AB16" s="409"/>
      <c r="AC16" s="499">
        <v>14.5</v>
      </c>
      <c r="AD16" s="500"/>
      <c r="AE16" s="500"/>
      <c r="AF16" s="500"/>
      <c r="AG16" s="501"/>
      <c r="AH16" s="499">
        <v>16.2</v>
      </c>
      <c r="AI16" s="500"/>
      <c r="AJ16" s="500"/>
      <c r="AK16" s="500"/>
      <c r="AL16" s="502"/>
      <c r="AM16" s="476"/>
      <c r="AN16" s="376"/>
      <c r="AO16" s="376"/>
      <c r="AP16" s="376"/>
      <c r="AQ16" s="376"/>
      <c r="AR16" s="376"/>
      <c r="AS16" s="376"/>
      <c r="AT16" s="377"/>
      <c r="AU16" s="477"/>
      <c r="AV16" s="478"/>
      <c r="AW16" s="478"/>
      <c r="AX16" s="478"/>
      <c r="AY16" s="433" t="s">
        <v>155</v>
      </c>
      <c r="AZ16" s="434"/>
      <c r="BA16" s="434"/>
      <c r="BB16" s="434"/>
      <c r="BC16" s="434"/>
      <c r="BD16" s="434"/>
      <c r="BE16" s="434"/>
      <c r="BF16" s="434"/>
      <c r="BG16" s="434"/>
      <c r="BH16" s="434"/>
      <c r="BI16" s="434"/>
      <c r="BJ16" s="434"/>
      <c r="BK16" s="434"/>
      <c r="BL16" s="434"/>
      <c r="BM16" s="435"/>
      <c r="BN16" s="419">
        <v>12785489</v>
      </c>
      <c r="BO16" s="420"/>
      <c r="BP16" s="420"/>
      <c r="BQ16" s="420"/>
      <c r="BR16" s="420"/>
      <c r="BS16" s="420"/>
      <c r="BT16" s="420"/>
      <c r="BU16" s="421"/>
      <c r="BV16" s="419">
        <v>12533931</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81"/>
      <c r="B17" s="531"/>
      <c r="C17" s="532"/>
      <c r="D17" s="532"/>
      <c r="E17" s="532"/>
      <c r="F17" s="532"/>
      <c r="G17" s="532"/>
      <c r="H17" s="532"/>
      <c r="I17" s="532"/>
      <c r="J17" s="532"/>
      <c r="K17" s="533"/>
      <c r="L17" s="195"/>
      <c r="M17" s="512" t="s">
        <v>156</v>
      </c>
      <c r="N17" s="513"/>
      <c r="O17" s="513"/>
      <c r="P17" s="513"/>
      <c r="Q17" s="514"/>
      <c r="R17" s="496" t="s">
        <v>157</v>
      </c>
      <c r="S17" s="497"/>
      <c r="T17" s="497"/>
      <c r="U17" s="497"/>
      <c r="V17" s="498"/>
      <c r="W17" s="509" t="s">
        <v>158</v>
      </c>
      <c r="X17" s="405"/>
      <c r="Y17" s="405"/>
      <c r="Z17" s="405"/>
      <c r="AA17" s="405"/>
      <c r="AB17" s="406"/>
      <c r="AC17" s="372">
        <v>28010</v>
      </c>
      <c r="AD17" s="373"/>
      <c r="AE17" s="373"/>
      <c r="AF17" s="373"/>
      <c r="AG17" s="374"/>
      <c r="AH17" s="372">
        <v>24821</v>
      </c>
      <c r="AI17" s="373"/>
      <c r="AJ17" s="373"/>
      <c r="AK17" s="373"/>
      <c r="AL17" s="432"/>
      <c r="AM17" s="476"/>
      <c r="AN17" s="376"/>
      <c r="AO17" s="376"/>
      <c r="AP17" s="376"/>
      <c r="AQ17" s="376"/>
      <c r="AR17" s="376"/>
      <c r="AS17" s="376"/>
      <c r="AT17" s="377"/>
      <c r="AU17" s="477"/>
      <c r="AV17" s="478"/>
      <c r="AW17" s="478"/>
      <c r="AX17" s="478"/>
      <c r="AY17" s="433" t="s">
        <v>159</v>
      </c>
      <c r="AZ17" s="434"/>
      <c r="BA17" s="434"/>
      <c r="BB17" s="434"/>
      <c r="BC17" s="434"/>
      <c r="BD17" s="434"/>
      <c r="BE17" s="434"/>
      <c r="BF17" s="434"/>
      <c r="BG17" s="434"/>
      <c r="BH17" s="434"/>
      <c r="BI17" s="434"/>
      <c r="BJ17" s="434"/>
      <c r="BK17" s="434"/>
      <c r="BL17" s="434"/>
      <c r="BM17" s="435"/>
      <c r="BN17" s="419">
        <v>16500526</v>
      </c>
      <c r="BO17" s="420"/>
      <c r="BP17" s="420"/>
      <c r="BQ17" s="420"/>
      <c r="BR17" s="420"/>
      <c r="BS17" s="420"/>
      <c r="BT17" s="420"/>
      <c r="BU17" s="421"/>
      <c r="BV17" s="419">
        <v>15778437</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81"/>
      <c r="B18" s="469" t="s">
        <v>160</v>
      </c>
      <c r="C18" s="470"/>
      <c r="D18" s="470"/>
      <c r="E18" s="471"/>
      <c r="F18" s="471"/>
      <c r="G18" s="471"/>
      <c r="H18" s="471"/>
      <c r="I18" s="471"/>
      <c r="J18" s="471"/>
      <c r="K18" s="471"/>
      <c r="L18" s="472">
        <v>8.15</v>
      </c>
      <c r="M18" s="472"/>
      <c r="N18" s="472"/>
      <c r="O18" s="472"/>
      <c r="P18" s="472"/>
      <c r="Q18" s="472"/>
      <c r="R18" s="473"/>
      <c r="S18" s="473"/>
      <c r="T18" s="473"/>
      <c r="U18" s="473"/>
      <c r="V18" s="474"/>
      <c r="W18" s="490"/>
      <c r="X18" s="491"/>
      <c r="Y18" s="491"/>
      <c r="Z18" s="491"/>
      <c r="AA18" s="491"/>
      <c r="AB18" s="515"/>
      <c r="AC18" s="389">
        <v>84.9</v>
      </c>
      <c r="AD18" s="390"/>
      <c r="AE18" s="390"/>
      <c r="AF18" s="390"/>
      <c r="AG18" s="475"/>
      <c r="AH18" s="389">
        <v>83.1</v>
      </c>
      <c r="AI18" s="390"/>
      <c r="AJ18" s="390"/>
      <c r="AK18" s="390"/>
      <c r="AL18" s="391"/>
      <c r="AM18" s="476"/>
      <c r="AN18" s="376"/>
      <c r="AO18" s="376"/>
      <c r="AP18" s="376"/>
      <c r="AQ18" s="376"/>
      <c r="AR18" s="376"/>
      <c r="AS18" s="376"/>
      <c r="AT18" s="377"/>
      <c r="AU18" s="477"/>
      <c r="AV18" s="478"/>
      <c r="AW18" s="478"/>
      <c r="AX18" s="478"/>
      <c r="AY18" s="433" t="s">
        <v>161</v>
      </c>
      <c r="AZ18" s="434"/>
      <c r="BA18" s="434"/>
      <c r="BB18" s="434"/>
      <c r="BC18" s="434"/>
      <c r="BD18" s="434"/>
      <c r="BE18" s="434"/>
      <c r="BF18" s="434"/>
      <c r="BG18" s="434"/>
      <c r="BH18" s="434"/>
      <c r="BI18" s="434"/>
      <c r="BJ18" s="434"/>
      <c r="BK18" s="434"/>
      <c r="BL18" s="434"/>
      <c r="BM18" s="435"/>
      <c r="BN18" s="419">
        <v>17110408</v>
      </c>
      <c r="BO18" s="420"/>
      <c r="BP18" s="420"/>
      <c r="BQ18" s="420"/>
      <c r="BR18" s="420"/>
      <c r="BS18" s="420"/>
      <c r="BT18" s="420"/>
      <c r="BU18" s="421"/>
      <c r="BV18" s="419">
        <v>16609176</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81"/>
      <c r="B19" s="469" t="s">
        <v>162</v>
      </c>
      <c r="C19" s="470"/>
      <c r="D19" s="470"/>
      <c r="E19" s="471"/>
      <c r="F19" s="471"/>
      <c r="G19" s="471"/>
      <c r="H19" s="471"/>
      <c r="I19" s="471"/>
      <c r="J19" s="471"/>
      <c r="K19" s="471"/>
      <c r="L19" s="479">
        <v>9464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163</v>
      </c>
      <c r="AZ19" s="434"/>
      <c r="BA19" s="434"/>
      <c r="BB19" s="434"/>
      <c r="BC19" s="434"/>
      <c r="BD19" s="434"/>
      <c r="BE19" s="434"/>
      <c r="BF19" s="434"/>
      <c r="BG19" s="434"/>
      <c r="BH19" s="434"/>
      <c r="BI19" s="434"/>
      <c r="BJ19" s="434"/>
      <c r="BK19" s="434"/>
      <c r="BL19" s="434"/>
      <c r="BM19" s="435"/>
      <c r="BN19" s="419">
        <v>21311307</v>
      </c>
      <c r="BO19" s="420"/>
      <c r="BP19" s="420"/>
      <c r="BQ19" s="420"/>
      <c r="BR19" s="420"/>
      <c r="BS19" s="420"/>
      <c r="BT19" s="420"/>
      <c r="BU19" s="421"/>
      <c r="BV19" s="419">
        <v>20037719</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81"/>
      <c r="B20" s="469" t="s">
        <v>164</v>
      </c>
      <c r="C20" s="470"/>
      <c r="D20" s="470"/>
      <c r="E20" s="471"/>
      <c r="F20" s="471"/>
      <c r="G20" s="471"/>
      <c r="H20" s="471"/>
      <c r="I20" s="471"/>
      <c r="J20" s="471"/>
      <c r="K20" s="471"/>
      <c r="L20" s="479">
        <v>38275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81"/>
      <c r="B21" s="466" t="s">
        <v>165</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81"/>
      <c r="B22" s="395" t="s">
        <v>166</v>
      </c>
      <c r="C22" s="396"/>
      <c r="D22" s="397"/>
      <c r="E22" s="404" t="s">
        <v>1</v>
      </c>
      <c r="F22" s="405"/>
      <c r="G22" s="405"/>
      <c r="H22" s="405"/>
      <c r="I22" s="405"/>
      <c r="J22" s="405"/>
      <c r="K22" s="406"/>
      <c r="L22" s="404" t="s">
        <v>167</v>
      </c>
      <c r="M22" s="405"/>
      <c r="N22" s="405"/>
      <c r="O22" s="405"/>
      <c r="P22" s="406"/>
      <c r="Q22" s="410" t="s">
        <v>168</v>
      </c>
      <c r="R22" s="411"/>
      <c r="S22" s="411"/>
      <c r="T22" s="411"/>
      <c r="U22" s="411"/>
      <c r="V22" s="412"/>
      <c r="W22" s="461" t="s">
        <v>169</v>
      </c>
      <c r="X22" s="396"/>
      <c r="Y22" s="397"/>
      <c r="Z22" s="404" t="s">
        <v>1</v>
      </c>
      <c r="AA22" s="405"/>
      <c r="AB22" s="405"/>
      <c r="AC22" s="405"/>
      <c r="AD22" s="405"/>
      <c r="AE22" s="405"/>
      <c r="AF22" s="405"/>
      <c r="AG22" s="406"/>
      <c r="AH22" s="422" t="s">
        <v>170</v>
      </c>
      <c r="AI22" s="405"/>
      <c r="AJ22" s="405"/>
      <c r="AK22" s="405"/>
      <c r="AL22" s="406"/>
      <c r="AM22" s="422" t="s">
        <v>171</v>
      </c>
      <c r="AN22" s="423"/>
      <c r="AO22" s="423"/>
      <c r="AP22" s="423"/>
      <c r="AQ22" s="423"/>
      <c r="AR22" s="424"/>
      <c r="AS22" s="410" t="s">
        <v>168</v>
      </c>
      <c r="AT22" s="411"/>
      <c r="AU22" s="411"/>
      <c r="AV22" s="411"/>
      <c r="AW22" s="411"/>
      <c r="AX22" s="428"/>
      <c r="AY22" s="445" t="s">
        <v>172</v>
      </c>
      <c r="AZ22" s="446"/>
      <c r="BA22" s="446"/>
      <c r="BB22" s="446"/>
      <c r="BC22" s="446"/>
      <c r="BD22" s="446"/>
      <c r="BE22" s="446"/>
      <c r="BF22" s="446"/>
      <c r="BG22" s="446"/>
      <c r="BH22" s="446"/>
      <c r="BI22" s="446"/>
      <c r="BJ22" s="446"/>
      <c r="BK22" s="446"/>
      <c r="BL22" s="446"/>
      <c r="BM22" s="447"/>
      <c r="BN22" s="448">
        <v>10984707</v>
      </c>
      <c r="BO22" s="449"/>
      <c r="BP22" s="449"/>
      <c r="BQ22" s="449"/>
      <c r="BR22" s="449"/>
      <c r="BS22" s="449"/>
      <c r="BT22" s="449"/>
      <c r="BU22" s="450"/>
      <c r="BV22" s="448">
        <v>11531511</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173</v>
      </c>
      <c r="AZ23" s="434"/>
      <c r="BA23" s="434"/>
      <c r="BB23" s="434"/>
      <c r="BC23" s="434"/>
      <c r="BD23" s="434"/>
      <c r="BE23" s="434"/>
      <c r="BF23" s="434"/>
      <c r="BG23" s="434"/>
      <c r="BH23" s="434"/>
      <c r="BI23" s="434"/>
      <c r="BJ23" s="434"/>
      <c r="BK23" s="434"/>
      <c r="BL23" s="434"/>
      <c r="BM23" s="435"/>
      <c r="BN23" s="419">
        <v>1974383</v>
      </c>
      <c r="BO23" s="420"/>
      <c r="BP23" s="420"/>
      <c r="BQ23" s="420"/>
      <c r="BR23" s="420"/>
      <c r="BS23" s="420"/>
      <c r="BT23" s="420"/>
      <c r="BU23" s="421"/>
      <c r="BV23" s="419">
        <v>1595756</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81"/>
      <c r="B24" s="398"/>
      <c r="C24" s="399"/>
      <c r="D24" s="400"/>
      <c r="E24" s="375" t="s">
        <v>174</v>
      </c>
      <c r="F24" s="376"/>
      <c r="G24" s="376"/>
      <c r="H24" s="376"/>
      <c r="I24" s="376"/>
      <c r="J24" s="376"/>
      <c r="K24" s="377"/>
      <c r="L24" s="372">
        <v>1</v>
      </c>
      <c r="M24" s="373"/>
      <c r="N24" s="373"/>
      <c r="O24" s="373"/>
      <c r="P24" s="374"/>
      <c r="Q24" s="372">
        <v>8075</v>
      </c>
      <c r="R24" s="373"/>
      <c r="S24" s="373"/>
      <c r="T24" s="373"/>
      <c r="U24" s="373"/>
      <c r="V24" s="374"/>
      <c r="W24" s="462"/>
      <c r="X24" s="399"/>
      <c r="Y24" s="400"/>
      <c r="Z24" s="375" t="s">
        <v>175</v>
      </c>
      <c r="AA24" s="376"/>
      <c r="AB24" s="376"/>
      <c r="AC24" s="376"/>
      <c r="AD24" s="376"/>
      <c r="AE24" s="376"/>
      <c r="AF24" s="376"/>
      <c r="AG24" s="377"/>
      <c r="AH24" s="372">
        <v>458</v>
      </c>
      <c r="AI24" s="373"/>
      <c r="AJ24" s="373"/>
      <c r="AK24" s="373"/>
      <c r="AL24" s="374"/>
      <c r="AM24" s="372">
        <v>1444990</v>
      </c>
      <c r="AN24" s="373"/>
      <c r="AO24" s="373"/>
      <c r="AP24" s="373"/>
      <c r="AQ24" s="373"/>
      <c r="AR24" s="374"/>
      <c r="AS24" s="372">
        <v>3155</v>
      </c>
      <c r="AT24" s="373"/>
      <c r="AU24" s="373"/>
      <c r="AV24" s="373"/>
      <c r="AW24" s="373"/>
      <c r="AX24" s="432"/>
      <c r="AY24" s="392" t="s">
        <v>176</v>
      </c>
      <c r="AZ24" s="393"/>
      <c r="BA24" s="393"/>
      <c r="BB24" s="393"/>
      <c r="BC24" s="393"/>
      <c r="BD24" s="393"/>
      <c r="BE24" s="393"/>
      <c r="BF24" s="393"/>
      <c r="BG24" s="393"/>
      <c r="BH24" s="393"/>
      <c r="BI24" s="393"/>
      <c r="BJ24" s="393"/>
      <c r="BK24" s="393"/>
      <c r="BL24" s="393"/>
      <c r="BM24" s="394"/>
      <c r="BN24" s="419">
        <v>9163681</v>
      </c>
      <c r="BO24" s="420"/>
      <c r="BP24" s="420"/>
      <c r="BQ24" s="420"/>
      <c r="BR24" s="420"/>
      <c r="BS24" s="420"/>
      <c r="BT24" s="420"/>
      <c r="BU24" s="421"/>
      <c r="BV24" s="419">
        <v>9313851</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81"/>
      <c r="B25" s="398"/>
      <c r="C25" s="399"/>
      <c r="D25" s="400"/>
      <c r="E25" s="375" t="s">
        <v>177</v>
      </c>
      <c r="F25" s="376"/>
      <c r="G25" s="376"/>
      <c r="H25" s="376"/>
      <c r="I25" s="376"/>
      <c r="J25" s="376"/>
      <c r="K25" s="377"/>
      <c r="L25" s="372">
        <v>1</v>
      </c>
      <c r="M25" s="373"/>
      <c r="N25" s="373"/>
      <c r="O25" s="373"/>
      <c r="P25" s="374"/>
      <c r="Q25" s="372">
        <v>7579</v>
      </c>
      <c r="R25" s="373"/>
      <c r="S25" s="373"/>
      <c r="T25" s="373"/>
      <c r="U25" s="373"/>
      <c r="V25" s="374"/>
      <c r="W25" s="462"/>
      <c r="X25" s="399"/>
      <c r="Y25" s="400"/>
      <c r="Z25" s="375" t="s">
        <v>178</v>
      </c>
      <c r="AA25" s="376"/>
      <c r="AB25" s="376"/>
      <c r="AC25" s="376"/>
      <c r="AD25" s="376"/>
      <c r="AE25" s="376"/>
      <c r="AF25" s="376"/>
      <c r="AG25" s="377"/>
      <c r="AH25" s="372" t="s">
        <v>148</v>
      </c>
      <c r="AI25" s="373"/>
      <c r="AJ25" s="373"/>
      <c r="AK25" s="373"/>
      <c r="AL25" s="374"/>
      <c r="AM25" s="372" t="s">
        <v>148</v>
      </c>
      <c r="AN25" s="373"/>
      <c r="AO25" s="373"/>
      <c r="AP25" s="373"/>
      <c r="AQ25" s="373"/>
      <c r="AR25" s="374"/>
      <c r="AS25" s="372" t="s">
        <v>179</v>
      </c>
      <c r="AT25" s="373"/>
      <c r="AU25" s="373"/>
      <c r="AV25" s="373"/>
      <c r="AW25" s="373"/>
      <c r="AX25" s="432"/>
      <c r="AY25" s="445" t="s">
        <v>180</v>
      </c>
      <c r="AZ25" s="446"/>
      <c r="BA25" s="446"/>
      <c r="BB25" s="446"/>
      <c r="BC25" s="446"/>
      <c r="BD25" s="446"/>
      <c r="BE25" s="446"/>
      <c r="BF25" s="446"/>
      <c r="BG25" s="446"/>
      <c r="BH25" s="446"/>
      <c r="BI25" s="446"/>
      <c r="BJ25" s="446"/>
      <c r="BK25" s="446"/>
      <c r="BL25" s="446"/>
      <c r="BM25" s="447"/>
      <c r="BN25" s="448">
        <v>7828317</v>
      </c>
      <c r="BO25" s="449"/>
      <c r="BP25" s="449"/>
      <c r="BQ25" s="449"/>
      <c r="BR25" s="449"/>
      <c r="BS25" s="449"/>
      <c r="BT25" s="449"/>
      <c r="BU25" s="450"/>
      <c r="BV25" s="448">
        <v>5311160</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81"/>
      <c r="B26" s="398"/>
      <c r="C26" s="399"/>
      <c r="D26" s="400"/>
      <c r="E26" s="375" t="s">
        <v>181</v>
      </c>
      <c r="F26" s="376"/>
      <c r="G26" s="376"/>
      <c r="H26" s="376"/>
      <c r="I26" s="376"/>
      <c r="J26" s="376"/>
      <c r="K26" s="377"/>
      <c r="L26" s="372">
        <v>1</v>
      </c>
      <c r="M26" s="373"/>
      <c r="N26" s="373"/>
      <c r="O26" s="373"/>
      <c r="P26" s="374"/>
      <c r="Q26" s="372">
        <v>7200</v>
      </c>
      <c r="R26" s="373"/>
      <c r="S26" s="373"/>
      <c r="T26" s="373"/>
      <c r="U26" s="373"/>
      <c r="V26" s="374"/>
      <c r="W26" s="462"/>
      <c r="X26" s="399"/>
      <c r="Y26" s="400"/>
      <c r="Z26" s="375" t="s">
        <v>182</v>
      </c>
      <c r="AA26" s="430"/>
      <c r="AB26" s="430"/>
      <c r="AC26" s="430"/>
      <c r="AD26" s="430"/>
      <c r="AE26" s="430"/>
      <c r="AF26" s="430"/>
      <c r="AG26" s="431"/>
      <c r="AH26" s="372">
        <v>5</v>
      </c>
      <c r="AI26" s="373"/>
      <c r="AJ26" s="373"/>
      <c r="AK26" s="373"/>
      <c r="AL26" s="374"/>
      <c r="AM26" s="372">
        <v>14150</v>
      </c>
      <c r="AN26" s="373"/>
      <c r="AO26" s="373"/>
      <c r="AP26" s="373"/>
      <c r="AQ26" s="373"/>
      <c r="AR26" s="374"/>
      <c r="AS26" s="372">
        <v>2830</v>
      </c>
      <c r="AT26" s="373"/>
      <c r="AU26" s="373"/>
      <c r="AV26" s="373"/>
      <c r="AW26" s="373"/>
      <c r="AX26" s="432"/>
      <c r="AY26" s="459" t="s">
        <v>183</v>
      </c>
      <c r="AZ26" s="379"/>
      <c r="BA26" s="379"/>
      <c r="BB26" s="379"/>
      <c r="BC26" s="379"/>
      <c r="BD26" s="379"/>
      <c r="BE26" s="379"/>
      <c r="BF26" s="379"/>
      <c r="BG26" s="379"/>
      <c r="BH26" s="379"/>
      <c r="BI26" s="379"/>
      <c r="BJ26" s="379"/>
      <c r="BK26" s="379"/>
      <c r="BL26" s="379"/>
      <c r="BM26" s="460"/>
      <c r="BN26" s="419" t="s">
        <v>148</v>
      </c>
      <c r="BO26" s="420"/>
      <c r="BP26" s="420"/>
      <c r="BQ26" s="420"/>
      <c r="BR26" s="420"/>
      <c r="BS26" s="420"/>
      <c r="BT26" s="420"/>
      <c r="BU26" s="421"/>
      <c r="BV26" s="419" t="s">
        <v>148</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81"/>
      <c r="B27" s="398"/>
      <c r="C27" s="399"/>
      <c r="D27" s="400"/>
      <c r="E27" s="375" t="s">
        <v>184</v>
      </c>
      <c r="F27" s="376"/>
      <c r="G27" s="376"/>
      <c r="H27" s="376"/>
      <c r="I27" s="376"/>
      <c r="J27" s="376"/>
      <c r="K27" s="377"/>
      <c r="L27" s="372">
        <v>1</v>
      </c>
      <c r="M27" s="373"/>
      <c r="N27" s="373"/>
      <c r="O27" s="373"/>
      <c r="P27" s="374"/>
      <c r="Q27" s="372">
        <v>5750</v>
      </c>
      <c r="R27" s="373"/>
      <c r="S27" s="373"/>
      <c r="T27" s="373"/>
      <c r="U27" s="373"/>
      <c r="V27" s="374"/>
      <c r="W27" s="462"/>
      <c r="X27" s="399"/>
      <c r="Y27" s="400"/>
      <c r="Z27" s="375" t="s">
        <v>185</v>
      </c>
      <c r="AA27" s="376"/>
      <c r="AB27" s="376"/>
      <c r="AC27" s="376"/>
      <c r="AD27" s="376"/>
      <c r="AE27" s="376"/>
      <c r="AF27" s="376"/>
      <c r="AG27" s="377"/>
      <c r="AH27" s="372">
        <v>2</v>
      </c>
      <c r="AI27" s="373"/>
      <c r="AJ27" s="373"/>
      <c r="AK27" s="373"/>
      <c r="AL27" s="374"/>
      <c r="AM27" s="372" t="s">
        <v>186</v>
      </c>
      <c r="AN27" s="373"/>
      <c r="AO27" s="373"/>
      <c r="AP27" s="373"/>
      <c r="AQ27" s="373"/>
      <c r="AR27" s="374"/>
      <c r="AS27" s="372" t="s">
        <v>186</v>
      </c>
      <c r="AT27" s="373"/>
      <c r="AU27" s="373"/>
      <c r="AV27" s="373"/>
      <c r="AW27" s="373"/>
      <c r="AX27" s="432"/>
      <c r="AY27" s="456" t="s">
        <v>187</v>
      </c>
      <c r="AZ27" s="457"/>
      <c r="BA27" s="457"/>
      <c r="BB27" s="457"/>
      <c r="BC27" s="457"/>
      <c r="BD27" s="457"/>
      <c r="BE27" s="457"/>
      <c r="BF27" s="457"/>
      <c r="BG27" s="457"/>
      <c r="BH27" s="457"/>
      <c r="BI27" s="457"/>
      <c r="BJ27" s="457"/>
      <c r="BK27" s="457"/>
      <c r="BL27" s="457"/>
      <c r="BM27" s="458"/>
      <c r="BN27" s="453">
        <v>451209</v>
      </c>
      <c r="BO27" s="454"/>
      <c r="BP27" s="454"/>
      <c r="BQ27" s="454"/>
      <c r="BR27" s="454"/>
      <c r="BS27" s="454"/>
      <c r="BT27" s="454"/>
      <c r="BU27" s="455"/>
      <c r="BV27" s="453">
        <v>451209</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81"/>
      <c r="B28" s="398"/>
      <c r="C28" s="399"/>
      <c r="D28" s="400"/>
      <c r="E28" s="375" t="s">
        <v>188</v>
      </c>
      <c r="F28" s="376"/>
      <c r="G28" s="376"/>
      <c r="H28" s="376"/>
      <c r="I28" s="376"/>
      <c r="J28" s="376"/>
      <c r="K28" s="377"/>
      <c r="L28" s="372">
        <v>1</v>
      </c>
      <c r="M28" s="373"/>
      <c r="N28" s="373"/>
      <c r="O28" s="373"/>
      <c r="P28" s="374"/>
      <c r="Q28" s="372">
        <v>5150</v>
      </c>
      <c r="R28" s="373"/>
      <c r="S28" s="373"/>
      <c r="T28" s="373"/>
      <c r="U28" s="373"/>
      <c r="V28" s="374"/>
      <c r="W28" s="462"/>
      <c r="X28" s="399"/>
      <c r="Y28" s="400"/>
      <c r="Z28" s="375" t="s">
        <v>189</v>
      </c>
      <c r="AA28" s="376"/>
      <c r="AB28" s="376"/>
      <c r="AC28" s="376"/>
      <c r="AD28" s="376"/>
      <c r="AE28" s="376"/>
      <c r="AF28" s="376"/>
      <c r="AG28" s="377"/>
      <c r="AH28" s="372" t="s">
        <v>148</v>
      </c>
      <c r="AI28" s="373"/>
      <c r="AJ28" s="373"/>
      <c r="AK28" s="373"/>
      <c r="AL28" s="374"/>
      <c r="AM28" s="372" t="s">
        <v>148</v>
      </c>
      <c r="AN28" s="373"/>
      <c r="AO28" s="373"/>
      <c r="AP28" s="373"/>
      <c r="AQ28" s="373"/>
      <c r="AR28" s="374"/>
      <c r="AS28" s="372" t="s">
        <v>179</v>
      </c>
      <c r="AT28" s="373"/>
      <c r="AU28" s="373"/>
      <c r="AV28" s="373"/>
      <c r="AW28" s="373"/>
      <c r="AX28" s="432"/>
      <c r="AY28" s="436" t="s">
        <v>190</v>
      </c>
      <c r="AZ28" s="437"/>
      <c r="BA28" s="437"/>
      <c r="BB28" s="438"/>
      <c r="BC28" s="445" t="s">
        <v>49</v>
      </c>
      <c r="BD28" s="446"/>
      <c r="BE28" s="446"/>
      <c r="BF28" s="446"/>
      <c r="BG28" s="446"/>
      <c r="BH28" s="446"/>
      <c r="BI28" s="446"/>
      <c r="BJ28" s="446"/>
      <c r="BK28" s="446"/>
      <c r="BL28" s="446"/>
      <c r="BM28" s="447"/>
      <c r="BN28" s="448">
        <v>2431694</v>
      </c>
      <c r="BO28" s="449"/>
      <c r="BP28" s="449"/>
      <c r="BQ28" s="449"/>
      <c r="BR28" s="449"/>
      <c r="BS28" s="449"/>
      <c r="BT28" s="449"/>
      <c r="BU28" s="450"/>
      <c r="BV28" s="448">
        <v>2502237</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81"/>
      <c r="B29" s="398"/>
      <c r="C29" s="399"/>
      <c r="D29" s="400"/>
      <c r="E29" s="375" t="s">
        <v>191</v>
      </c>
      <c r="F29" s="376"/>
      <c r="G29" s="376"/>
      <c r="H29" s="376"/>
      <c r="I29" s="376"/>
      <c r="J29" s="376"/>
      <c r="K29" s="377"/>
      <c r="L29" s="372">
        <v>19</v>
      </c>
      <c r="M29" s="373"/>
      <c r="N29" s="373"/>
      <c r="O29" s="373"/>
      <c r="P29" s="374"/>
      <c r="Q29" s="372">
        <v>4900</v>
      </c>
      <c r="R29" s="373"/>
      <c r="S29" s="373"/>
      <c r="T29" s="373"/>
      <c r="U29" s="373"/>
      <c r="V29" s="374"/>
      <c r="W29" s="463"/>
      <c r="X29" s="464"/>
      <c r="Y29" s="465"/>
      <c r="Z29" s="375" t="s">
        <v>192</v>
      </c>
      <c r="AA29" s="376"/>
      <c r="AB29" s="376"/>
      <c r="AC29" s="376"/>
      <c r="AD29" s="376"/>
      <c r="AE29" s="376"/>
      <c r="AF29" s="376"/>
      <c r="AG29" s="377"/>
      <c r="AH29" s="372">
        <v>460</v>
      </c>
      <c r="AI29" s="373"/>
      <c r="AJ29" s="373"/>
      <c r="AK29" s="373"/>
      <c r="AL29" s="374"/>
      <c r="AM29" s="372">
        <v>1454460</v>
      </c>
      <c r="AN29" s="373"/>
      <c r="AO29" s="373"/>
      <c r="AP29" s="373"/>
      <c r="AQ29" s="373"/>
      <c r="AR29" s="374"/>
      <c r="AS29" s="372">
        <v>3162</v>
      </c>
      <c r="AT29" s="373"/>
      <c r="AU29" s="373"/>
      <c r="AV29" s="373"/>
      <c r="AW29" s="373"/>
      <c r="AX29" s="432"/>
      <c r="AY29" s="439"/>
      <c r="AZ29" s="440"/>
      <c r="BA29" s="440"/>
      <c r="BB29" s="441"/>
      <c r="BC29" s="433" t="s">
        <v>193</v>
      </c>
      <c r="BD29" s="434"/>
      <c r="BE29" s="434"/>
      <c r="BF29" s="434"/>
      <c r="BG29" s="434"/>
      <c r="BH29" s="434"/>
      <c r="BI29" s="434"/>
      <c r="BJ29" s="434"/>
      <c r="BK29" s="434"/>
      <c r="BL29" s="434"/>
      <c r="BM29" s="435"/>
      <c r="BN29" s="419" t="s">
        <v>147</v>
      </c>
      <c r="BO29" s="420"/>
      <c r="BP29" s="420"/>
      <c r="BQ29" s="420"/>
      <c r="BR29" s="420"/>
      <c r="BS29" s="420"/>
      <c r="BT29" s="420"/>
      <c r="BU29" s="421"/>
      <c r="BV29" s="419" t="s">
        <v>148</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194</v>
      </c>
      <c r="X30" s="387"/>
      <c r="Y30" s="387"/>
      <c r="Z30" s="387"/>
      <c r="AA30" s="387"/>
      <c r="AB30" s="387"/>
      <c r="AC30" s="387"/>
      <c r="AD30" s="387"/>
      <c r="AE30" s="387"/>
      <c r="AF30" s="387"/>
      <c r="AG30" s="388"/>
      <c r="AH30" s="389">
        <v>100.6</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51</v>
      </c>
      <c r="BD30" s="393"/>
      <c r="BE30" s="393"/>
      <c r="BF30" s="393"/>
      <c r="BG30" s="393"/>
      <c r="BH30" s="393"/>
      <c r="BI30" s="393"/>
      <c r="BJ30" s="393"/>
      <c r="BK30" s="393"/>
      <c r="BL30" s="393"/>
      <c r="BM30" s="394"/>
      <c r="BN30" s="453">
        <v>4545401</v>
      </c>
      <c r="BO30" s="454"/>
      <c r="BP30" s="454"/>
      <c r="BQ30" s="454"/>
      <c r="BR30" s="454"/>
      <c r="BS30" s="454"/>
      <c r="BT30" s="454"/>
      <c r="BU30" s="455"/>
      <c r="BV30" s="453">
        <v>4173184</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8" t="s">
        <v>195</v>
      </c>
      <c r="D32" s="378"/>
      <c r="E32" s="378"/>
      <c r="F32" s="378"/>
      <c r="G32" s="378"/>
      <c r="H32" s="378"/>
      <c r="I32" s="378"/>
      <c r="J32" s="378"/>
      <c r="K32" s="378"/>
      <c r="L32" s="378"/>
      <c r="M32" s="378"/>
      <c r="N32" s="378"/>
      <c r="O32" s="378"/>
      <c r="P32" s="378"/>
      <c r="Q32" s="378"/>
      <c r="R32" s="378"/>
      <c r="S32" s="378"/>
      <c r="U32" s="379" t="s">
        <v>196</v>
      </c>
      <c r="V32" s="379"/>
      <c r="W32" s="379"/>
      <c r="X32" s="379"/>
      <c r="Y32" s="379"/>
      <c r="Z32" s="379"/>
      <c r="AA32" s="379"/>
      <c r="AB32" s="379"/>
      <c r="AC32" s="379"/>
      <c r="AD32" s="379"/>
      <c r="AE32" s="379"/>
      <c r="AF32" s="379"/>
      <c r="AG32" s="379"/>
      <c r="AH32" s="379"/>
      <c r="AI32" s="379"/>
      <c r="AJ32" s="379"/>
      <c r="AK32" s="379"/>
      <c r="AM32" s="379" t="s">
        <v>197</v>
      </c>
      <c r="AN32" s="379"/>
      <c r="AO32" s="379"/>
      <c r="AP32" s="379"/>
      <c r="AQ32" s="379"/>
      <c r="AR32" s="379"/>
      <c r="AS32" s="379"/>
      <c r="AT32" s="379"/>
      <c r="AU32" s="379"/>
      <c r="AV32" s="379"/>
      <c r="AW32" s="379"/>
      <c r="AX32" s="379"/>
      <c r="AY32" s="379"/>
      <c r="AZ32" s="379"/>
      <c r="BA32" s="379"/>
      <c r="BB32" s="379"/>
      <c r="BC32" s="379"/>
      <c r="BE32" s="379" t="s">
        <v>198</v>
      </c>
      <c r="BF32" s="379"/>
      <c r="BG32" s="379"/>
      <c r="BH32" s="379"/>
      <c r="BI32" s="379"/>
      <c r="BJ32" s="379"/>
      <c r="BK32" s="379"/>
      <c r="BL32" s="379"/>
      <c r="BM32" s="379"/>
      <c r="BN32" s="379"/>
      <c r="BO32" s="379"/>
      <c r="BP32" s="379"/>
      <c r="BQ32" s="379"/>
      <c r="BR32" s="379"/>
      <c r="BS32" s="379"/>
      <c r="BT32" s="379"/>
      <c r="BU32" s="379"/>
      <c r="BW32" s="379" t="s">
        <v>199</v>
      </c>
      <c r="BX32" s="379"/>
      <c r="BY32" s="379"/>
      <c r="BZ32" s="379"/>
      <c r="CA32" s="379"/>
      <c r="CB32" s="379"/>
      <c r="CC32" s="379"/>
      <c r="CD32" s="379"/>
      <c r="CE32" s="379"/>
      <c r="CF32" s="379"/>
      <c r="CG32" s="379"/>
      <c r="CH32" s="379"/>
      <c r="CI32" s="379"/>
      <c r="CJ32" s="379"/>
      <c r="CK32" s="379"/>
      <c r="CL32" s="379"/>
      <c r="CM32" s="379"/>
      <c r="CO32" s="379" t="s">
        <v>200</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15">
      <c r="A33" s="181"/>
      <c r="B33" s="205"/>
      <c r="C33" s="371" t="s">
        <v>201</v>
      </c>
      <c r="D33" s="371"/>
      <c r="E33" s="370" t="s">
        <v>202</v>
      </c>
      <c r="F33" s="370"/>
      <c r="G33" s="370"/>
      <c r="H33" s="370"/>
      <c r="I33" s="370"/>
      <c r="J33" s="370"/>
      <c r="K33" s="370"/>
      <c r="L33" s="370"/>
      <c r="M33" s="370"/>
      <c r="N33" s="370"/>
      <c r="O33" s="370"/>
      <c r="P33" s="370"/>
      <c r="Q33" s="370"/>
      <c r="R33" s="370"/>
      <c r="S33" s="370"/>
      <c r="T33" s="206"/>
      <c r="U33" s="371" t="s">
        <v>203</v>
      </c>
      <c r="V33" s="371"/>
      <c r="W33" s="370" t="s">
        <v>204</v>
      </c>
      <c r="X33" s="370"/>
      <c r="Y33" s="370"/>
      <c r="Z33" s="370"/>
      <c r="AA33" s="370"/>
      <c r="AB33" s="370"/>
      <c r="AC33" s="370"/>
      <c r="AD33" s="370"/>
      <c r="AE33" s="370"/>
      <c r="AF33" s="370"/>
      <c r="AG33" s="370"/>
      <c r="AH33" s="370"/>
      <c r="AI33" s="370"/>
      <c r="AJ33" s="370"/>
      <c r="AK33" s="370"/>
      <c r="AL33" s="206"/>
      <c r="AM33" s="371" t="s">
        <v>203</v>
      </c>
      <c r="AN33" s="371"/>
      <c r="AO33" s="370" t="s">
        <v>204</v>
      </c>
      <c r="AP33" s="370"/>
      <c r="AQ33" s="370"/>
      <c r="AR33" s="370"/>
      <c r="AS33" s="370"/>
      <c r="AT33" s="370"/>
      <c r="AU33" s="370"/>
      <c r="AV33" s="370"/>
      <c r="AW33" s="370"/>
      <c r="AX33" s="370"/>
      <c r="AY33" s="370"/>
      <c r="AZ33" s="370"/>
      <c r="BA33" s="370"/>
      <c r="BB33" s="370"/>
      <c r="BC33" s="370"/>
      <c r="BD33" s="207"/>
      <c r="BE33" s="370" t="s">
        <v>205</v>
      </c>
      <c r="BF33" s="370"/>
      <c r="BG33" s="370" t="s">
        <v>206</v>
      </c>
      <c r="BH33" s="370"/>
      <c r="BI33" s="370"/>
      <c r="BJ33" s="370"/>
      <c r="BK33" s="370"/>
      <c r="BL33" s="370"/>
      <c r="BM33" s="370"/>
      <c r="BN33" s="370"/>
      <c r="BO33" s="370"/>
      <c r="BP33" s="370"/>
      <c r="BQ33" s="370"/>
      <c r="BR33" s="370"/>
      <c r="BS33" s="370"/>
      <c r="BT33" s="370"/>
      <c r="BU33" s="370"/>
      <c r="BV33" s="207"/>
      <c r="BW33" s="371" t="s">
        <v>205</v>
      </c>
      <c r="BX33" s="371"/>
      <c r="BY33" s="370" t="s">
        <v>207</v>
      </c>
      <c r="BZ33" s="370"/>
      <c r="CA33" s="370"/>
      <c r="CB33" s="370"/>
      <c r="CC33" s="370"/>
      <c r="CD33" s="370"/>
      <c r="CE33" s="370"/>
      <c r="CF33" s="370"/>
      <c r="CG33" s="370"/>
      <c r="CH33" s="370"/>
      <c r="CI33" s="370"/>
      <c r="CJ33" s="370"/>
      <c r="CK33" s="370"/>
      <c r="CL33" s="370"/>
      <c r="CM33" s="370"/>
      <c r="CN33" s="206"/>
      <c r="CO33" s="371" t="s">
        <v>203</v>
      </c>
      <c r="CP33" s="371"/>
      <c r="CQ33" s="370" t="s">
        <v>208</v>
      </c>
      <c r="CR33" s="370"/>
      <c r="CS33" s="370"/>
      <c r="CT33" s="370"/>
      <c r="CU33" s="370"/>
      <c r="CV33" s="370"/>
      <c r="CW33" s="370"/>
      <c r="CX33" s="370"/>
      <c r="CY33" s="370"/>
      <c r="CZ33" s="370"/>
      <c r="DA33" s="370"/>
      <c r="DB33" s="370"/>
      <c r="DC33" s="370"/>
      <c r="DD33" s="370"/>
      <c r="DE33" s="370"/>
      <c r="DF33" s="206"/>
      <c r="DG33" s="369" t="s">
        <v>209</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5</v>
      </c>
      <c r="AN34" s="367"/>
      <c r="AO34" s="368" t="str">
        <f>IF('各会計、関係団体の財政状況及び健全化判断比率'!B31="","",'各会計、関係団体の財政状況及び健全化判断比率'!B31)</f>
        <v>下水道事業会計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6</v>
      </c>
      <c r="BX34" s="367"/>
      <c r="BY34" s="368" t="str">
        <f>IF('各会計、関係団体の財政状況及び健全化判断比率'!B68="","",'各会計、関係団体の財政状況及び健全化判断比率'!B68)</f>
        <v>東京市町村総合事務組合（一般会計）</v>
      </c>
      <c r="BZ34" s="368"/>
      <c r="CA34" s="368"/>
      <c r="CB34" s="368"/>
      <c r="CC34" s="368"/>
      <c r="CD34" s="368"/>
      <c r="CE34" s="368"/>
      <c r="CF34" s="368"/>
      <c r="CG34" s="368"/>
      <c r="CH34" s="368"/>
      <c r="CI34" s="368"/>
      <c r="CJ34" s="368"/>
      <c r="CK34" s="368"/>
      <c r="CL34" s="368"/>
      <c r="CM34" s="368"/>
      <c r="CN34" s="181"/>
      <c r="CO34" s="367">
        <f>IF(CQ34="","",MAX(C34:D43,U34:V43,AM34:AN43,BE34:BF43,BW34:BX43)+1)</f>
        <v>13</v>
      </c>
      <c r="CP34" s="367"/>
      <c r="CQ34" s="368" t="str">
        <f>IF('各会計、関係団体の財政状況及び健全化判断比率'!BS7="","",'各会計、関係団体の財政状況及び健全化判断比率'!BS7)</f>
        <v>国立市土地開発公社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〇</v>
      </c>
      <c r="DH34" s="365"/>
      <c r="DI34" s="208"/>
    </row>
    <row r="35" spans="1:113" ht="32.25" customHeight="1" x14ac:dyDescent="0.15">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7</v>
      </c>
      <c r="BX35" s="367"/>
      <c r="BY35" s="368" t="str">
        <f>IF('各会計、関係団体の財政状況及び健全化判断比率'!B69="","",'各会計、関係団体の財政状況及び健全化判断比率'!B69)</f>
        <v>東京市町村総合事務組合（交通災害共済事業特別会計）</v>
      </c>
      <c r="BZ35" s="368"/>
      <c r="CA35" s="368"/>
      <c r="CB35" s="368"/>
      <c r="CC35" s="368"/>
      <c r="CD35" s="368"/>
      <c r="CE35" s="368"/>
      <c r="CF35" s="368"/>
      <c r="CG35" s="368"/>
      <c r="CH35" s="368"/>
      <c r="CI35" s="368"/>
      <c r="CJ35" s="368"/>
      <c r="CK35" s="368"/>
      <c r="CL35" s="368"/>
      <c r="CM35" s="368"/>
      <c r="CN35" s="181"/>
      <c r="CO35" s="367">
        <f t="shared" ref="CO35:CO43" si="3">IF(CQ35="","",CO34+1)</f>
        <v>14</v>
      </c>
      <c r="CP35" s="367"/>
      <c r="CQ35" s="368" t="str">
        <f>IF('各会計、関係団体の財政状況及び健全化判断比率'!BS8="","",'各会計、関係団体の財政状況及び健全化判断比率'!BS8)</f>
        <v>くにたち文化・スポーツ振興財団</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8</v>
      </c>
      <c r="BX36" s="367"/>
      <c r="BY36" s="368" t="str">
        <f>IF('各会計、関係団体の財政状況及び健全化判断比率'!B70="","",'各会計、関係団体の財政状況及び健全化判断比率'!B70)</f>
        <v>東京たま広域資源循環組合（一般会計）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9</v>
      </c>
      <c r="BX37" s="367"/>
      <c r="BY37" s="368" t="str">
        <f>IF('各会計、関係団体の財政状況及び健全化判断比率'!B71="","",'各会計、関係団体の財政状況及び健全化判断比率'!B71)</f>
        <v>多摩川衛生組合（一般会計）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10</v>
      </c>
      <c r="BX38" s="367"/>
      <c r="BY38" s="368" t="str">
        <f>IF('各会計、関係団体の財政状況及び健全化判断比率'!B72="","",'各会計、関係団体の財政状況及び健全化判断比率'!B72)</f>
        <v>立川・昭島・国立聖苑組合（一般会計）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11</v>
      </c>
      <c r="BX39" s="367"/>
      <c r="BY39" s="368" t="str">
        <f>IF('各会計、関係団体の財政状況及び健全化判断比率'!B73="","",'各会計、関係団体の財政状況及び健全化判断比率'!B73)</f>
        <v>東京都後期高齢者医療広域連合（一般会計）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12</v>
      </c>
      <c r="BX40" s="367"/>
      <c r="BY40" s="368" t="str">
        <f>IF('各会計、関係団体の財政状況及び健全化判断比率'!B74="","",'各会計、関係団体の財政状況及び健全化判断比率'!B74)</f>
        <v>東京都後期高齢者医療広域連合（後期高齢者医療特別会計）</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210</v>
      </c>
      <c r="E46" s="364" t="s">
        <v>211</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212</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213</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214</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215</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216</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217</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218</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YcYOKfPQhwo7UFrRQb8MWhnp5NBbyL3LPJpFgkuWGnD4+TWIUSla9rE10FHXzAC06AjCcdZlwgvsSwDQH3Yrbg==" saltValue="x6BE9oC7wxrtimAuA1On6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548</v>
      </c>
      <c r="G33" s="29" t="s">
        <v>549</v>
      </c>
      <c r="H33" s="29" t="s">
        <v>550</v>
      </c>
      <c r="I33" s="29" t="s">
        <v>551</v>
      </c>
      <c r="J33" s="30" t="s">
        <v>552</v>
      </c>
      <c r="K33" s="22"/>
      <c r="L33" s="22"/>
      <c r="M33" s="22"/>
      <c r="N33" s="22"/>
      <c r="O33" s="22"/>
      <c r="P33" s="22"/>
    </row>
    <row r="34" spans="1:16" ht="39" customHeight="1" x14ac:dyDescent="0.15">
      <c r="A34" s="22"/>
      <c r="B34" s="31"/>
      <c r="C34" s="1151" t="s">
        <v>555</v>
      </c>
      <c r="D34" s="1151"/>
      <c r="E34" s="1152"/>
      <c r="F34" s="32">
        <v>3.92</v>
      </c>
      <c r="G34" s="33">
        <v>2.36</v>
      </c>
      <c r="H34" s="33">
        <v>3.84</v>
      </c>
      <c r="I34" s="33">
        <v>6.15</v>
      </c>
      <c r="J34" s="34">
        <v>4.72</v>
      </c>
      <c r="K34" s="22"/>
      <c r="L34" s="22"/>
      <c r="M34" s="22"/>
      <c r="N34" s="22"/>
      <c r="O34" s="22"/>
      <c r="P34" s="22"/>
    </row>
    <row r="35" spans="1:16" ht="39" customHeight="1" x14ac:dyDescent="0.15">
      <c r="A35" s="22"/>
      <c r="B35" s="35"/>
      <c r="C35" s="1145" t="s">
        <v>556</v>
      </c>
      <c r="D35" s="1146"/>
      <c r="E35" s="1147"/>
      <c r="F35" s="36">
        <v>1.23</v>
      </c>
      <c r="G35" s="37">
        <v>0.69</v>
      </c>
      <c r="H35" s="37">
        <v>1.34</v>
      </c>
      <c r="I35" s="37">
        <v>1.24</v>
      </c>
      <c r="J35" s="38">
        <v>1.08</v>
      </c>
      <c r="K35" s="22"/>
      <c r="L35" s="22"/>
      <c r="M35" s="22"/>
      <c r="N35" s="22"/>
      <c r="O35" s="22"/>
      <c r="P35" s="22"/>
    </row>
    <row r="36" spans="1:16" ht="39" customHeight="1" x14ac:dyDescent="0.15">
      <c r="A36" s="22"/>
      <c r="B36" s="35"/>
      <c r="C36" s="1145" t="s">
        <v>557</v>
      </c>
      <c r="D36" s="1146"/>
      <c r="E36" s="1147"/>
      <c r="F36" s="36" t="s">
        <v>507</v>
      </c>
      <c r="G36" s="37" t="s">
        <v>507</v>
      </c>
      <c r="H36" s="37">
        <v>0</v>
      </c>
      <c r="I36" s="37">
        <v>0.4</v>
      </c>
      <c r="J36" s="38">
        <v>0.73</v>
      </c>
      <c r="K36" s="22"/>
      <c r="L36" s="22"/>
      <c r="M36" s="22"/>
      <c r="N36" s="22"/>
      <c r="O36" s="22"/>
      <c r="P36" s="22"/>
    </row>
    <row r="37" spans="1:16" ht="39" customHeight="1" x14ac:dyDescent="0.15">
      <c r="A37" s="22"/>
      <c r="B37" s="35"/>
      <c r="C37" s="1145" t="s">
        <v>558</v>
      </c>
      <c r="D37" s="1146"/>
      <c r="E37" s="1147"/>
      <c r="F37" s="36">
        <v>0.21</v>
      </c>
      <c r="G37" s="37">
        <v>0.4</v>
      </c>
      <c r="H37" s="37">
        <v>0.14000000000000001</v>
      </c>
      <c r="I37" s="37">
        <v>0.19</v>
      </c>
      <c r="J37" s="38">
        <v>0.36</v>
      </c>
      <c r="K37" s="22"/>
      <c r="L37" s="22"/>
      <c r="M37" s="22"/>
      <c r="N37" s="22"/>
      <c r="O37" s="22"/>
      <c r="P37" s="22"/>
    </row>
    <row r="38" spans="1:16" ht="39" customHeight="1" x14ac:dyDescent="0.15">
      <c r="A38" s="22"/>
      <c r="B38" s="35"/>
      <c r="C38" s="1145" t="s">
        <v>559</v>
      </c>
      <c r="D38" s="1146"/>
      <c r="E38" s="1147"/>
      <c r="F38" s="36">
        <v>0.48</v>
      </c>
      <c r="G38" s="37">
        <v>0.35</v>
      </c>
      <c r="H38" s="37">
        <v>0.32</v>
      </c>
      <c r="I38" s="37">
        <v>0.69</v>
      </c>
      <c r="J38" s="38">
        <v>0.19</v>
      </c>
      <c r="K38" s="22"/>
      <c r="L38" s="22"/>
      <c r="M38" s="22"/>
      <c r="N38" s="22"/>
      <c r="O38" s="22"/>
      <c r="P38" s="22"/>
    </row>
    <row r="39" spans="1:16" ht="39" customHeight="1" x14ac:dyDescent="0.15">
      <c r="A39" s="22"/>
      <c r="B39" s="35"/>
      <c r="C39" s="1145"/>
      <c r="D39" s="1146"/>
      <c r="E39" s="1147"/>
      <c r="F39" s="36"/>
      <c r="G39" s="37"/>
      <c r="H39" s="37"/>
      <c r="I39" s="37"/>
      <c r="J39" s="38"/>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560</v>
      </c>
      <c r="D42" s="1146"/>
      <c r="E42" s="1147"/>
      <c r="F42" s="36" t="s">
        <v>507</v>
      </c>
      <c r="G42" s="37" t="s">
        <v>507</v>
      </c>
      <c r="H42" s="37" t="s">
        <v>507</v>
      </c>
      <c r="I42" s="37" t="s">
        <v>507</v>
      </c>
      <c r="J42" s="38" t="s">
        <v>507</v>
      </c>
      <c r="K42" s="22"/>
      <c r="L42" s="22"/>
      <c r="M42" s="22"/>
      <c r="N42" s="22"/>
      <c r="O42" s="22"/>
      <c r="P42" s="22"/>
    </row>
    <row r="43" spans="1:16" ht="39" customHeight="1" thickBot="1" x14ac:dyDescent="0.2">
      <c r="A43" s="22"/>
      <c r="B43" s="40"/>
      <c r="C43" s="1148" t="s">
        <v>561</v>
      </c>
      <c r="D43" s="1149"/>
      <c r="E43" s="1150"/>
      <c r="F43" s="41">
        <v>0.19</v>
      </c>
      <c r="G43" s="42">
        <v>0.33</v>
      </c>
      <c r="H43" s="42" t="s">
        <v>507</v>
      </c>
      <c r="I43" s="42" t="s">
        <v>507</v>
      </c>
      <c r="J43" s="43" t="s">
        <v>507</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VaFRUNSIOsWlrdu21Iz61dGkZu1BSzAhEqYGSQtji6FXFfnFp+a+3iOaIaa3QhIHiVCClO2gygSdRgfXt0YdTw==" saltValue="TIIv7hjpY66BcVkAyAKd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15">
      <c r="A45" s="48"/>
      <c r="B45" s="1176" t="s">
        <v>10</v>
      </c>
      <c r="C45" s="1177"/>
      <c r="D45" s="58"/>
      <c r="E45" s="1182" t="s">
        <v>11</v>
      </c>
      <c r="F45" s="1182"/>
      <c r="G45" s="1182"/>
      <c r="H45" s="1182"/>
      <c r="I45" s="1182"/>
      <c r="J45" s="1183"/>
      <c r="K45" s="59">
        <v>1582</v>
      </c>
      <c r="L45" s="60">
        <v>1551</v>
      </c>
      <c r="M45" s="60">
        <v>1614</v>
      </c>
      <c r="N45" s="60">
        <v>1705</v>
      </c>
      <c r="O45" s="61">
        <v>1758</v>
      </c>
      <c r="P45" s="48"/>
      <c r="Q45" s="48"/>
      <c r="R45" s="48"/>
      <c r="S45" s="48"/>
      <c r="T45" s="48"/>
      <c r="U45" s="48"/>
    </row>
    <row r="46" spans="1:21" ht="30.75" customHeight="1" x14ac:dyDescent="0.15">
      <c r="A46" s="48"/>
      <c r="B46" s="1178"/>
      <c r="C46" s="1179"/>
      <c r="D46" s="62"/>
      <c r="E46" s="1155" t="s">
        <v>12</v>
      </c>
      <c r="F46" s="1155"/>
      <c r="G46" s="1155"/>
      <c r="H46" s="1155"/>
      <c r="I46" s="1155"/>
      <c r="J46" s="1156"/>
      <c r="K46" s="63" t="s">
        <v>507</v>
      </c>
      <c r="L46" s="64" t="s">
        <v>507</v>
      </c>
      <c r="M46" s="64" t="s">
        <v>507</v>
      </c>
      <c r="N46" s="64" t="s">
        <v>507</v>
      </c>
      <c r="O46" s="65" t="s">
        <v>507</v>
      </c>
      <c r="P46" s="48"/>
      <c r="Q46" s="48"/>
      <c r="R46" s="48"/>
      <c r="S46" s="48"/>
      <c r="T46" s="48"/>
      <c r="U46" s="48"/>
    </row>
    <row r="47" spans="1:21" ht="30.75" customHeight="1" x14ac:dyDescent="0.15">
      <c r="A47" s="48"/>
      <c r="B47" s="1178"/>
      <c r="C47" s="1179"/>
      <c r="D47" s="62"/>
      <c r="E47" s="1155" t="s">
        <v>13</v>
      </c>
      <c r="F47" s="1155"/>
      <c r="G47" s="1155"/>
      <c r="H47" s="1155"/>
      <c r="I47" s="1155"/>
      <c r="J47" s="1156"/>
      <c r="K47" s="63" t="s">
        <v>507</v>
      </c>
      <c r="L47" s="64" t="s">
        <v>507</v>
      </c>
      <c r="M47" s="64" t="s">
        <v>507</v>
      </c>
      <c r="N47" s="64" t="s">
        <v>507</v>
      </c>
      <c r="O47" s="65" t="s">
        <v>507</v>
      </c>
      <c r="P47" s="48"/>
      <c r="Q47" s="48"/>
      <c r="R47" s="48"/>
      <c r="S47" s="48"/>
      <c r="T47" s="48"/>
      <c r="U47" s="48"/>
    </row>
    <row r="48" spans="1:21" ht="30.75" customHeight="1" x14ac:dyDescent="0.15">
      <c r="A48" s="48"/>
      <c r="B48" s="1178"/>
      <c r="C48" s="1179"/>
      <c r="D48" s="62"/>
      <c r="E48" s="1155" t="s">
        <v>14</v>
      </c>
      <c r="F48" s="1155"/>
      <c r="G48" s="1155"/>
      <c r="H48" s="1155"/>
      <c r="I48" s="1155"/>
      <c r="J48" s="1156"/>
      <c r="K48" s="63">
        <v>785</v>
      </c>
      <c r="L48" s="64">
        <v>776</v>
      </c>
      <c r="M48" s="64">
        <v>795</v>
      </c>
      <c r="N48" s="64">
        <v>743</v>
      </c>
      <c r="O48" s="65">
        <v>660</v>
      </c>
      <c r="P48" s="48"/>
      <c r="Q48" s="48"/>
      <c r="R48" s="48"/>
      <c r="S48" s="48"/>
      <c r="T48" s="48"/>
      <c r="U48" s="48"/>
    </row>
    <row r="49" spans="1:21" ht="30.75" customHeight="1" x14ac:dyDescent="0.15">
      <c r="A49" s="48"/>
      <c r="B49" s="1178"/>
      <c r="C49" s="1179"/>
      <c r="D49" s="62"/>
      <c r="E49" s="1155" t="s">
        <v>15</v>
      </c>
      <c r="F49" s="1155"/>
      <c r="G49" s="1155"/>
      <c r="H49" s="1155"/>
      <c r="I49" s="1155"/>
      <c r="J49" s="1156"/>
      <c r="K49" s="63">
        <v>34</v>
      </c>
      <c r="L49" s="64">
        <v>36</v>
      </c>
      <c r="M49" s="64">
        <v>20</v>
      </c>
      <c r="N49" s="64">
        <v>11</v>
      </c>
      <c r="O49" s="65">
        <v>8</v>
      </c>
      <c r="P49" s="48"/>
      <c r="Q49" s="48"/>
      <c r="R49" s="48"/>
      <c r="S49" s="48"/>
      <c r="T49" s="48"/>
      <c r="U49" s="48"/>
    </row>
    <row r="50" spans="1:21" ht="30.75" customHeight="1" x14ac:dyDescent="0.15">
      <c r="A50" s="48"/>
      <c r="B50" s="1178"/>
      <c r="C50" s="1179"/>
      <c r="D50" s="62"/>
      <c r="E50" s="1155" t="s">
        <v>16</v>
      </c>
      <c r="F50" s="1155"/>
      <c r="G50" s="1155"/>
      <c r="H50" s="1155"/>
      <c r="I50" s="1155"/>
      <c r="J50" s="1156"/>
      <c r="K50" s="63">
        <v>20</v>
      </c>
      <c r="L50" s="64">
        <v>12</v>
      </c>
      <c r="M50" s="64">
        <v>4</v>
      </c>
      <c r="N50" s="64">
        <v>4</v>
      </c>
      <c r="O50" s="65">
        <v>4</v>
      </c>
      <c r="P50" s="48"/>
      <c r="Q50" s="48"/>
      <c r="R50" s="48"/>
      <c r="S50" s="48"/>
      <c r="T50" s="48"/>
      <c r="U50" s="48"/>
    </row>
    <row r="51" spans="1:21" ht="30.75" customHeight="1" x14ac:dyDescent="0.15">
      <c r="A51" s="48"/>
      <c r="B51" s="1180"/>
      <c r="C51" s="1181"/>
      <c r="D51" s="66"/>
      <c r="E51" s="1155" t="s">
        <v>17</v>
      </c>
      <c r="F51" s="1155"/>
      <c r="G51" s="1155"/>
      <c r="H51" s="1155"/>
      <c r="I51" s="1155"/>
      <c r="J51" s="1156"/>
      <c r="K51" s="63" t="s">
        <v>507</v>
      </c>
      <c r="L51" s="64" t="s">
        <v>507</v>
      </c>
      <c r="M51" s="64" t="s">
        <v>507</v>
      </c>
      <c r="N51" s="64" t="s">
        <v>507</v>
      </c>
      <c r="O51" s="65" t="s">
        <v>507</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2507</v>
      </c>
      <c r="L52" s="64">
        <v>2403</v>
      </c>
      <c r="M52" s="64">
        <v>2305</v>
      </c>
      <c r="N52" s="64">
        <v>2196</v>
      </c>
      <c r="O52" s="65">
        <v>2023</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-86</v>
      </c>
      <c r="L53" s="69">
        <v>-28</v>
      </c>
      <c r="M53" s="69">
        <v>128</v>
      </c>
      <c r="N53" s="69">
        <v>267</v>
      </c>
      <c r="O53" s="70">
        <v>407</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24</v>
      </c>
      <c r="C56" s="73"/>
      <c r="D56" s="73"/>
      <c r="E56" s="73"/>
      <c r="F56" s="73"/>
      <c r="G56" s="73"/>
      <c r="H56" s="73"/>
      <c r="I56" s="73"/>
      <c r="J56" s="73"/>
      <c r="K56" s="74"/>
      <c r="L56" s="74"/>
      <c r="M56" s="74"/>
      <c r="N56" s="74"/>
      <c r="O56" s="75" t="s">
        <v>562</v>
      </c>
      <c r="P56" s="48"/>
      <c r="Q56" s="48"/>
      <c r="R56" s="48"/>
      <c r="S56" s="48"/>
      <c r="T56" s="48"/>
      <c r="U56" s="48"/>
    </row>
    <row r="57" spans="1:21" ht="31.5" customHeight="1" thickBot="1" x14ac:dyDescent="0.2">
      <c r="A57" s="48"/>
      <c r="B57" s="76"/>
      <c r="C57" s="77"/>
      <c r="D57" s="77"/>
      <c r="E57" s="78"/>
      <c r="F57" s="78"/>
      <c r="G57" s="78"/>
      <c r="H57" s="78"/>
      <c r="I57" s="78"/>
      <c r="J57" s="79" t="s">
        <v>2</v>
      </c>
      <c r="K57" s="80" t="s">
        <v>563</v>
      </c>
      <c r="L57" s="81" t="s">
        <v>564</v>
      </c>
      <c r="M57" s="81" t="s">
        <v>565</v>
      </c>
      <c r="N57" s="81" t="s">
        <v>566</v>
      </c>
      <c r="O57" s="82" t="s">
        <v>567</v>
      </c>
      <c r="P57" s="48"/>
      <c r="Q57" s="48"/>
      <c r="R57" s="48"/>
      <c r="S57" s="48"/>
      <c r="T57" s="48"/>
      <c r="U57" s="48"/>
    </row>
    <row r="58" spans="1:21" ht="31.5" customHeight="1" x14ac:dyDescent="0.15">
      <c r="B58" s="1161" t="s">
        <v>25</v>
      </c>
      <c r="C58" s="1162"/>
      <c r="D58" s="1167" t="s">
        <v>26</v>
      </c>
      <c r="E58" s="1168"/>
      <c r="F58" s="1168"/>
      <c r="G58" s="1168"/>
      <c r="H58" s="1168"/>
      <c r="I58" s="1168"/>
      <c r="J58" s="1169"/>
      <c r="K58" s="83"/>
      <c r="L58" s="84"/>
      <c r="M58" s="84"/>
      <c r="N58" s="84"/>
      <c r="O58" s="85"/>
    </row>
    <row r="59" spans="1:21" ht="31.5" customHeight="1" x14ac:dyDescent="0.15">
      <c r="B59" s="1163"/>
      <c r="C59" s="1164"/>
      <c r="D59" s="1170" t="s">
        <v>27</v>
      </c>
      <c r="E59" s="1171"/>
      <c r="F59" s="1171"/>
      <c r="G59" s="1171"/>
      <c r="H59" s="1171"/>
      <c r="I59" s="1171"/>
      <c r="J59" s="1172"/>
      <c r="K59" s="86"/>
      <c r="L59" s="87"/>
      <c r="M59" s="87"/>
      <c r="N59" s="87"/>
      <c r="O59" s="88"/>
    </row>
    <row r="60" spans="1:21" ht="31.5" customHeight="1" thickBot="1" x14ac:dyDescent="0.2">
      <c r="B60" s="1165"/>
      <c r="C60" s="1166"/>
      <c r="D60" s="1173" t="s">
        <v>28</v>
      </c>
      <c r="E60" s="1174"/>
      <c r="F60" s="1174"/>
      <c r="G60" s="1174"/>
      <c r="H60" s="1174"/>
      <c r="I60" s="1174"/>
      <c r="J60" s="1175"/>
      <c r="K60" s="89"/>
      <c r="L60" s="90"/>
      <c r="M60" s="90"/>
      <c r="N60" s="90"/>
      <c r="O60" s="91"/>
    </row>
    <row r="61" spans="1:21" ht="24" customHeight="1" x14ac:dyDescent="0.15">
      <c r="B61" s="92"/>
      <c r="C61" s="92"/>
      <c r="D61" s="93" t="s">
        <v>29</v>
      </c>
      <c r="E61" s="94"/>
      <c r="F61" s="94"/>
      <c r="G61" s="94"/>
      <c r="H61" s="94"/>
      <c r="I61" s="94"/>
      <c r="J61" s="94"/>
      <c r="K61" s="94"/>
      <c r="L61" s="94"/>
      <c r="M61" s="94"/>
      <c r="N61" s="94"/>
      <c r="O61" s="94"/>
    </row>
    <row r="62" spans="1:21" ht="24" customHeight="1" x14ac:dyDescent="0.15">
      <c r="B62" s="95"/>
      <c r="C62" s="95"/>
      <c r="D62" s="93" t="s">
        <v>30</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De8tcxzmIl6LChPWBLTwKTs4nliuqGM1DbB0nM956Ct5DSgAhbAcIP919BPExpQpUfD2y7Pdq5sHDhZrvMEIrg==" saltValue="JffJuqF8qVFZWSp6pNsMT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8</v>
      </c>
    </row>
    <row r="40" spans="2:13" ht="27.75" customHeight="1" thickBot="1" x14ac:dyDescent="0.2">
      <c r="B40" s="98" t="s">
        <v>9</v>
      </c>
      <c r="C40" s="99"/>
      <c r="D40" s="99"/>
      <c r="E40" s="100"/>
      <c r="F40" s="100"/>
      <c r="G40" s="100"/>
      <c r="H40" s="101" t="s">
        <v>2</v>
      </c>
      <c r="I40" s="102" t="s">
        <v>548</v>
      </c>
      <c r="J40" s="103" t="s">
        <v>549</v>
      </c>
      <c r="K40" s="103" t="s">
        <v>550</v>
      </c>
      <c r="L40" s="103" t="s">
        <v>551</v>
      </c>
      <c r="M40" s="104" t="s">
        <v>552</v>
      </c>
    </row>
    <row r="41" spans="2:13" ht="27.75" customHeight="1" x14ac:dyDescent="0.15">
      <c r="B41" s="1196" t="s">
        <v>31</v>
      </c>
      <c r="C41" s="1197"/>
      <c r="D41" s="105"/>
      <c r="E41" s="1198" t="s">
        <v>32</v>
      </c>
      <c r="F41" s="1198"/>
      <c r="G41" s="1198"/>
      <c r="H41" s="1199"/>
      <c r="I41" s="355">
        <v>13601</v>
      </c>
      <c r="J41" s="356">
        <v>13082</v>
      </c>
      <c r="K41" s="356">
        <v>12430</v>
      </c>
      <c r="L41" s="356">
        <v>11532</v>
      </c>
      <c r="M41" s="357">
        <v>10985</v>
      </c>
    </row>
    <row r="42" spans="2:13" ht="27.75" customHeight="1" x14ac:dyDescent="0.15">
      <c r="B42" s="1186"/>
      <c r="C42" s="1187"/>
      <c r="D42" s="106"/>
      <c r="E42" s="1190" t="s">
        <v>33</v>
      </c>
      <c r="F42" s="1190"/>
      <c r="G42" s="1190"/>
      <c r="H42" s="1191"/>
      <c r="I42" s="358">
        <v>332</v>
      </c>
      <c r="J42" s="359">
        <v>431</v>
      </c>
      <c r="K42" s="359">
        <v>443</v>
      </c>
      <c r="L42" s="359">
        <v>248</v>
      </c>
      <c r="M42" s="360">
        <v>276</v>
      </c>
    </row>
    <row r="43" spans="2:13" ht="27.75" customHeight="1" x14ac:dyDescent="0.15">
      <c r="B43" s="1186"/>
      <c r="C43" s="1187"/>
      <c r="D43" s="106"/>
      <c r="E43" s="1190" t="s">
        <v>34</v>
      </c>
      <c r="F43" s="1190"/>
      <c r="G43" s="1190"/>
      <c r="H43" s="1191"/>
      <c r="I43" s="358">
        <v>5130</v>
      </c>
      <c r="J43" s="359">
        <v>4351</v>
      </c>
      <c r="K43" s="359">
        <v>4365</v>
      </c>
      <c r="L43" s="359">
        <v>4263</v>
      </c>
      <c r="M43" s="360">
        <v>3991</v>
      </c>
    </row>
    <row r="44" spans="2:13" ht="27.75" customHeight="1" x14ac:dyDescent="0.15">
      <c r="B44" s="1186"/>
      <c r="C44" s="1187"/>
      <c r="D44" s="106"/>
      <c r="E44" s="1190" t="s">
        <v>35</v>
      </c>
      <c r="F44" s="1190"/>
      <c r="G44" s="1190"/>
      <c r="H44" s="1191"/>
      <c r="I44" s="358">
        <v>205</v>
      </c>
      <c r="J44" s="359">
        <v>172</v>
      </c>
      <c r="K44" s="359">
        <v>148</v>
      </c>
      <c r="L44" s="359">
        <v>130</v>
      </c>
      <c r="M44" s="360">
        <v>115</v>
      </c>
    </row>
    <row r="45" spans="2:13" ht="27.75" customHeight="1" x14ac:dyDescent="0.15">
      <c r="B45" s="1186"/>
      <c r="C45" s="1187"/>
      <c r="D45" s="106"/>
      <c r="E45" s="1190" t="s">
        <v>36</v>
      </c>
      <c r="F45" s="1190"/>
      <c r="G45" s="1190"/>
      <c r="H45" s="1191"/>
      <c r="I45" s="358">
        <v>3037</v>
      </c>
      <c r="J45" s="359">
        <v>3024</v>
      </c>
      <c r="K45" s="359">
        <v>3027</v>
      </c>
      <c r="L45" s="359">
        <v>2967</v>
      </c>
      <c r="M45" s="360">
        <v>3077</v>
      </c>
    </row>
    <row r="46" spans="2:13" ht="27.75" customHeight="1" x14ac:dyDescent="0.15">
      <c r="B46" s="1186"/>
      <c r="C46" s="1187"/>
      <c r="D46" s="107"/>
      <c r="E46" s="1190" t="s">
        <v>37</v>
      </c>
      <c r="F46" s="1190"/>
      <c r="G46" s="1190"/>
      <c r="H46" s="1191"/>
      <c r="I46" s="358" t="s">
        <v>507</v>
      </c>
      <c r="J46" s="359" t="s">
        <v>507</v>
      </c>
      <c r="K46" s="359" t="s">
        <v>507</v>
      </c>
      <c r="L46" s="359" t="s">
        <v>507</v>
      </c>
      <c r="M46" s="360" t="s">
        <v>507</v>
      </c>
    </row>
    <row r="47" spans="2:13" ht="27.75" customHeight="1" x14ac:dyDescent="0.15">
      <c r="B47" s="1186"/>
      <c r="C47" s="1187"/>
      <c r="D47" s="108"/>
      <c r="E47" s="1200" t="s">
        <v>38</v>
      </c>
      <c r="F47" s="1201"/>
      <c r="G47" s="1201"/>
      <c r="H47" s="1202"/>
      <c r="I47" s="358" t="s">
        <v>507</v>
      </c>
      <c r="J47" s="359" t="s">
        <v>507</v>
      </c>
      <c r="K47" s="359" t="s">
        <v>507</v>
      </c>
      <c r="L47" s="359" t="s">
        <v>507</v>
      </c>
      <c r="M47" s="360" t="s">
        <v>507</v>
      </c>
    </row>
    <row r="48" spans="2:13" ht="27.75" customHeight="1" x14ac:dyDescent="0.15">
      <c r="B48" s="1186"/>
      <c r="C48" s="1187"/>
      <c r="D48" s="106"/>
      <c r="E48" s="1190" t="s">
        <v>39</v>
      </c>
      <c r="F48" s="1190"/>
      <c r="G48" s="1190"/>
      <c r="H48" s="1191"/>
      <c r="I48" s="358" t="s">
        <v>507</v>
      </c>
      <c r="J48" s="359" t="s">
        <v>507</v>
      </c>
      <c r="K48" s="359" t="s">
        <v>507</v>
      </c>
      <c r="L48" s="359" t="s">
        <v>507</v>
      </c>
      <c r="M48" s="360" t="s">
        <v>507</v>
      </c>
    </row>
    <row r="49" spans="2:13" ht="27.75" customHeight="1" x14ac:dyDescent="0.15">
      <c r="B49" s="1188"/>
      <c r="C49" s="1189"/>
      <c r="D49" s="106"/>
      <c r="E49" s="1190" t="s">
        <v>40</v>
      </c>
      <c r="F49" s="1190"/>
      <c r="G49" s="1190"/>
      <c r="H49" s="1191"/>
      <c r="I49" s="358" t="s">
        <v>507</v>
      </c>
      <c r="J49" s="359" t="s">
        <v>507</v>
      </c>
      <c r="K49" s="359" t="s">
        <v>507</v>
      </c>
      <c r="L49" s="359" t="s">
        <v>507</v>
      </c>
      <c r="M49" s="360" t="s">
        <v>507</v>
      </c>
    </row>
    <row r="50" spans="2:13" ht="27.75" customHeight="1" x14ac:dyDescent="0.15">
      <c r="B50" s="1184" t="s">
        <v>41</v>
      </c>
      <c r="C50" s="1185"/>
      <c r="D50" s="109"/>
      <c r="E50" s="1190" t="s">
        <v>42</v>
      </c>
      <c r="F50" s="1190"/>
      <c r="G50" s="1190"/>
      <c r="H50" s="1191"/>
      <c r="I50" s="358">
        <v>6166</v>
      </c>
      <c r="J50" s="359">
        <v>5862</v>
      </c>
      <c r="K50" s="359">
        <v>6203</v>
      </c>
      <c r="L50" s="359">
        <v>7003</v>
      </c>
      <c r="M50" s="360">
        <v>7275</v>
      </c>
    </row>
    <row r="51" spans="2:13" ht="27.75" customHeight="1" x14ac:dyDescent="0.15">
      <c r="B51" s="1186"/>
      <c r="C51" s="1187"/>
      <c r="D51" s="106"/>
      <c r="E51" s="1190" t="s">
        <v>43</v>
      </c>
      <c r="F51" s="1190"/>
      <c r="G51" s="1190"/>
      <c r="H51" s="1191"/>
      <c r="I51" s="358">
        <v>7122</v>
      </c>
      <c r="J51" s="359">
        <v>6543</v>
      </c>
      <c r="K51" s="359">
        <v>6425</v>
      </c>
      <c r="L51" s="359">
        <v>5986</v>
      </c>
      <c r="M51" s="360">
        <v>5474</v>
      </c>
    </row>
    <row r="52" spans="2:13" ht="27.75" customHeight="1" x14ac:dyDescent="0.15">
      <c r="B52" s="1188"/>
      <c r="C52" s="1189"/>
      <c r="D52" s="106"/>
      <c r="E52" s="1190" t="s">
        <v>44</v>
      </c>
      <c r="F52" s="1190"/>
      <c r="G52" s="1190"/>
      <c r="H52" s="1191"/>
      <c r="I52" s="358">
        <v>11580</v>
      </c>
      <c r="J52" s="359">
        <v>10374</v>
      </c>
      <c r="K52" s="359">
        <v>9591</v>
      </c>
      <c r="L52" s="359">
        <v>9166</v>
      </c>
      <c r="M52" s="360">
        <v>8406</v>
      </c>
    </row>
    <row r="53" spans="2:13" ht="27.75" customHeight="1" thickBot="1" x14ac:dyDescent="0.2">
      <c r="B53" s="1192" t="s">
        <v>45</v>
      </c>
      <c r="C53" s="1193"/>
      <c r="D53" s="110"/>
      <c r="E53" s="1194" t="s">
        <v>46</v>
      </c>
      <c r="F53" s="1194"/>
      <c r="G53" s="1194"/>
      <c r="H53" s="1195"/>
      <c r="I53" s="361">
        <v>-2564</v>
      </c>
      <c r="J53" s="362">
        <v>-1720</v>
      </c>
      <c r="K53" s="362">
        <v>-1805</v>
      </c>
      <c r="L53" s="362">
        <v>-3015</v>
      </c>
      <c r="M53" s="363">
        <v>-2712</v>
      </c>
    </row>
    <row r="54" spans="2:13" ht="27.75" customHeight="1" x14ac:dyDescent="0.15">
      <c r="B54" s="111" t="s">
        <v>47</v>
      </c>
      <c r="C54" s="112"/>
      <c r="D54" s="112"/>
      <c r="E54" s="113"/>
      <c r="F54" s="113"/>
      <c r="G54" s="113"/>
      <c r="H54" s="113"/>
      <c r="I54" s="114"/>
      <c r="J54" s="114"/>
      <c r="K54" s="114"/>
      <c r="L54" s="114"/>
      <c r="M54" s="114"/>
    </row>
    <row r="55" spans="2:13" x14ac:dyDescent="0.15"/>
  </sheetData>
  <sheetProtection algorithmName="SHA-512" hashValue="uIxzfp0qQt/sguB2S0cWlw1cxjVarV40Lt3PSn5cjeIR9G/gnulcAhaX8Ihzan/xCN7yl2lI2pNvdzZA3Rk+hA==" saltValue="D+osBqDLObi9h9oqlZ/Cl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48</v>
      </c>
    </row>
    <row r="54" spans="2:8" ht="29.25" customHeight="1" thickBot="1" x14ac:dyDescent="0.25">
      <c r="B54" s="116" t="s">
        <v>1</v>
      </c>
      <c r="C54" s="117"/>
      <c r="D54" s="117"/>
      <c r="E54" s="118" t="s">
        <v>2</v>
      </c>
      <c r="F54" s="119" t="s">
        <v>550</v>
      </c>
      <c r="G54" s="119" t="s">
        <v>551</v>
      </c>
      <c r="H54" s="120" t="s">
        <v>552</v>
      </c>
    </row>
    <row r="55" spans="2:8" ht="52.5" customHeight="1" x14ac:dyDescent="0.15">
      <c r="B55" s="121"/>
      <c r="C55" s="1211" t="s">
        <v>49</v>
      </c>
      <c r="D55" s="1211"/>
      <c r="E55" s="1212"/>
      <c r="F55" s="122">
        <v>2183</v>
      </c>
      <c r="G55" s="122">
        <v>2502</v>
      </c>
      <c r="H55" s="123">
        <v>2432</v>
      </c>
    </row>
    <row r="56" spans="2:8" ht="52.5" customHeight="1" x14ac:dyDescent="0.15">
      <c r="B56" s="124"/>
      <c r="C56" s="1213" t="s">
        <v>50</v>
      </c>
      <c r="D56" s="1213"/>
      <c r="E56" s="1214"/>
      <c r="F56" s="125" t="s">
        <v>507</v>
      </c>
      <c r="G56" s="125" t="s">
        <v>507</v>
      </c>
      <c r="H56" s="126" t="s">
        <v>507</v>
      </c>
    </row>
    <row r="57" spans="2:8" ht="53.25" customHeight="1" x14ac:dyDescent="0.15">
      <c r="B57" s="124"/>
      <c r="C57" s="1215" t="s">
        <v>51</v>
      </c>
      <c r="D57" s="1215"/>
      <c r="E57" s="1216"/>
      <c r="F57" s="127">
        <v>4057</v>
      </c>
      <c r="G57" s="127">
        <v>4173</v>
      </c>
      <c r="H57" s="128">
        <v>4545</v>
      </c>
    </row>
    <row r="58" spans="2:8" ht="45.75" customHeight="1" x14ac:dyDescent="0.15">
      <c r="B58" s="129"/>
      <c r="C58" s="1203" t="s">
        <v>579</v>
      </c>
      <c r="D58" s="1204"/>
      <c r="E58" s="1205"/>
      <c r="F58" s="130">
        <v>1691</v>
      </c>
      <c r="G58" s="130">
        <v>1705</v>
      </c>
      <c r="H58" s="131">
        <v>1723</v>
      </c>
    </row>
    <row r="59" spans="2:8" ht="45.75" customHeight="1" x14ac:dyDescent="0.15">
      <c r="B59" s="129"/>
      <c r="C59" s="1203" t="s">
        <v>580</v>
      </c>
      <c r="D59" s="1204"/>
      <c r="E59" s="1205"/>
      <c r="F59" s="130">
        <v>252</v>
      </c>
      <c r="G59" s="130">
        <v>375</v>
      </c>
      <c r="H59" s="131">
        <v>684</v>
      </c>
    </row>
    <row r="60" spans="2:8" ht="45.75" customHeight="1" x14ac:dyDescent="0.15">
      <c r="B60" s="129"/>
      <c r="C60" s="1203" t="s">
        <v>581</v>
      </c>
      <c r="D60" s="1204"/>
      <c r="E60" s="1205"/>
      <c r="F60" s="130">
        <v>615</v>
      </c>
      <c r="G60" s="130">
        <v>657</v>
      </c>
      <c r="H60" s="131">
        <v>683</v>
      </c>
    </row>
    <row r="61" spans="2:8" ht="45.75" customHeight="1" x14ac:dyDescent="0.15">
      <c r="B61" s="129"/>
      <c r="C61" s="1203" t="s">
        <v>582</v>
      </c>
      <c r="D61" s="1204"/>
      <c r="E61" s="1205"/>
      <c r="F61" s="130">
        <v>221</v>
      </c>
      <c r="G61" s="130">
        <v>275</v>
      </c>
      <c r="H61" s="131">
        <v>327</v>
      </c>
    </row>
    <row r="62" spans="2:8" ht="45.75" customHeight="1" thickBot="1" x14ac:dyDescent="0.2">
      <c r="B62" s="132"/>
      <c r="C62" s="1206" t="s">
        <v>583</v>
      </c>
      <c r="D62" s="1207"/>
      <c r="E62" s="1208"/>
      <c r="F62" s="133">
        <v>255</v>
      </c>
      <c r="G62" s="133">
        <v>253</v>
      </c>
      <c r="H62" s="134">
        <v>251</v>
      </c>
    </row>
    <row r="63" spans="2:8" ht="52.5" customHeight="1" thickBot="1" x14ac:dyDescent="0.2">
      <c r="B63" s="135"/>
      <c r="C63" s="1209" t="s">
        <v>52</v>
      </c>
      <c r="D63" s="1209"/>
      <c r="E63" s="1210"/>
      <c r="F63" s="136">
        <v>6240</v>
      </c>
      <c r="G63" s="136">
        <v>6675</v>
      </c>
      <c r="H63" s="137">
        <v>6977</v>
      </c>
    </row>
    <row r="64" spans="2:8" x14ac:dyDescent="0.15"/>
  </sheetData>
  <sheetProtection algorithmName="SHA-512" hashValue="0DcVhE3sLGRalgFlEgnrY6OuxBHvRFVNLffaocK3Z97tkh1IQus32yReBTt5u/yYR2sG+IopuN//YM/FWO4RNg==" saltValue="EhNVTZvDg5k2JLXN+7rVN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70" zoomScaleNormal="70" zoomScaleSheetLayoutView="55" workbookViewId="0">
      <selection activeCell="AT82" sqref="AT82"/>
    </sheetView>
  </sheetViews>
  <sheetFormatPr defaultColWidth="0" defaultRowHeight="13.5" customHeight="1" zeroHeight="1" x14ac:dyDescent="0.15"/>
  <cols>
    <col min="1" max="1" width="6.375" style="1219" customWidth="1"/>
    <col min="2" max="107" width="2.5" style="1219" customWidth="1"/>
    <col min="108" max="108" width="6.125" style="1226" customWidth="1"/>
    <col min="109" max="109" width="5.875" style="1225" customWidth="1"/>
    <col min="110" max="16384" width="8.625" style="1219" hidden="1"/>
  </cols>
  <sheetData>
    <row r="1" spans="1:109" ht="42.75" customHeight="1" x14ac:dyDescent="0.15">
      <c r="A1" s="1217"/>
      <c r="B1" s="1218"/>
      <c r="DD1" s="1219"/>
      <c r="DE1" s="1219"/>
    </row>
    <row r="2" spans="1:109" ht="25.5" customHeight="1" x14ac:dyDescent="0.15">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15">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x14ac:dyDescent="0.15">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x14ac:dyDescent="0.15">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x14ac:dyDescent="0.15">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x14ac:dyDescent="0.15">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x14ac:dyDescent="0.15">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x14ac:dyDescent="0.15">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x14ac:dyDescent="0.15">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x14ac:dyDescent="0.15">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x14ac:dyDescent="0.15">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x14ac:dyDescent="0.15">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x14ac:dyDescent="0.15">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x14ac:dyDescent="0.15">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x14ac:dyDescent="0.15">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x14ac:dyDescent="0.15">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x14ac:dyDescent="0.15">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x14ac:dyDescent="0.15">
      <c r="DD19" s="1219"/>
      <c r="DE19" s="1219"/>
    </row>
    <row r="20" spans="1:109" x14ac:dyDescent="0.15">
      <c r="DD20" s="1219"/>
      <c r="DE20" s="1219"/>
    </row>
    <row r="21" spans="1:109" ht="17.25" customHeight="1" x14ac:dyDescent="0.15">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15">
      <c r="B22" s="1225"/>
    </row>
    <row r="23" spans="1:109" x14ac:dyDescent="0.15">
      <c r="B23" s="1225"/>
    </row>
    <row r="24" spans="1:109" x14ac:dyDescent="0.15">
      <c r="B24" s="1225"/>
    </row>
    <row r="25" spans="1:109" x14ac:dyDescent="0.15">
      <c r="B25" s="1225"/>
    </row>
    <row r="26" spans="1:109" x14ac:dyDescent="0.15">
      <c r="B26" s="1225"/>
    </row>
    <row r="27" spans="1:109" x14ac:dyDescent="0.15">
      <c r="B27" s="1225"/>
    </row>
    <row r="28" spans="1:109" x14ac:dyDescent="0.15">
      <c r="B28" s="1225"/>
    </row>
    <row r="29" spans="1:109" x14ac:dyDescent="0.15">
      <c r="B29" s="1225"/>
    </row>
    <row r="30" spans="1:109" x14ac:dyDescent="0.15">
      <c r="B30" s="1225"/>
    </row>
    <row r="31" spans="1:109" x14ac:dyDescent="0.15">
      <c r="B31" s="1225"/>
    </row>
    <row r="32" spans="1:109" x14ac:dyDescent="0.15">
      <c r="B32" s="1225"/>
    </row>
    <row r="33" spans="2:109" x14ac:dyDescent="0.15">
      <c r="B33" s="1225"/>
    </row>
    <row r="34" spans="2:109" x14ac:dyDescent="0.15">
      <c r="B34" s="1225"/>
    </row>
    <row r="35" spans="2:109" x14ac:dyDescent="0.15">
      <c r="B35" s="1225"/>
    </row>
    <row r="36" spans="2:109" x14ac:dyDescent="0.15">
      <c r="B36" s="1225"/>
    </row>
    <row r="37" spans="2:109" x14ac:dyDescent="0.15">
      <c r="B37" s="1225"/>
    </row>
    <row r="38" spans="2:109" x14ac:dyDescent="0.15">
      <c r="B38" s="1225"/>
    </row>
    <row r="39" spans="2:109" x14ac:dyDescent="0.15">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x14ac:dyDescent="0.15">
      <c r="B40" s="1230"/>
      <c r="DD40" s="1230"/>
      <c r="DE40" s="1219"/>
    </row>
    <row r="41" spans="2:109" ht="17.25" x14ac:dyDescent="0.15">
      <c r="B41" s="1231" t="s">
        <v>585</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x14ac:dyDescent="0.15">
      <c r="B42" s="1225"/>
      <c r="G42" s="1232"/>
      <c r="I42" s="1233"/>
      <c r="J42" s="1233"/>
      <c r="K42" s="1233"/>
      <c r="AM42" s="1232"/>
      <c r="AN42" s="1232" t="s">
        <v>586</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15">
      <c r="B43" s="1225"/>
      <c r="AN43" s="1234" t="s">
        <v>587</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x14ac:dyDescent="0.15">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x14ac:dyDescent="0.15">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x14ac:dyDescent="0.15">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x14ac:dyDescent="0.15">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x14ac:dyDescent="0.15">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x14ac:dyDescent="0.15">
      <c r="B49" s="1225"/>
      <c r="AN49" s="1219" t="s">
        <v>588</v>
      </c>
    </row>
    <row r="50" spans="1:109" x14ac:dyDescent="0.15">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548</v>
      </c>
      <c r="BQ50" s="1250"/>
      <c r="BR50" s="1250"/>
      <c r="BS50" s="1250"/>
      <c r="BT50" s="1250"/>
      <c r="BU50" s="1250"/>
      <c r="BV50" s="1250"/>
      <c r="BW50" s="1250"/>
      <c r="BX50" s="1250" t="s">
        <v>549</v>
      </c>
      <c r="BY50" s="1250"/>
      <c r="BZ50" s="1250"/>
      <c r="CA50" s="1250"/>
      <c r="CB50" s="1250"/>
      <c r="CC50" s="1250"/>
      <c r="CD50" s="1250"/>
      <c r="CE50" s="1250"/>
      <c r="CF50" s="1250" t="s">
        <v>550</v>
      </c>
      <c r="CG50" s="1250"/>
      <c r="CH50" s="1250"/>
      <c r="CI50" s="1250"/>
      <c r="CJ50" s="1250"/>
      <c r="CK50" s="1250"/>
      <c r="CL50" s="1250"/>
      <c r="CM50" s="1250"/>
      <c r="CN50" s="1250" t="s">
        <v>551</v>
      </c>
      <c r="CO50" s="1250"/>
      <c r="CP50" s="1250"/>
      <c r="CQ50" s="1250"/>
      <c r="CR50" s="1250"/>
      <c r="CS50" s="1250"/>
      <c r="CT50" s="1250"/>
      <c r="CU50" s="1250"/>
      <c r="CV50" s="1250" t="s">
        <v>552</v>
      </c>
      <c r="CW50" s="1250"/>
      <c r="CX50" s="1250"/>
      <c r="CY50" s="1250"/>
      <c r="CZ50" s="1250"/>
      <c r="DA50" s="1250"/>
      <c r="DB50" s="1250"/>
      <c r="DC50" s="1250"/>
    </row>
    <row r="51" spans="1:109" ht="13.5" customHeight="1" x14ac:dyDescent="0.15">
      <c r="B51" s="1225"/>
      <c r="G51" s="1251"/>
      <c r="H51" s="1251"/>
      <c r="I51" s="1252"/>
      <c r="J51" s="1252"/>
      <c r="K51" s="1253"/>
      <c r="L51" s="1253"/>
      <c r="M51" s="1253"/>
      <c r="N51" s="1253"/>
      <c r="AM51" s="1243"/>
      <c r="AN51" s="1254" t="s">
        <v>589</v>
      </c>
      <c r="AO51" s="1254"/>
      <c r="AP51" s="1254"/>
      <c r="AQ51" s="1254"/>
      <c r="AR51" s="1254"/>
      <c r="AS51" s="1254"/>
      <c r="AT51" s="1254"/>
      <c r="AU51" s="1254"/>
      <c r="AV51" s="1254"/>
      <c r="AW51" s="1254"/>
      <c r="AX51" s="1254"/>
      <c r="AY51" s="1254"/>
      <c r="AZ51" s="1254"/>
      <c r="BA51" s="1254"/>
      <c r="BB51" s="1254" t="s">
        <v>590</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x14ac:dyDescent="0.15">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591</v>
      </c>
      <c r="BC53" s="1254"/>
      <c r="BD53" s="1254"/>
      <c r="BE53" s="1254"/>
      <c r="BF53" s="1254"/>
      <c r="BG53" s="1254"/>
      <c r="BH53" s="1254"/>
      <c r="BI53" s="1254"/>
      <c r="BJ53" s="1254"/>
      <c r="BK53" s="1254"/>
      <c r="BL53" s="1254"/>
      <c r="BM53" s="1254"/>
      <c r="BN53" s="1254"/>
      <c r="BO53" s="1254"/>
      <c r="BP53" s="1255">
        <v>65.7</v>
      </c>
      <c r="BQ53" s="1255"/>
      <c r="BR53" s="1255"/>
      <c r="BS53" s="1255"/>
      <c r="BT53" s="1255"/>
      <c r="BU53" s="1255"/>
      <c r="BV53" s="1255"/>
      <c r="BW53" s="1255"/>
      <c r="BX53" s="1255">
        <v>64.900000000000006</v>
      </c>
      <c r="BY53" s="1255"/>
      <c r="BZ53" s="1255"/>
      <c r="CA53" s="1255"/>
      <c r="CB53" s="1255"/>
      <c r="CC53" s="1255"/>
      <c r="CD53" s="1255"/>
      <c r="CE53" s="1255"/>
      <c r="CF53" s="1255">
        <v>65.5</v>
      </c>
      <c r="CG53" s="1255"/>
      <c r="CH53" s="1255"/>
      <c r="CI53" s="1255"/>
      <c r="CJ53" s="1255"/>
      <c r="CK53" s="1255"/>
      <c r="CL53" s="1255"/>
      <c r="CM53" s="1255"/>
      <c r="CN53" s="1255">
        <v>65.900000000000006</v>
      </c>
      <c r="CO53" s="1255"/>
      <c r="CP53" s="1255"/>
      <c r="CQ53" s="1255"/>
      <c r="CR53" s="1255"/>
      <c r="CS53" s="1255"/>
      <c r="CT53" s="1255"/>
      <c r="CU53" s="1255"/>
      <c r="CV53" s="1255">
        <v>65.3</v>
      </c>
      <c r="CW53" s="1255"/>
      <c r="CX53" s="1255"/>
      <c r="CY53" s="1255"/>
      <c r="CZ53" s="1255"/>
      <c r="DA53" s="1255"/>
      <c r="DB53" s="1255"/>
      <c r="DC53" s="1255"/>
    </row>
    <row r="54" spans="1:109" x14ac:dyDescent="0.15">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1233"/>
      <c r="B55" s="1225"/>
      <c r="G55" s="1244"/>
      <c r="H55" s="1244"/>
      <c r="I55" s="1244"/>
      <c r="J55" s="1244"/>
      <c r="K55" s="1253"/>
      <c r="L55" s="1253"/>
      <c r="M55" s="1253"/>
      <c r="N55" s="1253"/>
      <c r="AN55" s="1250" t="s">
        <v>592</v>
      </c>
      <c r="AO55" s="1250"/>
      <c r="AP55" s="1250"/>
      <c r="AQ55" s="1250"/>
      <c r="AR55" s="1250"/>
      <c r="AS55" s="1250"/>
      <c r="AT55" s="1250"/>
      <c r="AU55" s="1250"/>
      <c r="AV55" s="1250"/>
      <c r="AW55" s="1250"/>
      <c r="AX55" s="1250"/>
      <c r="AY55" s="1250"/>
      <c r="AZ55" s="1250"/>
      <c r="BA55" s="1250"/>
      <c r="BB55" s="1254" t="s">
        <v>590</v>
      </c>
      <c r="BC55" s="1254"/>
      <c r="BD55" s="1254"/>
      <c r="BE55" s="1254"/>
      <c r="BF55" s="1254"/>
      <c r="BG55" s="1254"/>
      <c r="BH55" s="1254"/>
      <c r="BI55" s="1254"/>
      <c r="BJ55" s="1254"/>
      <c r="BK55" s="1254"/>
      <c r="BL55" s="1254"/>
      <c r="BM55" s="1254"/>
      <c r="BN55" s="1254"/>
      <c r="BO55" s="1254"/>
      <c r="BP55" s="1255">
        <v>24.2</v>
      </c>
      <c r="BQ55" s="1255"/>
      <c r="BR55" s="1255"/>
      <c r="BS55" s="1255"/>
      <c r="BT55" s="1255"/>
      <c r="BU55" s="1255"/>
      <c r="BV55" s="1255"/>
      <c r="BW55" s="1255"/>
      <c r="BX55" s="1255">
        <v>22.1</v>
      </c>
      <c r="BY55" s="1255"/>
      <c r="BZ55" s="1255"/>
      <c r="CA55" s="1255"/>
      <c r="CB55" s="1255"/>
      <c r="CC55" s="1255"/>
      <c r="CD55" s="1255"/>
      <c r="CE55" s="1255"/>
      <c r="CF55" s="1255">
        <v>20.399999999999999</v>
      </c>
      <c r="CG55" s="1255"/>
      <c r="CH55" s="1255"/>
      <c r="CI55" s="1255"/>
      <c r="CJ55" s="1255"/>
      <c r="CK55" s="1255"/>
      <c r="CL55" s="1255"/>
      <c r="CM55" s="1255"/>
      <c r="CN55" s="1255">
        <v>11.2</v>
      </c>
      <c r="CO55" s="1255"/>
      <c r="CP55" s="1255"/>
      <c r="CQ55" s="1255"/>
      <c r="CR55" s="1255"/>
      <c r="CS55" s="1255"/>
      <c r="CT55" s="1255"/>
      <c r="CU55" s="1255"/>
      <c r="CV55" s="1255">
        <v>4.5999999999999996</v>
      </c>
      <c r="CW55" s="1255"/>
      <c r="CX55" s="1255"/>
      <c r="CY55" s="1255"/>
      <c r="CZ55" s="1255"/>
      <c r="DA55" s="1255"/>
      <c r="DB55" s="1255"/>
      <c r="DC55" s="1255"/>
    </row>
    <row r="56" spans="1:109" x14ac:dyDescent="0.15">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x14ac:dyDescent="0.15">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591</v>
      </c>
      <c r="BC57" s="1254"/>
      <c r="BD57" s="1254"/>
      <c r="BE57" s="1254"/>
      <c r="BF57" s="1254"/>
      <c r="BG57" s="1254"/>
      <c r="BH57" s="1254"/>
      <c r="BI57" s="1254"/>
      <c r="BJ57" s="1254"/>
      <c r="BK57" s="1254"/>
      <c r="BL57" s="1254"/>
      <c r="BM57" s="1254"/>
      <c r="BN57" s="1254"/>
      <c r="BO57" s="1254"/>
      <c r="BP57" s="1255">
        <v>60.1</v>
      </c>
      <c r="BQ57" s="1255"/>
      <c r="BR57" s="1255"/>
      <c r="BS57" s="1255"/>
      <c r="BT57" s="1255"/>
      <c r="BU57" s="1255"/>
      <c r="BV57" s="1255"/>
      <c r="BW57" s="1255"/>
      <c r="BX57" s="1255">
        <v>61.5</v>
      </c>
      <c r="BY57" s="1255"/>
      <c r="BZ57" s="1255"/>
      <c r="CA57" s="1255"/>
      <c r="CB57" s="1255"/>
      <c r="CC57" s="1255"/>
      <c r="CD57" s="1255"/>
      <c r="CE57" s="1255"/>
      <c r="CF57" s="1255">
        <v>63</v>
      </c>
      <c r="CG57" s="1255"/>
      <c r="CH57" s="1255"/>
      <c r="CI57" s="1255"/>
      <c r="CJ57" s="1255"/>
      <c r="CK57" s="1255"/>
      <c r="CL57" s="1255"/>
      <c r="CM57" s="1255"/>
      <c r="CN57" s="1255">
        <v>63.7</v>
      </c>
      <c r="CO57" s="1255"/>
      <c r="CP57" s="1255"/>
      <c r="CQ57" s="1255"/>
      <c r="CR57" s="1255"/>
      <c r="CS57" s="1255"/>
      <c r="CT57" s="1255"/>
      <c r="CU57" s="1255"/>
      <c r="CV57" s="1255">
        <v>64.099999999999994</v>
      </c>
      <c r="CW57" s="1255"/>
      <c r="CX57" s="1255"/>
      <c r="CY57" s="1255"/>
      <c r="CZ57" s="1255"/>
      <c r="DA57" s="1255"/>
      <c r="DB57" s="1255"/>
      <c r="DC57" s="1255"/>
      <c r="DD57" s="1258"/>
      <c r="DE57" s="1256"/>
    </row>
    <row r="58" spans="1:109" s="1233" customFormat="1" x14ac:dyDescent="0.15">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x14ac:dyDescent="0.15">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x14ac:dyDescent="0.15">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x14ac:dyDescent="0.15">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x14ac:dyDescent="0.15">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7.25" x14ac:dyDescent="0.15">
      <c r="B63" s="1264" t="s">
        <v>593</v>
      </c>
    </row>
    <row r="64" spans="1:109" x14ac:dyDescent="0.15">
      <c r="B64" s="1225"/>
      <c r="G64" s="1232"/>
      <c r="I64" s="1265"/>
      <c r="J64" s="1265"/>
      <c r="K64" s="1265"/>
      <c r="L64" s="1265"/>
      <c r="M64" s="1265"/>
      <c r="N64" s="1266"/>
      <c r="AM64" s="1232"/>
      <c r="AN64" s="1232" t="s">
        <v>586</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x14ac:dyDescent="0.15">
      <c r="B65" s="1225"/>
      <c r="AN65" s="1234" t="s">
        <v>594</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x14ac:dyDescent="0.15">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x14ac:dyDescent="0.15">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x14ac:dyDescent="0.15">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x14ac:dyDescent="0.15">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x14ac:dyDescent="0.15">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x14ac:dyDescent="0.15">
      <c r="B71" s="1225"/>
      <c r="G71" s="1270"/>
      <c r="I71" s="1271"/>
      <c r="J71" s="1268"/>
      <c r="K71" s="1268"/>
      <c r="L71" s="1269"/>
      <c r="M71" s="1268"/>
      <c r="N71" s="1269"/>
      <c r="AM71" s="1270"/>
      <c r="AN71" s="1219" t="s">
        <v>588</v>
      </c>
    </row>
    <row r="72" spans="2:107" x14ac:dyDescent="0.15">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548</v>
      </c>
      <c r="BQ72" s="1250"/>
      <c r="BR72" s="1250"/>
      <c r="BS72" s="1250"/>
      <c r="BT72" s="1250"/>
      <c r="BU72" s="1250"/>
      <c r="BV72" s="1250"/>
      <c r="BW72" s="1250"/>
      <c r="BX72" s="1250" t="s">
        <v>549</v>
      </c>
      <c r="BY72" s="1250"/>
      <c r="BZ72" s="1250"/>
      <c r="CA72" s="1250"/>
      <c r="CB72" s="1250"/>
      <c r="CC72" s="1250"/>
      <c r="CD72" s="1250"/>
      <c r="CE72" s="1250"/>
      <c r="CF72" s="1250" t="s">
        <v>550</v>
      </c>
      <c r="CG72" s="1250"/>
      <c r="CH72" s="1250"/>
      <c r="CI72" s="1250"/>
      <c r="CJ72" s="1250"/>
      <c r="CK72" s="1250"/>
      <c r="CL72" s="1250"/>
      <c r="CM72" s="1250"/>
      <c r="CN72" s="1250" t="s">
        <v>551</v>
      </c>
      <c r="CO72" s="1250"/>
      <c r="CP72" s="1250"/>
      <c r="CQ72" s="1250"/>
      <c r="CR72" s="1250"/>
      <c r="CS72" s="1250"/>
      <c r="CT72" s="1250"/>
      <c r="CU72" s="1250"/>
      <c r="CV72" s="1250" t="s">
        <v>552</v>
      </c>
      <c r="CW72" s="1250"/>
      <c r="CX72" s="1250"/>
      <c r="CY72" s="1250"/>
      <c r="CZ72" s="1250"/>
      <c r="DA72" s="1250"/>
      <c r="DB72" s="1250"/>
      <c r="DC72" s="1250"/>
    </row>
    <row r="73" spans="2:107" x14ac:dyDescent="0.15">
      <c r="B73" s="1225"/>
      <c r="G73" s="1251"/>
      <c r="H73" s="1251"/>
      <c r="I73" s="1251"/>
      <c r="J73" s="1251"/>
      <c r="K73" s="1272"/>
      <c r="L73" s="1272"/>
      <c r="M73" s="1272"/>
      <c r="N73" s="1272"/>
      <c r="AM73" s="1243"/>
      <c r="AN73" s="1254" t="s">
        <v>589</v>
      </c>
      <c r="AO73" s="1254"/>
      <c r="AP73" s="1254"/>
      <c r="AQ73" s="1254"/>
      <c r="AR73" s="1254"/>
      <c r="AS73" s="1254"/>
      <c r="AT73" s="1254"/>
      <c r="AU73" s="1254"/>
      <c r="AV73" s="1254"/>
      <c r="AW73" s="1254"/>
      <c r="AX73" s="1254"/>
      <c r="AY73" s="1254"/>
      <c r="AZ73" s="1254"/>
      <c r="BA73" s="1254"/>
      <c r="BB73" s="1254" t="s">
        <v>590</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x14ac:dyDescent="0.15">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595</v>
      </c>
      <c r="BC75" s="1254"/>
      <c r="BD75" s="1254"/>
      <c r="BE75" s="1254"/>
      <c r="BF75" s="1254"/>
      <c r="BG75" s="1254"/>
      <c r="BH75" s="1254"/>
      <c r="BI75" s="1254"/>
      <c r="BJ75" s="1254"/>
      <c r="BK75" s="1254"/>
      <c r="BL75" s="1254"/>
      <c r="BM75" s="1254"/>
      <c r="BN75" s="1254"/>
      <c r="BO75" s="1254"/>
      <c r="BP75" s="1255">
        <v>-0.8</v>
      </c>
      <c r="BQ75" s="1255"/>
      <c r="BR75" s="1255"/>
      <c r="BS75" s="1255"/>
      <c r="BT75" s="1255"/>
      <c r="BU75" s="1255"/>
      <c r="BV75" s="1255"/>
      <c r="BW75" s="1255"/>
      <c r="BX75" s="1255">
        <v>-0.4</v>
      </c>
      <c r="BY75" s="1255"/>
      <c r="BZ75" s="1255"/>
      <c r="CA75" s="1255"/>
      <c r="CB75" s="1255"/>
      <c r="CC75" s="1255"/>
      <c r="CD75" s="1255"/>
      <c r="CE75" s="1255"/>
      <c r="CF75" s="1255">
        <v>0</v>
      </c>
      <c r="CG75" s="1255"/>
      <c r="CH75" s="1255"/>
      <c r="CI75" s="1255"/>
      <c r="CJ75" s="1255"/>
      <c r="CK75" s="1255"/>
      <c r="CL75" s="1255"/>
      <c r="CM75" s="1255"/>
      <c r="CN75" s="1255">
        <v>0.7</v>
      </c>
      <c r="CO75" s="1255"/>
      <c r="CP75" s="1255"/>
      <c r="CQ75" s="1255"/>
      <c r="CR75" s="1255"/>
      <c r="CS75" s="1255"/>
      <c r="CT75" s="1255"/>
      <c r="CU75" s="1255"/>
      <c r="CV75" s="1255">
        <v>1.7</v>
      </c>
      <c r="CW75" s="1255"/>
      <c r="CX75" s="1255"/>
      <c r="CY75" s="1255"/>
      <c r="CZ75" s="1255"/>
      <c r="DA75" s="1255"/>
      <c r="DB75" s="1255"/>
      <c r="DC75" s="1255"/>
    </row>
    <row r="76" spans="2:107" x14ac:dyDescent="0.15">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1225"/>
      <c r="G77" s="1244"/>
      <c r="H77" s="1244"/>
      <c r="I77" s="1244"/>
      <c r="J77" s="1244"/>
      <c r="K77" s="1272"/>
      <c r="L77" s="1272"/>
      <c r="M77" s="1272"/>
      <c r="N77" s="1272"/>
      <c r="AN77" s="1250" t="s">
        <v>592</v>
      </c>
      <c r="AO77" s="1250"/>
      <c r="AP77" s="1250"/>
      <c r="AQ77" s="1250"/>
      <c r="AR77" s="1250"/>
      <c r="AS77" s="1250"/>
      <c r="AT77" s="1250"/>
      <c r="AU77" s="1250"/>
      <c r="AV77" s="1250"/>
      <c r="AW77" s="1250"/>
      <c r="AX77" s="1250"/>
      <c r="AY77" s="1250"/>
      <c r="AZ77" s="1250"/>
      <c r="BA77" s="1250"/>
      <c r="BB77" s="1254" t="s">
        <v>590</v>
      </c>
      <c r="BC77" s="1254"/>
      <c r="BD77" s="1254"/>
      <c r="BE77" s="1254"/>
      <c r="BF77" s="1254"/>
      <c r="BG77" s="1254"/>
      <c r="BH77" s="1254"/>
      <c r="BI77" s="1254"/>
      <c r="BJ77" s="1254"/>
      <c r="BK77" s="1254"/>
      <c r="BL77" s="1254"/>
      <c r="BM77" s="1254"/>
      <c r="BN77" s="1254"/>
      <c r="BO77" s="1254"/>
      <c r="BP77" s="1255">
        <v>24.2</v>
      </c>
      <c r="BQ77" s="1255"/>
      <c r="BR77" s="1255"/>
      <c r="BS77" s="1255"/>
      <c r="BT77" s="1255"/>
      <c r="BU77" s="1255"/>
      <c r="BV77" s="1255"/>
      <c r="BW77" s="1255"/>
      <c r="BX77" s="1255">
        <v>22.1</v>
      </c>
      <c r="BY77" s="1255"/>
      <c r="BZ77" s="1255"/>
      <c r="CA77" s="1255"/>
      <c r="CB77" s="1255"/>
      <c r="CC77" s="1255"/>
      <c r="CD77" s="1255"/>
      <c r="CE77" s="1255"/>
      <c r="CF77" s="1255">
        <v>20.399999999999999</v>
      </c>
      <c r="CG77" s="1255"/>
      <c r="CH77" s="1255"/>
      <c r="CI77" s="1255"/>
      <c r="CJ77" s="1255"/>
      <c r="CK77" s="1255"/>
      <c r="CL77" s="1255"/>
      <c r="CM77" s="1255"/>
      <c r="CN77" s="1255">
        <v>11.2</v>
      </c>
      <c r="CO77" s="1255"/>
      <c r="CP77" s="1255"/>
      <c r="CQ77" s="1255"/>
      <c r="CR77" s="1255"/>
      <c r="CS77" s="1255"/>
      <c r="CT77" s="1255"/>
      <c r="CU77" s="1255"/>
      <c r="CV77" s="1255">
        <v>4.5999999999999996</v>
      </c>
      <c r="CW77" s="1255"/>
      <c r="CX77" s="1255"/>
      <c r="CY77" s="1255"/>
      <c r="CZ77" s="1255"/>
      <c r="DA77" s="1255"/>
      <c r="DB77" s="1255"/>
      <c r="DC77" s="1255"/>
    </row>
    <row r="78" spans="2:107" x14ac:dyDescent="0.15">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595</v>
      </c>
      <c r="BC79" s="1254"/>
      <c r="BD79" s="1254"/>
      <c r="BE79" s="1254"/>
      <c r="BF79" s="1254"/>
      <c r="BG79" s="1254"/>
      <c r="BH79" s="1254"/>
      <c r="BI79" s="1254"/>
      <c r="BJ79" s="1254"/>
      <c r="BK79" s="1254"/>
      <c r="BL79" s="1254"/>
      <c r="BM79" s="1254"/>
      <c r="BN79" s="1254"/>
      <c r="BO79" s="1254"/>
      <c r="BP79" s="1255">
        <v>6.4</v>
      </c>
      <c r="BQ79" s="1255"/>
      <c r="BR79" s="1255"/>
      <c r="BS79" s="1255"/>
      <c r="BT79" s="1255"/>
      <c r="BU79" s="1255"/>
      <c r="BV79" s="1255"/>
      <c r="BW79" s="1255"/>
      <c r="BX79" s="1255">
        <v>6.3</v>
      </c>
      <c r="BY79" s="1255"/>
      <c r="BZ79" s="1255"/>
      <c r="CA79" s="1255"/>
      <c r="CB79" s="1255"/>
      <c r="CC79" s="1255"/>
      <c r="CD79" s="1255"/>
      <c r="CE79" s="1255"/>
      <c r="CF79" s="1255">
        <v>6.2</v>
      </c>
      <c r="CG79" s="1255"/>
      <c r="CH79" s="1255"/>
      <c r="CI79" s="1255"/>
      <c r="CJ79" s="1255"/>
      <c r="CK79" s="1255"/>
      <c r="CL79" s="1255"/>
      <c r="CM79" s="1255"/>
      <c r="CN79" s="1255">
        <v>5.7</v>
      </c>
      <c r="CO79" s="1255"/>
      <c r="CP79" s="1255"/>
      <c r="CQ79" s="1255"/>
      <c r="CR79" s="1255"/>
      <c r="CS79" s="1255"/>
      <c r="CT79" s="1255"/>
      <c r="CU79" s="1255"/>
      <c r="CV79" s="1255">
        <v>5.8</v>
      </c>
      <c r="CW79" s="1255"/>
      <c r="CX79" s="1255"/>
      <c r="CY79" s="1255"/>
      <c r="CZ79" s="1255"/>
      <c r="DA79" s="1255"/>
      <c r="DB79" s="1255"/>
      <c r="DC79" s="1255"/>
    </row>
    <row r="80" spans="2:107" x14ac:dyDescent="0.15">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1225"/>
    </row>
    <row r="82" spans="2:109" ht="17.25" x14ac:dyDescent="0.15">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x14ac:dyDescent="0.15">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x14ac:dyDescent="0.15">
      <c r="DD84" s="1219"/>
      <c r="DE84" s="1219"/>
    </row>
    <row r="85" spans="2:109" x14ac:dyDescent="0.15">
      <c r="DD85" s="1219"/>
      <c r="DE85" s="1219"/>
    </row>
  </sheetData>
  <sheetProtection algorithmName="SHA-512" hashValue="QNTYtuluSxT5nNeONZB6L+tW//NBNl7mpFpv4O8r4Rkwxd96RfmYOFRKJh5G59weJIRgGxjLR/+uWKCL3xQo+Q==" saltValue="1PMbWk2LEuTXCZOYQpOjf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495</v>
      </c>
    </row>
  </sheetData>
  <sheetProtection algorithmName="SHA-512" hashValue="WXgL9HgR7XrzeKB+MEQNKQFEP9W/fqJ2psAkuV8PrlGFckI7IXDrlltSbp8IEfUyneevVJ3xdArtOoxrHJzGsQ==" saltValue="G3IaLbicIch5sEpLaeH+v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election activeCell="B121" sqref="B121"/>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495</v>
      </c>
    </row>
  </sheetData>
  <sheetProtection algorithmName="SHA-512" hashValue="NPJ5gAp+pDil4ZNut2PqQ098qrKzGWf+S5L6yDcPY0tkx87xQkJ5GUT0f4n33yx4+YIKrNCjF+uDq1ey7YcEYQ==" saltValue="ZWFkKvi3DcwrUS91aC3ur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53</v>
      </c>
      <c r="E2" s="149"/>
      <c r="F2" s="150" t="s">
        <v>545</v>
      </c>
      <c r="G2" s="151"/>
      <c r="H2" s="152"/>
    </row>
    <row r="3" spans="1:8" x14ac:dyDescent="0.15">
      <c r="A3" s="148" t="s">
        <v>538</v>
      </c>
      <c r="B3" s="153"/>
      <c r="C3" s="154"/>
      <c r="D3" s="155">
        <v>45183</v>
      </c>
      <c r="E3" s="156"/>
      <c r="F3" s="157">
        <v>41934</v>
      </c>
      <c r="G3" s="158"/>
      <c r="H3" s="159"/>
    </row>
    <row r="4" spans="1:8" x14ac:dyDescent="0.15">
      <c r="A4" s="160"/>
      <c r="B4" s="161"/>
      <c r="C4" s="162"/>
      <c r="D4" s="163">
        <v>27442</v>
      </c>
      <c r="E4" s="164"/>
      <c r="F4" s="165">
        <v>23352</v>
      </c>
      <c r="G4" s="166"/>
      <c r="H4" s="167"/>
    </row>
    <row r="5" spans="1:8" x14ac:dyDescent="0.15">
      <c r="A5" s="148" t="s">
        <v>540</v>
      </c>
      <c r="B5" s="153"/>
      <c r="C5" s="154"/>
      <c r="D5" s="155">
        <v>28834</v>
      </c>
      <c r="E5" s="156"/>
      <c r="F5" s="157">
        <v>45588</v>
      </c>
      <c r="G5" s="158"/>
      <c r="H5" s="159"/>
    </row>
    <row r="6" spans="1:8" x14ac:dyDescent="0.15">
      <c r="A6" s="160"/>
      <c r="B6" s="161"/>
      <c r="C6" s="162"/>
      <c r="D6" s="163">
        <v>20394</v>
      </c>
      <c r="E6" s="164"/>
      <c r="F6" s="165">
        <v>24150</v>
      </c>
      <c r="G6" s="166"/>
      <c r="H6" s="167"/>
    </row>
    <row r="7" spans="1:8" x14ac:dyDescent="0.15">
      <c r="A7" s="148" t="s">
        <v>541</v>
      </c>
      <c r="B7" s="153"/>
      <c r="C7" s="154"/>
      <c r="D7" s="155">
        <v>28972</v>
      </c>
      <c r="E7" s="156"/>
      <c r="F7" s="157">
        <v>45483</v>
      </c>
      <c r="G7" s="158"/>
      <c r="H7" s="159"/>
    </row>
    <row r="8" spans="1:8" x14ac:dyDescent="0.15">
      <c r="A8" s="160"/>
      <c r="B8" s="161"/>
      <c r="C8" s="162"/>
      <c r="D8" s="163">
        <v>21498</v>
      </c>
      <c r="E8" s="164"/>
      <c r="F8" s="165">
        <v>24241</v>
      </c>
      <c r="G8" s="166"/>
      <c r="H8" s="167"/>
    </row>
    <row r="9" spans="1:8" x14ac:dyDescent="0.15">
      <c r="A9" s="148" t="s">
        <v>542</v>
      </c>
      <c r="B9" s="153"/>
      <c r="C9" s="154"/>
      <c r="D9" s="155">
        <v>23841</v>
      </c>
      <c r="E9" s="156"/>
      <c r="F9" s="157">
        <v>45945</v>
      </c>
      <c r="G9" s="158"/>
      <c r="H9" s="159"/>
    </row>
    <row r="10" spans="1:8" x14ac:dyDescent="0.15">
      <c r="A10" s="160"/>
      <c r="B10" s="161"/>
      <c r="C10" s="162"/>
      <c r="D10" s="163">
        <v>17080</v>
      </c>
      <c r="E10" s="164"/>
      <c r="F10" s="165">
        <v>25180</v>
      </c>
      <c r="G10" s="166"/>
      <c r="H10" s="167"/>
    </row>
    <row r="11" spans="1:8" x14ac:dyDescent="0.15">
      <c r="A11" s="148" t="s">
        <v>543</v>
      </c>
      <c r="B11" s="153"/>
      <c r="C11" s="154"/>
      <c r="D11" s="155">
        <v>28335</v>
      </c>
      <c r="E11" s="156"/>
      <c r="F11" s="157">
        <v>44475</v>
      </c>
      <c r="G11" s="158"/>
      <c r="H11" s="159"/>
    </row>
    <row r="12" spans="1:8" x14ac:dyDescent="0.15">
      <c r="A12" s="160"/>
      <c r="B12" s="161"/>
      <c r="C12" s="168"/>
      <c r="D12" s="163">
        <v>14789</v>
      </c>
      <c r="E12" s="164"/>
      <c r="F12" s="165">
        <v>24780</v>
      </c>
      <c r="G12" s="166"/>
      <c r="H12" s="167"/>
    </row>
    <row r="13" spans="1:8" x14ac:dyDescent="0.15">
      <c r="A13" s="148"/>
      <c r="B13" s="153"/>
      <c r="C13" s="169"/>
      <c r="D13" s="170">
        <v>31033</v>
      </c>
      <c r="E13" s="171"/>
      <c r="F13" s="172">
        <v>44685</v>
      </c>
      <c r="G13" s="173"/>
      <c r="H13" s="159"/>
    </row>
    <row r="14" spans="1:8" x14ac:dyDescent="0.15">
      <c r="A14" s="160"/>
      <c r="B14" s="161"/>
      <c r="C14" s="162"/>
      <c r="D14" s="163">
        <v>20241</v>
      </c>
      <c r="E14" s="164"/>
      <c r="F14" s="165">
        <v>24341</v>
      </c>
      <c r="G14" s="166"/>
      <c r="H14" s="167"/>
    </row>
    <row r="17" spans="1:11" x14ac:dyDescent="0.15">
      <c r="A17" s="144" t="s">
        <v>54</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55</v>
      </c>
      <c r="B19" s="174">
        <f>ROUND(VALUE(SUBSTITUTE(実質収支比率等に係る経年分析!F$48,"▲","-")),2)</f>
        <v>3.93</v>
      </c>
      <c r="C19" s="174">
        <f>ROUND(VALUE(SUBSTITUTE(実質収支比率等に係る経年分析!G$48,"▲","-")),2)</f>
        <v>2.36</v>
      </c>
      <c r="D19" s="174">
        <f>ROUND(VALUE(SUBSTITUTE(実質収支比率等に係る経年分析!H$48,"▲","-")),2)</f>
        <v>3.85</v>
      </c>
      <c r="E19" s="174">
        <f>ROUND(VALUE(SUBSTITUTE(実質収支比率等に係る経年分析!I$48,"▲","-")),2)</f>
        <v>6.15</v>
      </c>
      <c r="F19" s="174">
        <f>ROUND(VALUE(SUBSTITUTE(実質収支比率等に係る経年分析!J$48,"▲","-")),2)</f>
        <v>4.7300000000000004</v>
      </c>
    </row>
    <row r="20" spans="1:11" x14ac:dyDescent="0.15">
      <c r="A20" s="174" t="s">
        <v>56</v>
      </c>
      <c r="B20" s="174">
        <f>ROUND(VALUE(SUBSTITUTE(実質収支比率等に係る経年分析!F$47,"▲","-")),2)</f>
        <v>14.8</v>
      </c>
      <c r="C20" s="174">
        <f>ROUND(VALUE(SUBSTITUTE(実質収支比率等に係る経年分析!G$47,"▲","-")),2)</f>
        <v>12.9</v>
      </c>
      <c r="D20" s="174">
        <f>ROUND(VALUE(SUBSTITUTE(実質収支比率等に係る経年分析!H$47,"▲","-")),2)</f>
        <v>13.73</v>
      </c>
      <c r="E20" s="174">
        <f>ROUND(VALUE(SUBSTITUTE(実質収支比率等に係る経年分析!I$47,"▲","-")),2)</f>
        <v>14.93</v>
      </c>
      <c r="F20" s="174">
        <f>ROUND(VALUE(SUBSTITUTE(実質収支比率等に係る経年分析!J$47,"▲","-")),2)</f>
        <v>14.65</v>
      </c>
    </row>
    <row r="21" spans="1:11" x14ac:dyDescent="0.15">
      <c r="A21" s="174" t="s">
        <v>57</v>
      </c>
      <c r="B21" s="174">
        <f>IF(ISNUMBER(VALUE(SUBSTITUTE(実質収支比率等に係る経年分析!F$49,"▲","-"))),ROUND(VALUE(SUBSTITUTE(実質収支比率等に係る経年分析!F$49,"▲","-")),2),NA())</f>
        <v>0.38</v>
      </c>
      <c r="C21" s="174">
        <f>IF(ISNUMBER(VALUE(SUBSTITUTE(実質収支比率等に係る経年分析!G$49,"▲","-"))),ROUND(VALUE(SUBSTITUTE(実質収支比率等に係る経年分析!G$49,"▲","-")),2),NA())</f>
        <v>-3.36</v>
      </c>
      <c r="D21" s="174">
        <f>IF(ISNUMBER(VALUE(SUBSTITUTE(実質収支比率等に係る経年分析!H$49,"▲","-"))),ROUND(VALUE(SUBSTITUTE(実質収支比率等に係る経年分析!H$49,"▲","-")),2),NA())</f>
        <v>2.75</v>
      </c>
      <c r="E21" s="174">
        <f>IF(ISNUMBER(VALUE(SUBSTITUTE(実質収支比率等に係る経年分析!I$49,"▲","-"))),ROUND(VALUE(SUBSTITUTE(実質収支比率等に係る経年分析!I$49,"▲","-")),2),NA())</f>
        <v>4.41</v>
      </c>
      <c r="F21" s="174">
        <f>IF(ISNUMBER(VALUE(SUBSTITUTE(実質収支比率等に係る経年分析!J$49,"▲","-"))),ROUND(VALUE(SUBSTITUTE(実質収支比率等に係る経年分析!J$49,"▲","-")),2),NA())</f>
        <v>-1.91</v>
      </c>
    </row>
    <row r="24" spans="1:11" x14ac:dyDescent="0.15">
      <c r="A24" s="144" t="s">
        <v>58</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59</v>
      </c>
      <c r="C26" s="175" t="s">
        <v>60</v>
      </c>
      <c r="D26" s="175" t="s">
        <v>59</v>
      </c>
      <c r="E26" s="175" t="s">
        <v>60</v>
      </c>
      <c r="F26" s="175" t="s">
        <v>59</v>
      </c>
      <c r="G26" s="175" t="s">
        <v>60</v>
      </c>
      <c r="H26" s="175" t="s">
        <v>59</v>
      </c>
      <c r="I26" s="175" t="s">
        <v>60</v>
      </c>
      <c r="J26" s="175" t="s">
        <v>59</v>
      </c>
      <c r="K26" s="175" t="s">
        <v>60</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0.19</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0.33</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15">
      <c r="A32" s="175" t="str">
        <f>IF(連結実質赤字比率に係る赤字・黒字の構成分析!C$38="",NA(),連結実質赤字比率に係る赤字・黒字の構成分析!C$38)</f>
        <v>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0.48</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0.69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0.19</v>
      </c>
    </row>
    <row r="33" spans="1:16" x14ac:dyDescent="0.15">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0.14000000000000001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0.19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0.36</v>
      </c>
    </row>
    <row r="34" spans="1:16" x14ac:dyDescent="0.15">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#VALUE!</v>
      </c>
      <c r="C34" s="175" t="e">
        <f>IF(ROUND(VALUE(SUBSTITUTE(連結実質赤字比率に係る赤字・黒字の構成分析!F$36,"▲", "-")), 2) &gt;= 0, ABS(ROUND(VALUE(SUBSTITUTE(連結実質赤字比率に係る赤字・黒字の構成分析!F$36,"▲", "-")), 2)), NA())</f>
        <v>#VALUE!</v>
      </c>
      <c r="D34" s="175" t="e">
        <f>IF(ROUND(VALUE(SUBSTITUTE(連結実質赤字比率に係る赤字・黒字の構成分析!G$36,"▲", "-")), 2) &lt; 0, ABS(ROUND(VALUE(SUBSTITUTE(連結実質赤字比率に係る赤字・黒字の構成分析!G$36,"▲", "-")), 2)), NA())</f>
        <v>#VALUE!</v>
      </c>
      <c r="E34" s="175" t="e">
        <f>IF(ROUND(VALUE(SUBSTITUTE(連結実質赤字比率に係る赤字・黒字の構成分析!G$36,"▲", "-")), 2) &gt;= 0, ABS(ROUND(VALUE(SUBSTITUTE(連結実質赤字比率に係る赤字・黒字の構成分析!G$36,"▲", "-")), 2)), NA())</f>
        <v>#VALUE!</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0.73</v>
      </c>
    </row>
    <row r="35" spans="1:16" x14ac:dyDescent="0.15">
      <c r="A35" s="175" t="str">
        <f>IF(連結実質赤字比率に係る赤字・黒字の構成分析!C$35="",NA(),連結実質赤字比率に係る赤字・黒字の構成分析!C$35)</f>
        <v>介護保険特別会計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1.23</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0.69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1.34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1.24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1.08</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3.92</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2.36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3.84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6.15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4.72</v>
      </c>
    </row>
    <row r="39" spans="1:16" x14ac:dyDescent="0.15">
      <c r="A39" s="144" t="s">
        <v>61</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15">
      <c r="A42" s="176" t="s">
        <v>64</v>
      </c>
      <c r="B42" s="176"/>
      <c r="C42" s="176"/>
      <c r="D42" s="176">
        <f>'実質公債費比率（分子）の構造'!K$52</f>
        <v>2507</v>
      </c>
      <c r="E42" s="176"/>
      <c r="F42" s="176"/>
      <c r="G42" s="176">
        <f>'実質公債費比率（分子）の構造'!L$52</f>
        <v>2403</v>
      </c>
      <c r="H42" s="176"/>
      <c r="I42" s="176"/>
      <c r="J42" s="176">
        <f>'実質公債費比率（分子）の構造'!M$52</f>
        <v>2305</v>
      </c>
      <c r="K42" s="176"/>
      <c r="L42" s="176"/>
      <c r="M42" s="176">
        <f>'実質公債費比率（分子）の構造'!N$52</f>
        <v>2196</v>
      </c>
      <c r="N42" s="176"/>
      <c r="O42" s="176"/>
      <c r="P42" s="176">
        <f>'実質公債費比率（分子）の構造'!O$52</f>
        <v>2023</v>
      </c>
    </row>
    <row r="43" spans="1:16" x14ac:dyDescent="0.15">
      <c r="A43" s="176" t="s">
        <v>65</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66</v>
      </c>
      <c r="B44" s="176">
        <f>'実質公債費比率（分子）の構造'!K$50</f>
        <v>20</v>
      </c>
      <c r="C44" s="176"/>
      <c r="D44" s="176"/>
      <c r="E44" s="176">
        <f>'実質公債費比率（分子）の構造'!L$50</f>
        <v>12</v>
      </c>
      <c r="F44" s="176"/>
      <c r="G44" s="176"/>
      <c r="H44" s="176">
        <f>'実質公債費比率（分子）の構造'!M$50</f>
        <v>4</v>
      </c>
      <c r="I44" s="176"/>
      <c r="J44" s="176"/>
      <c r="K44" s="176">
        <f>'実質公債費比率（分子）の構造'!N$50</f>
        <v>4</v>
      </c>
      <c r="L44" s="176"/>
      <c r="M44" s="176"/>
      <c r="N44" s="176">
        <f>'実質公債費比率（分子）の構造'!O$50</f>
        <v>4</v>
      </c>
      <c r="O44" s="176"/>
      <c r="P44" s="176"/>
    </row>
    <row r="45" spans="1:16" x14ac:dyDescent="0.15">
      <c r="A45" s="176" t="s">
        <v>67</v>
      </c>
      <c r="B45" s="176">
        <f>'実質公債費比率（分子）の構造'!K$49</f>
        <v>34</v>
      </c>
      <c r="C45" s="176"/>
      <c r="D45" s="176"/>
      <c r="E45" s="176">
        <f>'実質公債費比率（分子）の構造'!L$49</f>
        <v>36</v>
      </c>
      <c r="F45" s="176"/>
      <c r="G45" s="176"/>
      <c r="H45" s="176">
        <f>'実質公債費比率（分子）の構造'!M$49</f>
        <v>20</v>
      </c>
      <c r="I45" s="176"/>
      <c r="J45" s="176"/>
      <c r="K45" s="176">
        <f>'実質公債費比率（分子）の構造'!N$49</f>
        <v>11</v>
      </c>
      <c r="L45" s="176"/>
      <c r="M45" s="176"/>
      <c r="N45" s="176">
        <f>'実質公債費比率（分子）の構造'!O$49</f>
        <v>8</v>
      </c>
      <c r="O45" s="176"/>
      <c r="P45" s="176"/>
    </row>
    <row r="46" spans="1:16" x14ac:dyDescent="0.15">
      <c r="A46" s="176" t="s">
        <v>68</v>
      </c>
      <c r="B46" s="176">
        <f>'実質公債費比率（分子）の構造'!K$48</f>
        <v>785</v>
      </c>
      <c r="C46" s="176"/>
      <c r="D46" s="176"/>
      <c r="E46" s="176">
        <f>'実質公債費比率（分子）の構造'!L$48</f>
        <v>776</v>
      </c>
      <c r="F46" s="176"/>
      <c r="G46" s="176"/>
      <c r="H46" s="176">
        <f>'実質公債費比率（分子）の構造'!M$48</f>
        <v>795</v>
      </c>
      <c r="I46" s="176"/>
      <c r="J46" s="176"/>
      <c r="K46" s="176">
        <f>'実質公債費比率（分子）の構造'!N$48</f>
        <v>743</v>
      </c>
      <c r="L46" s="176"/>
      <c r="M46" s="176"/>
      <c r="N46" s="176">
        <f>'実質公債費比率（分子）の構造'!O$48</f>
        <v>660</v>
      </c>
      <c r="O46" s="176"/>
      <c r="P46" s="176"/>
    </row>
    <row r="47" spans="1:16" x14ac:dyDescent="0.15">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71</v>
      </c>
      <c r="B49" s="176">
        <f>'実質公債費比率（分子）の構造'!K$45</f>
        <v>1582</v>
      </c>
      <c r="C49" s="176"/>
      <c r="D49" s="176"/>
      <c r="E49" s="176">
        <f>'実質公債費比率（分子）の構造'!L$45</f>
        <v>1551</v>
      </c>
      <c r="F49" s="176"/>
      <c r="G49" s="176"/>
      <c r="H49" s="176">
        <f>'実質公債費比率（分子）の構造'!M$45</f>
        <v>1614</v>
      </c>
      <c r="I49" s="176"/>
      <c r="J49" s="176"/>
      <c r="K49" s="176">
        <f>'実質公債費比率（分子）の構造'!N$45</f>
        <v>1705</v>
      </c>
      <c r="L49" s="176"/>
      <c r="M49" s="176"/>
      <c r="N49" s="176">
        <f>'実質公債費比率（分子）の構造'!O$45</f>
        <v>1758</v>
      </c>
      <c r="O49" s="176"/>
      <c r="P49" s="176"/>
    </row>
    <row r="50" spans="1:16" x14ac:dyDescent="0.15">
      <c r="A50" s="176" t="s">
        <v>72</v>
      </c>
      <c r="B50" s="176" t="e">
        <f>NA()</f>
        <v>#N/A</v>
      </c>
      <c r="C50" s="176">
        <f>IF(ISNUMBER('実質公債費比率（分子）の構造'!K$53),'実質公債費比率（分子）の構造'!K$53,NA())</f>
        <v>-86</v>
      </c>
      <c r="D50" s="176" t="e">
        <f>NA()</f>
        <v>#N/A</v>
      </c>
      <c r="E50" s="176" t="e">
        <f>NA()</f>
        <v>#N/A</v>
      </c>
      <c r="F50" s="176">
        <f>IF(ISNUMBER('実質公債費比率（分子）の構造'!L$53),'実質公債費比率（分子）の構造'!L$53,NA())</f>
        <v>-28</v>
      </c>
      <c r="G50" s="176" t="e">
        <f>NA()</f>
        <v>#N/A</v>
      </c>
      <c r="H50" s="176" t="e">
        <f>NA()</f>
        <v>#N/A</v>
      </c>
      <c r="I50" s="176">
        <f>IF(ISNUMBER('実質公債費比率（分子）の構造'!M$53),'実質公債費比率（分子）の構造'!M$53,NA())</f>
        <v>128</v>
      </c>
      <c r="J50" s="176" t="e">
        <f>NA()</f>
        <v>#N/A</v>
      </c>
      <c r="K50" s="176" t="e">
        <f>NA()</f>
        <v>#N/A</v>
      </c>
      <c r="L50" s="176">
        <f>IF(ISNUMBER('実質公債費比率（分子）の構造'!N$53),'実質公債費比率（分子）の構造'!N$53,NA())</f>
        <v>267</v>
      </c>
      <c r="M50" s="176" t="e">
        <f>NA()</f>
        <v>#N/A</v>
      </c>
      <c r="N50" s="176" t="e">
        <f>NA()</f>
        <v>#N/A</v>
      </c>
      <c r="O50" s="176">
        <f>IF(ISNUMBER('実質公債費比率（分子）の構造'!O$53),'実質公債費比率（分子）の構造'!O$53,NA())</f>
        <v>407</v>
      </c>
      <c r="P50" s="176" t="e">
        <f>NA()</f>
        <v>#N/A</v>
      </c>
    </row>
    <row r="53" spans="1:16" x14ac:dyDescent="0.15">
      <c r="A53" s="144" t="s">
        <v>73</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15">
      <c r="A56" s="175" t="s">
        <v>44</v>
      </c>
      <c r="B56" s="175"/>
      <c r="C56" s="175"/>
      <c r="D56" s="175">
        <f>'将来負担比率（分子）の構造'!I$52</f>
        <v>11580</v>
      </c>
      <c r="E56" s="175"/>
      <c r="F56" s="175"/>
      <c r="G56" s="175">
        <f>'将来負担比率（分子）の構造'!J$52</f>
        <v>10374</v>
      </c>
      <c r="H56" s="175"/>
      <c r="I56" s="175"/>
      <c r="J56" s="175">
        <f>'将来負担比率（分子）の構造'!K$52</f>
        <v>9591</v>
      </c>
      <c r="K56" s="175"/>
      <c r="L56" s="175"/>
      <c r="M56" s="175">
        <f>'将来負担比率（分子）の構造'!L$52</f>
        <v>9166</v>
      </c>
      <c r="N56" s="175"/>
      <c r="O56" s="175"/>
      <c r="P56" s="175">
        <f>'将来負担比率（分子）の構造'!M$52</f>
        <v>8406</v>
      </c>
    </row>
    <row r="57" spans="1:16" x14ac:dyDescent="0.15">
      <c r="A57" s="175" t="s">
        <v>43</v>
      </c>
      <c r="B57" s="175"/>
      <c r="C57" s="175"/>
      <c r="D57" s="175">
        <f>'将来負担比率（分子）の構造'!I$51</f>
        <v>7122</v>
      </c>
      <c r="E57" s="175"/>
      <c r="F57" s="175"/>
      <c r="G57" s="175">
        <f>'将来負担比率（分子）の構造'!J$51</f>
        <v>6543</v>
      </c>
      <c r="H57" s="175"/>
      <c r="I57" s="175"/>
      <c r="J57" s="175">
        <f>'将来負担比率（分子）の構造'!K$51</f>
        <v>6425</v>
      </c>
      <c r="K57" s="175"/>
      <c r="L57" s="175"/>
      <c r="M57" s="175">
        <f>'将来負担比率（分子）の構造'!L$51</f>
        <v>5986</v>
      </c>
      <c r="N57" s="175"/>
      <c r="O57" s="175"/>
      <c r="P57" s="175">
        <f>'将来負担比率（分子）の構造'!M$51</f>
        <v>5474</v>
      </c>
    </row>
    <row r="58" spans="1:16" x14ac:dyDescent="0.15">
      <c r="A58" s="175" t="s">
        <v>42</v>
      </c>
      <c r="B58" s="175"/>
      <c r="C58" s="175"/>
      <c r="D58" s="175">
        <f>'将来負担比率（分子）の構造'!I$50</f>
        <v>6166</v>
      </c>
      <c r="E58" s="175"/>
      <c r="F58" s="175"/>
      <c r="G58" s="175">
        <f>'将来負担比率（分子）の構造'!J$50</f>
        <v>5862</v>
      </c>
      <c r="H58" s="175"/>
      <c r="I58" s="175"/>
      <c r="J58" s="175">
        <f>'将来負担比率（分子）の構造'!K$50</f>
        <v>6203</v>
      </c>
      <c r="K58" s="175"/>
      <c r="L58" s="175"/>
      <c r="M58" s="175">
        <f>'将来負担比率（分子）の構造'!L$50</f>
        <v>7003</v>
      </c>
      <c r="N58" s="175"/>
      <c r="O58" s="175"/>
      <c r="P58" s="175">
        <f>'将来負担比率（分子）の構造'!M$50</f>
        <v>7275</v>
      </c>
    </row>
    <row r="59" spans="1:16" x14ac:dyDescent="0.15">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36</v>
      </c>
      <c r="B62" s="175">
        <f>'将来負担比率（分子）の構造'!I$45</f>
        <v>3037</v>
      </c>
      <c r="C62" s="175"/>
      <c r="D62" s="175"/>
      <c r="E62" s="175">
        <f>'将来負担比率（分子）の構造'!J$45</f>
        <v>3024</v>
      </c>
      <c r="F62" s="175"/>
      <c r="G62" s="175"/>
      <c r="H62" s="175">
        <f>'将来負担比率（分子）の構造'!K$45</f>
        <v>3027</v>
      </c>
      <c r="I62" s="175"/>
      <c r="J62" s="175"/>
      <c r="K62" s="175">
        <f>'将来負担比率（分子）の構造'!L$45</f>
        <v>2967</v>
      </c>
      <c r="L62" s="175"/>
      <c r="M62" s="175"/>
      <c r="N62" s="175">
        <f>'将来負担比率（分子）の構造'!M$45</f>
        <v>3077</v>
      </c>
      <c r="O62" s="175"/>
      <c r="P62" s="175"/>
    </row>
    <row r="63" spans="1:16" x14ac:dyDescent="0.15">
      <c r="A63" s="175" t="s">
        <v>35</v>
      </c>
      <c r="B63" s="175">
        <f>'将来負担比率（分子）の構造'!I$44</f>
        <v>205</v>
      </c>
      <c r="C63" s="175"/>
      <c r="D63" s="175"/>
      <c r="E63" s="175">
        <f>'将来負担比率（分子）の構造'!J$44</f>
        <v>172</v>
      </c>
      <c r="F63" s="175"/>
      <c r="G63" s="175"/>
      <c r="H63" s="175">
        <f>'将来負担比率（分子）の構造'!K$44</f>
        <v>148</v>
      </c>
      <c r="I63" s="175"/>
      <c r="J63" s="175"/>
      <c r="K63" s="175">
        <f>'将来負担比率（分子）の構造'!L$44</f>
        <v>130</v>
      </c>
      <c r="L63" s="175"/>
      <c r="M63" s="175"/>
      <c r="N63" s="175">
        <f>'将来負担比率（分子）の構造'!M$44</f>
        <v>115</v>
      </c>
      <c r="O63" s="175"/>
      <c r="P63" s="175"/>
    </row>
    <row r="64" spans="1:16" x14ac:dyDescent="0.15">
      <c r="A64" s="175" t="s">
        <v>34</v>
      </c>
      <c r="B64" s="175">
        <f>'将来負担比率（分子）の構造'!I$43</f>
        <v>5130</v>
      </c>
      <c r="C64" s="175"/>
      <c r="D64" s="175"/>
      <c r="E64" s="175">
        <f>'将来負担比率（分子）の構造'!J$43</f>
        <v>4351</v>
      </c>
      <c r="F64" s="175"/>
      <c r="G64" s="175"/>
      <c r="H64" s="175">
        <f>'将来負担比率（分子）の構造'!K$43</f>
        <v>4365</v>
      </c>
      <c r="I64" s="175"/>
      <c r="J64" s="175"/>
      <c r="K64" s="175">
        <f>'将来負担比率（分子）の構造'!L$43</f>
        <v>4263</v>
      </c>
      <c r="L64" s="175"/>
      <c r="M64" s="175"/>
      <c r="N64" s="175">
        <f>'将来負担比率（分子）の構造'!M$43</f>
        <v>3991</v>
      </c>
      <c r="O64" s="175"/>
      <c r="P64" s="175"/>
    </row>
    <row r="65" spans="1:16" x14ac:dyDescent="0.15">
      <c r="A65" s="175" t="s">
        <v>33</v>
      </c>
      <c r="B65" s="175">
        <f>'将来負担比率（分子）の構造'!I$42</f>
        <v>332</v>
      </c>
      <c r="C65" s="175"/>
      <c r="D65" s="175"/>
      <c r="E65" s="175">
        <f>'将来負担比率（分子）の構造'!J$42</f>
        <v>431</v>
      </c>
      <c r="F65" s="175"/>
      <c r="G65" s="175"/>
      <c r="H65" s="175">
        <f>'将来負担比率（分子）の構造'!K$42</f>
        <v>443</v>
      </c>
      <c r="I65" s="175"/>
      <c r="J65" s="175"/>
      <c r="K65" s="175">
        <f>'将来負担比率（分子）の構造'!L$42</f>
        <v>248</v>
      </c>
      <c r="L65" s="175"/>
      <c r="M65" s="175"/>
      <c r="N65" s="175">
        <f>'将来負担比率（分子）の構造'!M$42</f>
        <v>276</v>
      </c>
      <c r="O65" s="175"/>
      <c r="P65" s="175"/>
    </row>
    <row r="66" spans="1:16" x14ac:dyDescent="0.15">
      <c r="A66" s="175" t="s">
        <v>32</v>
      </c>
      <c r="B66" s="175">
        <f>'将来負担比率（分子）の構造'!I$41</f>
        <v>13601</v>
      </c>
      <c r="C66" s="175"/>
      <c r="D66" s="175"/>
      <c r="E66" s="175">
        <f>'将来負担比率（分子）の構造'!J$41</f>
        <v>13082</v>
      </c>
      <c r="F66" s="175"/>
      <c r="G66" s="175"/>
      <c r="H66" s="175">
        <f>'将来負担比率（分子）の構造'!K$41</f>
        <v>12430</v>
      </c>
      <c r="I66" s="175"/>
      <c r="J66" s="175"/>
      <c r="K66" s="175">
        <f>'将来負担比率（分子）の構造'!L$41</f>
        <v>11532</v>
      </c>
      <c r="L66" s="175"/>
      <c r="M66" s="175"/>
      <c r="N66" s="175">
        <f>'将来負担比率（分子）の構造'!M$41</f>
        <v>10985</v>
      </c>
      <c r="O66" s="175"/>
      <c r="P66" s="175"/>
    </row>
    <row r="67" spans="1:16" x14ac:dyDescent="0.15">
      <c r="A67" s="175" t="s">
        <v>76</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77</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78</v>
      </c>
      <c r="B72" s="179">
        <f>基金残高に係る経年分析!F55</f>
        <v>2183</v>
      </c>
      <c r="C72" s="179">
        <f>基金残高に係る経年分析!G55</f>
        <v>2502</v>
      </c>
      <c r="D72" s="179">
        <f>基金残高に係る経年分析!H55</f>
        <v>2432</v>
      </c>
    </row>
    <row r="73" spans="1:16" x14ac:dyDescent="0.15">
      <c r="A73" s="178" t="s">
        <v>79</v>
      </c>
      <c r="B73" s="179" t="str">
        <f>基金残高に係る経年分析!F56</f>
        <v>-</v>
      </c>
      <c r="C73" s="179" t="str">
        <f>基金残高に係る経年分析!G56</f>
        <v>-</v>
      </c>
      <c r="D73" s="179" t="str">
        <f>基金残高に係る経年分析!H56</f>
        <v>-</v>
      </c>
    </row>
    <row r="74" spans="1:16" x14ac:dyDescent="0.15">
      <c r="A74" s="178" t="s">
        <v>80</v>
      </c>
      <c r="B74" s="179">
        <f>基金残高に係る経年分析!F57</f>
        <v>4057</v>
      </c>
      <c r="C74" s="179">
        <f>基金残高に係る経年分析!G57</f>
        <v>4173</v>
      </c>
      <c r="D74" s="179">
        <f>基金残高に係る経年分析!H57</f>
        <v>4545</v>
      </c>
    </row>
  </sheetData>
  <sheetProtection algorithmName="SHA-512" hashValue="bULF8QyK7inFh9obqqYkWg7iffiZQd0Klrq1Ba3RZ0BsShaOFFF7sDbnSJwfkjnuSPeFkjI7hvOJLt7j6dc2Lg==" saltValue="7+FqunfsPcR4R9KJi3Gtz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219</v>
      </c>
      <c r="DI1" s="718"/>
      <c r="DJ1" s="718"/>
      <c r="DK1" s="718"/>
      <c r="DL1" s="718"/>
      <c r="DM1" s="718"/>
      <c r="DN1" s="719"/>
      <c r="DO1" s="214"/>
      <c r="DP1" s="717" t="s">
        <v>220</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221</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3" t="s">
        <v>222</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223</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224</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225</v>
      </c>
      <c r="S4" s="674"/>
      <c r="T4" s="674"/>
      <c r="U4" s="674"/>
      <c r="V4" s="674"/>
      <c r="W4" s="674"/>
      <c r="X4" s="674"/>
      <c r="Y4" s="675"/>
      <c r="Z4" s="673" t="s">
        <v>226</v>
      </c>
      <c r="AA4" s="674"/>
      <c r="AB4" s="674"/>
      <c r="AC4" s="675"/>
      <c r="AD4" s="673" t="s">
        <v>227</v>
      </c>
      <c r="AE4" s="674"/>
      <c r="AF4" s="674"/>
      <c r="AG4" s="674"/>
      <c r="AH4" s="674"/>
      <c r="AI4" s="674"/>
      <c r="AJ4" s="674"/>
      <c r="AK4" s="675"/>
      <c r="AL4" s="673" t="s">
        <v>226</v>
      </c>
      <c r="AM4" s="674"/>
      <c r="AN4" s="674"/>
      <c r="AO4" s="675"/>
      <c r="AP4" s="720" t="s">
        <v>228</v>
      </c>
      <c r="AQ4" s="720"/>
      <c r="AR4" s="720"/>
      <c r="AS4" s="720"/>
      <c r="AT4" s="720"/>
      <c r="AU4" s="720"/>
      <c r="AV4" s="720"/>
      <c r="AW4" s="720"/>
      <c r="AX4" s="720"/>
      <c r="AY4" s="720"/>
      <c r="AZ4" s="720"/>
      <c r="BA4" s="720"/>
      <c r="BB4" s="720"/>
      <c r="BC4" s="720"/>
      <c r="BD4" s="720"/>
      <c r="BE4" s="720"/>
      <c r="BF4" s="720"/>
      <c r="BG4" s="720" t="s">
        <v>229</v>
      </c>
      <c r="BH4" s="720"/>
      <c r="BI4" s="720"/>
      <c r="BJ4" s="720"/>
      <c r="BK4" s="720"/>
      <c r="BL4" s="720"/>
      <c r="BM4" s="720"/>
      <c r="BN4" s="720"/>
      <c r="BO4" s="720" t="s">
        <v>226</v>
      </c>
      <c r="BP4" s="720"/>
      <c r="BQ4" s="720"/>
      <c r="BR4" s="720"/>
      <c r="BS4" s="720" t="s">
        <v>230</v>
      </c>
      <c r="BT4" s="720"/>
      <c r="BU4" s="720"/>
      <c r="BV4" s="720"/>
      <c r="BW4" s="720"/>
      <c r="BX4" s="720"/>
      <c r="BY4" s="720"/>
      <c r="BZ4" s="720"/>
      <c r="CA4" s="720"/>
      <c r="CB4" s="720"/>
      <c r="CD4" s="673" t="s">
        <v>231</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232</v>
      </c>
      <c r="C5" s="680"/>
      <c r="D5" s="680"/>
      <c r="E5" s="680"/>
      <c r="F5" s="680"/>
      <c r="G5" s="680"/>
      <c r="H5" s="680"/>
      <c r="I5" s="680"/>
      <c r="J5" s="680"/>
      <c r="K5" s="680"/>
      <c r="L5" s="680"/>
      <c r="M5" s="680"/>
      <c r="N5" s="680"/>
      <c r="O5" s="680"/>
      <c r="P5" s="680"/>
      <c r="Q5" s="681"/>
      <c r="R5" s="676">
        <v>15562098</v>
      </c>
      <c r="S5" s="677"/>
      <c r="T5" s="677"/>
      <c r="U5" s="677"/>
      <c r="V5" s="677"/>
      <c r="W5" s="677"/>
      <c r="X5" s="677"/>
      <c r="Y5" s="702"/>
      <c r="Z5" s="715">
        <v>43.2</v>
      </c>
      <c r="AA5" s="715"/>
      <c r="AB5" s="715"/>
      <c r="AC5" s="715"/>
      <c r="AD5" s="716">
        <v>14295112</v>
      </c>
      <c r="AE5" s="716"/>
      <c r="AF5" s="716"/>
      <c r="AG5" s="716"/>
      <c r="AH5" s="716"/>
      <c r="AI5" s="716"/>
      <c r="AJ5" s="716"/>
      <c r="AK5" s="716"/>
      <c r="AL5" s="703">
        <v>82.8</v>
      </c>
      <c r="AM5" s="685"/>
      <c r="AN5" s="685"/>
      <c r="AO5" s="704"/>
      <c r="AP5" s="679" t="s">
        <v>233</v>
      </c>
      <c r="AQ5" s="680"/>
      <c r="AR5" s="680"/>
      <c r="AS5" s="680"/>
      <c r="AT5" s="680"/>
      <c r="AU5" s="680"/>
      <c r="AV5" s="680"/>
      <c r="AW5" s="680"/>
      <c r="AX5" s="680"/>
      <c r="AY5" s="680"/>
      <c r="AZ5" s="680"/>
      <c r="BA5" s="680"/>
      <c r="BB5" s="680"/>
      <c r="BC5" s="680"/>
      <c r="BD5" s="680"/>
      <c r="BE5" s="680"/>
      <c r="BF5" s="681"/>
      <c r="BG5" s="621">
        <v>14295112</v>
      </c>
      <c r="BH5" s="622"/>
      <c r="BI5" s="622"/>
      <c r="BJ5" s="622"/>
      <c r="BK5" s="622"/>
      <c r="BL5" s="622"/>
      <c r="BM5" s="622"/>
      <c r="BN5" s="623"/>
      <c r="BO5" s="659">
        <v>91.9</v>
      </c>
      <c r="BP5" s="659"/>
      <c r="BQ5" s="659"/>
      <c r="BR5" s="659"/>
      <c r="BS5" s="660">
        <v>54286</v>
      </c>
      <c r="BT5" s="660"/>
      <c r="BU5" s="660"/>
      <c r="BV5" s="660"/>
      <c r="BW5" s="660"/>
      <c r="BX5" s="660"/>
      <c r="BY5" s="660"/>
      <c r="BZ5" s="660"/>
      <c r="CA5" s="660"/>
      <c r="CB5" s="695"/>
      <c r="CD5" s="673" t="s">
        <v>228</v>
      </c>
      <c r="CE5" s="674"/>
      <c r="CF5" s="674"/>
      <c r="CG5" s="674"/>
      <c r="CH5" s="674"/>
      <c r="CI5" s="674"/>
      <c r="CJ5" s="674"/>
      <c r="CK5" s="674"/>
      <c r="CL5" s="674"/>
      <c r="CM5" s="674"/>
      <c r="CN5" s="674"/>
      <c r="CO5" s="674"/>
      <c r="CP5" s="674"/>
      <c r="CQ5" s="675"/>
      <c r="CR5" s="673" t="s">
        <v>234</v>
      </c>
      <c r="CS5" s="674"/>
      <c r="CT5" s="674"/>
      <c r="CU5" s="674"/>
      <c r="CV5" s="674"/>
      <c r="CW5" s="674"/>
      <c r="CX5" s="674"/>
      <c r="CY5" s="675"/>
      <c r="CZ5" s="673" t="s">
        <v>226</v>
      </c>
      <c r="DA5" s="674"/>
      <c r="DB5" s="674"/>
      <c r="DC5" s="675"/>
      <c r="DD5" s="673" t="s">
        <v>235</v>
      </c>
      <c r="DE5" s="674"/>
      <c r="DF5" s="674"/>
      <c r="DG5" s="674"/>
      <c r="DH5" s="674"/>
      <c r="DI5" s="674"/>
      <c r="DJ5" s="674"/>
      <c r="DK5" s="674"/>
      <c r="DL5" s="674"/>
      <c r="DM5" s="674"/>
      <c r="DN5" s="674"/>
      <c r="DO5" s="674"/>
      <c r="DP5" s="675"/>
      <c r="DQ5" s="673" t="s">
        <v>236</v>
      </c>
      <c r="DR5" s="674"/>
      <c r="DS5" s="674"/>
      <c r="DT5" s="674"/>
      <c r="DU5" s="674"/>
      <c r="DV5" s="674"/>
      <c r="DW5" s="674"/>
      <c r="DX5" s="674"/>
      <c r="DY5" s="674"/>
      <c r="DZ5" s="674"/>
      <c r="EA5" s="674"/>
      <c r="EB5" s="674"/>
      <c r="EC5" s="675"/>
    </row>
    <row r="6" spans="2:143" ht="11.25" customHeight="1" x14ac:dyDescent="0.15">
      <c r="B6" s="618" t="s">
        <v>237</v>
      </c>
      <c r="C6" s="619"/>
      <c r="D6" s="619"/>
      <c r="E6" s="619"/>
      <c r="F6" s="619"/>
      <c r="G6" s="619"/>
      <c r="H6" s="619"/>
      <c r="I6" s="619"/>
      <c r="J6" s="619"/>
      <c r="K6" s="619"/>
      <c r="L6" s="619"/>
      <c r="M6" s="619"/>
      <c r="N6" s="619"/>
      <c r="O6" s="619"/>
      <c r="P6" s="619"/>
      <c r="Q6" s="620"/>
      <c r="R6" s="621">
        <v>127050</v>
      </c>
      <c r="S6" s="622"/>
      <c r="T6" s="622"/>
      <c r="U6" s="622"/>
      <c r="V6" s="622"/>
      <c r="W6" s="622"/>
      <c r="X6" s="622"/>
      <c r="Y6" s="623"/>
      <c r="Z6" s="659">
        <v>0.4</v>
      </c>
      <c r="AA6" s="659"/>
      <c r="AB6" s="659"/>
      <c r="AC6" s="659"/>
      <c r="AD6" s="660">
        <v>127050</v>
      </c>
      <c r="AE6" s="660"/>
      <c r="AF6" s="660"/>
      <c r="AG6" s="660"/>
      <c r="AH6" s="660"/>
      <c r="AI6" s="660"/>
      <c r="AJ6" s="660"/>
      <c r="AK6" s="660"/>
      <c r="AL6" s="624">
        <v>0.7</v>
      </c>
      <c r="AM6" s="625"/>
      <c r="AN6" s="625"/>
      <c r="AO6" s="661"/>
      <c r="AP6" s="618" t="s">
        <v>238</v>
      </c>
      <c r="AQ6" s="619"/>
      <c r="AR6" s="619"/>
      <c r="AS6" s="619"/>
      <c r="AT6" s="619"/>
      <c r="AU6" s="619"/>
      <c r="AV6" s="619"/>
      <c r="AW6" s="619"/>
      <c r="AX6" s="619"/>
      <c r="AY6" s="619"/>
      <c r="AZ6" s="619"/>
      <c r="BA6" s="619"/>
      <c r="BB6" s="619"/>
      <c r="BC6" s="619"/>
      <c r="BD6" s="619"/>
      <c r="BE6" s="619"/>
      <c r="BF6" s="620"/>
      <c r="BG6" s="621">
        <v>14295112</v>
      </c>
      <c r="BH6" s="622"/>
      <c r="BI6" s="622"/>
      <c r="BJ6" s="622"/>
      <c r="BK6" s="622"/>
      <c r="BL6" s="622"/>
      <c r="BM6" s="622"/>
      <c r="BN6" s="623"/>
      <c r="BO6" s="659">
        <v>91.9</v>
      </c>
      <c r="BP6" s="659"/>
      <c r="BQ6" s="659"/>
      <c r="BR6" s="659"/>
      <c r="BS6" s="660">
        <v>54286</v>
      </c>
      <c r="BT6" s="660"/>
      <c r="BU6" s="660"/>
      <c r="BV6" s="660"/>
      <c r="BW6" s="660"/>
      <c r="BX6" s="660"/>
      <c r="BY6" s="660"/>
      <c r="BZ6" s="660"/>
      <c r="CA6" s="660"/>
      <c r="CB6" s="695"/>
      <c r="CD6" s="679" t="s">
        <v>239</v>
      </c>
      <c r="CE6" s="680"/>
      <c r="CF6" s="680"/>
      <c r="CG6" s="680"/>
      <c r="CH6" s="680"/>
      <c r="CI6" s="680"/>
      <c r="CJ6" s="680"/>
      <c r="CK6" s="680"/>
      <c r="CL6" s="680"/>
      <c r="CM6" s="680"/>
      <c r="CN6" s="680"/>
      <c r="CO6" s="680"/>
      <c r="CP6" s="680"/>
      <c r="CQ6" s="681"/>
      <c r="CR6" s="621">
        <v>292531</v>
      </c>
      <c r="CS6" s="622"/>
      <c r="CT6" s="622"/>
      <c r="CU6" s="622"/>
      <c r="CV6" s="622"/>
      <c r="CW6" s="622"/>
      <c r="CX6" s="622"/>
      <c r="CY6" s="623"/>
      <c r="CZ6" s="703">
        <v>0.8</v>
      </c>
      <c r="DA6" s="685"/>
      <c r="DB6" s="685"/>
      <c r="DC6" s="705"/>
      <c r="DD6" s="627" t="s">
        <v>179</v>
      </c>
      <c r="DE6" s="622"/>
      <c r="DF6" s="622"/>
      <c r="DG6" s="622"/>
      <c r="DH6" s="622"/>
      <c r="DI6" s="622"/>
      <c r="DJ6" s="622"/>
      <c r="DK6" s="622"/>
      <c r="DL6" s="622"/>
      <c r="DM6" s="622"/>
      <c r="DN6" s="622"/>
      <c r="DO6" s="622"/>
      <c r="DP6" s="623"/>
      <c r="DQ6" s="627">
        <v>292496</v>
      </c>
      <c r="DR6" s="622"/>
      <c r="DS6" s="622"/>
      <c r="DT6" s="622"/>
      <c r="DU6" s="622"/>
      <c r="DV6" s="622"/>
      <c r="DW6" s="622"/>
      <c r="DX6" s="622"/>
      <c r="DY6" s="622"/>
      <c r="DZ6" s="622"/>
      <c r="EA6" s="622"/>
      <c r="EB6" s="622"/>
      <c r="EC6" s="658"/>
    </row>
    <row r="7" spans="2:143" ht="11.25" customHeight="1" x14ac:dyDescent="0.15">
      <c r="B7" s="618" t="s">
        <v>240</v>
      </c>
      <c r="C7" s="619"/>
      <c r="D7" s="619"/>
      <c r="E7" s="619"/>
      <c r="F7" s="619"/>
      <c r="G7" s="619"/>
      <c r="H7" s="619"/>
      <c r="I7" s="619"/>
      <c r="J7" s="619"/>
      <c r="K7" s="619"/>
      <c r="L7" s="619"/>
      <c r="M7" s="619"/>
      <c r="N7" s="619"/>
      <c r="O7" s="619"/>
      <c r="P7" s="619"/>
      <c r="Q7" s="620"/>
      <c r="R7" s="621">
        <v>26473</v>
      </c>
      <c r="S7" s="622"/>
      <c r="T7" s="622"/>
      <c r="U7" s="622"/>
      <c r="V7" s="622"/>
      <c r="W7" s="622"/>
      <c r="X7" s="622"/>
      <c r="Y7" s="623"/>
      <c r="Z7" s="659">
        <v>0.1</v>
      </c>
      <c r="AA7" s="659"/>
      <c r="AB7" s="659"/>
      <c r="AC7" s="659"/>
      <c r="AD7" s="660">
        <v>26473</v>
      </c>
      <c r="AE7" s="660"/>
      <c r="AF7" s="660"/>
      <c r="AG7" s="660"/>
      <c r="AH7" s="660"/>
      <c r="AI7" s="660"/>
      <c r="AJ7" s="660"/>
      <c r="AK7" s="660"/>
      <c r="AL7" s="624">
        <v>0.2</v>
      </c>
      <c r="AM7" s="625"/>
      <c r="AN7" s="625"/>
      <c r="AO7" s="661"/>
      <c r="AP7" s="618" t="s">
        <v>241</v>
      </c>
      <c r="AQ7" s="619"/>
      <c r="AR7" s="619"/>
      <c r="AS7" s="619"/>
      <c r="AT7" s="619"/>
      <c r="AU7" s="619"/>
      <c r="AV7" s="619"/>
      <c r="AW7" s="619"/>
      <c r="AX7" s="619"/>
      <c r="AY7" s="619"/>
      <c r="AZ7" s="619"/>
      <c r="BA7" s="619"/>
      <c r="BB7" s="619"/>
      <c r="BC7" s="619"/>
      <c r="BD7" s="619"/>
      <c r="BE7" s="619"/>
      <c r="BF7" s="620"/>
      <c r="BG7" s="621">
        <v>7910414</v>
      </c>
      <c r="BH7" s="622"/>
      <c r="BI7" s="622"/>
      <c r="BJ7" s="622"/>
      <c r="BK7" s="622"/>
      <c r="BL7" s="622"/>
      <c r="BM7" s="622"/>
      <c r="BN7" s="623"/>
      <c r="BO7" s="659">
        <v>50.8</v>
      </c>
      <c r="BP7" s="659"/>
      <c r="BQ7" s="659"/>
      <c r="BR7" s="659"/>
      <c r="BS7" s="660">
        <v>54286</v>
      </c>
      <c r="BT7" s="660"/>
      <c r="BU7" s="660"/>
      <c r="BV7" s="660"/>
      <c r="BW7" s="660"/>
      <c r="BX7" s="660"/>
      <c r="BY7" s="660"/>
      <c r="BZ7" s="660"/>
      <c r="CA7" s="660"/>
      <c r="CB7" s="695"/>
      <c r="CD7" s="618" t="s">
        <v>242</v>
      </c>
      <c r="CE7" s="619"/>
      <c r="CF7" s="619"/>
      <c r="CG7" s="619"/>
      <c r="CH7" s="619"/>
      <c r="CI7" s="619"/>
      <c r="CJ7" s="619"/>
      <c r="CK7" s="619"/>
      <c r="CL7" s="619"/>
      <c r="CM7" s="619"/>
      <c r="CN7" s="619"/>
      <c r="CO7" s="619"/>
      <c r="CP7" s="619"/>
      <c r="CQ7" s="620"/>
      <c r="CR7" s="621">
        <v>3368660</v>
      </c>
      <c r="CS7" s="622"/>
      <c r="CT7" s="622"/>
      <c r="CU7" s="622"/>
      <c r="CV7" s="622"/>
      <c r="CW7" s="622"/>
      <c r="CX7" s="622"/>
      <c r="CY7" s="623"/>
      <c r="CZ7" s="659">
        <v>9.6</v>
      </c>
      <c r="DA7" s="659"/>
      <c r="DB7" s="659"/>
      <c r="DC7" s="659"/>
      <c r="DD7" s="627">
        <v>118764</v>
      </c>
      <c r="DE7" s="622"/>
      <c r="DF7" s="622"/>
      <c r="DG7" s="622"/>
      <c r="DH7" s="622"/>
      <c r="DI7" s="622"/>
      <c r="DJ7" s="622"/>
      <c r="DK7" s="622"/>
      <c r="DL7" s="622"/>
      <c r="DM7" s="622"/>
      <c r="DN7" s="622"/>
      <c r="DO7" s="622"/>
      <c r="DP7" s="623"/>
      <c r="DQ7" s="627">
        <v>2845398</v>
      </c>
      <c r="DR7" s="622"/>
      <c r="DS7" s="622"/>
      <c r="DT7" s="622"/>
      <c r="DU7" s="622"/>
      <c r="DV7" s="622"/>
      <c r="DW7" s="622"/>
      <c r="DX7" s="622"/>
      <c r="DY7" s="622"/>
      <c r="DZ7" s="622"/>
      <c r="EA7" s="622"/>
      <c r="EB7" s="622"/>
      <c r="EC7" s="658"/>
    </row>
    <row r="8" spans="2:143" ht="11.25" customHeight="1" x14ac:dyDescent="0.15">
      <c r="B8" s="618" t="s">
        <v>243</v>
      </c>
      <c r="C8" s="619"/>
      <c r="D8" s="619"/>
      <c r="E8" s="619"/>
      <c r="F8" s="619"/>
      <c r="G8" s="619"/>
      <c r="H8" s="619"/>
      <c r="I8" s="619"/>
      <c r="J8" s="619"/>
      <c r="K8" s="619"/>
      <c r="L8" s="619"/>
      <c r="M8" s="619"/>
      <c r="N8" s="619"/>
      <c r="O8" s="619"/>
      <c r="P8" s="619"/>
      <c r="Q8" s="620"/>
      <c r="R8" s="621">
        <v>140689</v>
      </c>
      <c r="S8" s="622"/>
      <c r="T8" s="622"/>
      <c r="U8" s="622"/>
      <c r="V8" s="622"/>
      <c r="W8" s="622"/>
      <c r="X8" s="622"/>
      <c r="Y8" s="623"/>
      <c r="Z8" s="659">
        <v>0.4</v>
      </c>
      <c r="AA8" s="659"/>
      <c r="AB8" s="659"/>
      <c r="AC8" s="659"/>
      <c r="AD8" s="660">
        <v>140689</v>
      </c>
      <c r="AE8" s="660"/>
      <c r="AF8" s="660"/>
      <c r="AG8" s="660"/>
      <c r="AH8" s="660"/>
      <c r="AI8" s="660"/>
      <c r="AJ8" s="660"/>
      <c r="AK8" s="660"/>
      <c r="AL8" s="624">
        <v>0.8</v>
      </c>
      <c r="AM8" s="625"/>
      <c r="AN8" s="625"/>
      <c r="AO8" s="661"/>
      <c r="AP8" s="618" t="s">
        <v>244</v>
      </c>
      <c r="AQ8" s="619"/>
      <c r="AR8" s="619"/>
      <c r="AS8" s="619"/>
      <c r="AT8" s="619"/>
      <c r="AU8" s="619"/>
      <c r="AV8" s="619"/>
      <c r="AW8" s="619"/>
      <c r="AX8" s="619"/>
      <c r="AY8" s="619"/>
      <c r="AZ8" s="619"/>
      <c r="BA8" s="619"/>
      <c r="BB8" s="619"/>
      <c r="BC8" s="619"/>
      <c r="BD8" s="619"/>
      <c r="BE8" s="619"/>
      <c r="BF8" s="620"/>
      <c r="BG8" s="621">
        <v>144970</v>
      </c>
      <c r="BH8" s="622"/>
      <c r="BI8" s="622"/>
      <c r="BJ8" s="622"/>
      <c r="BK8" s="622"/>
      <c r="BL8" s="622"/>
      <c r="BM8" s="622"/>
      <c r="BN8" s="623"/>
      <c r="BO8" s="659">
        <v>0.9</v>
      </c>
      <c r="BP8" s="659"/>
      <c r="BQ8" s="659"/>
      <c r="BR8" s="659"/>
      <c r="BS8" s="660" t="s">
        <v>179</v>
      </c>
      <c r="BT8" s="660"/>
      <c r="BU8" s="660"/>
      <c r="BV8" s="660"/>
      <c r="BW8" s="660"/>
      <c r="BX8" s="660"/>
      <c r="BY8" s="660"/>
      <c r="BZ8" s="660"/>
      <c r="CA8" s="660"/>
      <c r="CB8" s="695"/>
      <c r="CD8" s="618" t="s">
        <v>245</v>
      </c>
      <c r="CE8" s="619"/>
      <c r="CF8" s="619"/>
      <c r="CG8" s="619"/>
      <c r="CH8" s="619"/>
      <c r="CI8" s="619"/>
      <c r="CJ8" s="619"/>
      <c r="CK8" s="619"/>
      <c r="CL8" s="619"/>
      <c r="CM8" s="619"/>
      <c r="CN8" s="619"/>
      <c r="CO8" s="619"/>
      <c r="CP8" s="619"/>
      <c r="CQ8" s="620"/>
      <c r="CR8" s="621">
        <v>18712624</v>
      </c>
      <c r="CS8" s="622"/>
      <c r="CT8" s="622"/>
      <c r="CU8" s="622"/>
      <c r="CV8" s="622"/>
      <c r="CW8" s="622"/>
      <c r="CX8" s="622"/>
      <c r="CY8" s="623"/>
      <c r="CZ8" s="659">
        <v>53.1</v>
      </c>
      <c r="DA8" s="659"/>
      <c r="DB8" s="659"/>
      <c r="DC8" s="659"/>
      <c r="DD8" s="627">
        <v>787997</v>
      </c>
      <c r="DE8" s="622"/>
      <c r="DF8" s="622"/>
      <c r="DG8" s="622"/>
      <c r="DH8" s="622"/>
      <c r="DI8" s="622"/>
      <c r="DJ8" s="622"/>
      <c r="DK8" s="622"/>
      <c r="DL8" s="622"/>
      <c r="DM8" s="622"/>
      <c r="DN8" s="622"/>
      <c r="DO8" s="622"/>
      <c r="DP8" s="623"/>
      <c r="DQ8" s="627">
        <v>8402675</v>
      </c>
      <c r="DR8" s="622"/>
      <c r="DS8" s="622"/>
      <c r="DT8" s="622"/>
      <c r="DU8" s="622"/>
      <c r="DV8" s="622"/>
      <c r="DW8" s="622"/>
      <c r="DX8" s="622"/>
      <c r="DY8" s="622"/>
      <c r="DZ8" s="622"/>
      <c r="EA8" s="622"/>
      <c r="EB8" s="622"/>
      <c r="EC8" s="658"/>
    </row>
    <row r="9" spans="2:143" ht="11.25" customHeight="1" x14ac:dyDescent="0.15">
      <c r="B9" s="618" t="s">
        <v>246</v>
      </c>
      <c r="C9" s="619"/>
      <c r="D9" s="619"/>
      <c r="E9" s="619"/>
      <c r="F9" s="619"/>
      <c r="G9" s="619"/>
      <c r="H9" s="619"/>
      <c r="I9" s="619"/>
      <c r="J9" s="619"/>
      <c r="K9" s="619"/>
      <c r="L9" s="619"/>
      <c r="M9" s="619"/>
      <c r="N9" s="619"/>
      <c r="O9" s="619"/>
      <c r="P9" s="619"/>
      <c r="Q9" s="620"/>
      <c r="R9" s="621">
        <v>107764</v>
      </c>
      <c r="S9" s="622"/>
      <c r="T9" s="622"/>
      <c r="U9" s="622"/>
      <c r="V9" s="622"/>
      <c r="W9" s="622"/>
      <c r="X9" s="622"/>
      <c r="Y9" s="623"/>
      <c r="Z9" s="659">
        <v>0.3</v>
      </c>
      <c r="AA9" s="659"/>
      <c r="AB9" s="659"/>
      <c r="AC9" s="659"/>
      <c r="AD9" s="660">
        <v>107764</v>
      </c>
      <c r="AE9" s="660"/>
      <c r="AF9" s="660"/>
      <c r="AG9" s="660"/>
      <c r="AH9" s="660"/>
      <c r="AI9" s="660"/>
      <c r="AJ9" s="660"/>
      <c r="AK9" s="660"/>
      <c r="AL9" s="624">
        <v>0.6</v>
      </c>
      <c r="AM9" s="625"/>
      <c r="AN9" s="625"/>
      <c r="AO9" s="661"/>
      <c r="AP9" s="618" t="s">
        <v>247</v>
      </c>
      <c r="AQ9" s="619"/>
      <c r="AR9" s="619"/>
      <c r="AS9" s="619"/>
      <c r="AT9" s="619"/>
      <c r="AU9" s="619"/>
      <c r="AV9" s="619"/>
      <c r="AW9" s="619"/>
      <c r="AX9" s="619"/>
      <c r="AY9" s="619"/>
      <c r="AZ9" s="619"/>
      <c r="BA9" s="619"/>
      <c r="BB9" s="619"/>
      <c r="BC9" s="619"/>
      <c r="BD9" s="619"/>
      <c r="BE9" s="619"/>
      <c r="BF9" s="620"/>
      <c r="BG9" s="621">
        <v>7199323</v>
      </c>
      <c r="BH9" s="622"/>
      <c r="BI9" s="622"/>
      <c r="BJ9" s="622"/>
      <c r="BK9" s="622"/>
      <c r="BL9" s="622"/>
      <c r="BM9" s="622"/>
      <c r="BN9" s="623"/>
      <c r="BO9" s="659">
        <v>46.3</v>
      </c>
      <c r="BP9" s="659"/>
      <c r="BQ9" s="659"/>
      <c r="BR9" s="659"/>
      <c r="BS9" s="660" t="s">
        <v>248</v>
      </c>
      <c r="BT9" s="660"/>
      <c r="BU9" s="660"/>
      <c r="BV9" s="660"/>
      <c r="BW9" s="660"/>
      <c r="BX9" s="660"/>
      <c r="BY9" s="660"/>
      <c r="BZ9" s="660"/>
      <c r="CA9" s="660"/>
      <c r="CB9" s="695"/>
      <c r="CD9" s="618" t="s">
        <v>249</v>
      </c>
      <c r="CE9" s="619"/>
      <c r="CF9" s="619"/>
      <c r="CG9" s="619"/>
      <c r="CH9" s="619"/>
      <c r="CI9" s="619"/>
      <c r="CJ9" s="619"/>
      <c r="CK9" s="619"/>
      <c r="CL9" s="619"/>
      <c r="CM9" s="619"/>
      <c r="CN9" s="619"/>
      <c r="CO9" s="619"/>
      <c r="CP9" s="619"/>
      <c r="CQ9" s="620"/>
      <c r="CR9" s="621">
        <v>2843969</v>
      </c>
      <c r="CS9" s="622"/>
      <c r="CT9" s="622"/>
      <c r="CU9" s="622"/>
      <c r="CV9" s="622"/>
      <c r="CW9" s="622"/>
      <c r="CX9" s="622"/>
      <c r="CY9" s="623"/>
      <c r="CZ9" s="659">
        <v>8.1</v>
      </c>
      <c r="DA9" s="659"/>
      <c r="DB9" s="659"/>
      <c r="DC9" s="659"/>
      <c r="DD9" s="627">
        <v>33106</v>
      </c>
      <c r="DE9" s="622"/>
      <c r="DF9" s="622"/>
      <c r="DG9" s="622"/>
      <c r="DH9" s="622"/>
      <c r="DI9" s="622"/>
      <c r="DJ9" s="622"/>
      <c r="DK9" s="622"/>
      <c r="DL9" s="622"/>
      <c r="DM9" s="622"/>
      <c r="DN9" s="622"/>
      <c r="DO9" s="622"/>
      <c r="DP9" s="623"/>
      <c r="DQ9" s="627">
        <v>1453685</v>
      </c>
      <c r="DR9" s="622"/>
      <c r="DS9" s="622"/>
      <c r="DT9" s="622"/>
      <c r="DU9" s="622"/>
      <c r="DV9" s="622"/>
      <c r="DW9" s="622"/>
      <c r="DX9" s="622"/>
      <c r="DY9" s="622"/>
      <c r="DZ9" s="622"/>
      <c r="EA9" s="622"/>
      <c r="EB9" s="622"/>
      <c r="EC9" s="658"/>
    </row>
    <row r="10" spans="2:143" ht="11.25" customHeight="1" x14ac:dyDescent="0.15">
      <c r="B10" s="618" t="s">
        <v>250</v>
      </c>
      <c r="C10" s="619"/>
      <c r="D10" s="619"/>
      <c r="E10" s="619"/>
      <c r="F10" s="619"/>
      <c r="G10" s="619"/>
      <c r="H10" s="619"/>
      <c r="I10" s="619"/>
      <c r="J10" s="619"/>
      <c r="K10" s="619"/>
      <c r="L10" s="619"/>
      <c r="M10" s="619"/>
      <c r="N10" s="619"/>
      <c r="O10" s="619"/>
      <c r="P10" s="619"/>
      <c r="Q10" s="620"/>
      <c r="R10" s="621" t="s">
        <v>179</v>
      </c>
      <c r="S10" s="622"/>
      <c r="T10" s="622"/>
      <c r="U10" s="622"/>
      <c r="V10" s="622"/>
      <c r="W10" s="622"/>
      <c r="X10" s="622"/>
      <c r="Y10" s="623"/>
      <c r="Z10" s="659" t="s">
        <v>179</v>
      </c>
      <c r="AA10" s="659"/>
      <c r="AB10" s="659"/>
      <c r="AC10" s="659"/>
      <c r="AD10" s="660" t="s">
        <v>248</v>
      </c>
      <c r="AE10" s="660"/>
      <c r="AF10" s="660"/>
      <c r="AG10" s="660"/>
      <c r="AH10" s="660"/>
      <c r="AI10" s="660"/>
      <c r="AJ10" s="660"/>
      <c r="AK10" s="660"/>
      <c r="AL10" s="624" t="s">
        <v>179</v>
      </c>
      <c r="AM10" s="625"/>
      <c r="AN10" s="625"/>
      <c r="AO10" s="661"/>
      <c r="AP10" s="618" t="s">
        <v>251</v>
      </c>
      <c r="AQ10" s="619"/>
      <c r="AR10" s="619"/>
      <c r="AS10" s="619"/>
      <c r="AT10" s="619"/>
      <c r="AU10" s="619"/>
      <c r="AV10" s="619"/>
      <c r="AW10" s="619"/>
      <c r="AX10" s="619"/>
      <c r="AY10" s="619"/>
      <c r="AZ10" s="619"/>
      <c r="BA10" s="619"/>
      <c r="BB10" s="619"/>
      <c r="BC10" s="619"/>
      <c r="BD10" s="619"/>
      <c r="BE10" s="619"/>
      <c r="BF10" s="620"/>
      <c r="BG10" s="621">
        <v>242079</v>
      </c>
      <c r="BH10" s="622"/>
      <c r="BI10" s="622"/>
      <c r="BJ10" s="622"/>
      <c r="BK10" s="622"/>
      <c r="BL10" s="622"/>
      <c r="BM10" s="622"/>
      <c r="BN10" s="623"/>
      <c r="BO10" s="659">
        <v>1.6</v>
      </c>
      <c r="BP10" s="659"/>
      <c r="BQ10" s="659"/>
      <c r="BR10" s="659"/>
      <c r="BS10" s="660" t="s">
        <v>248</v>
      </c>
      <c r="BT10" s="660"/>
      <c r="BU10" s="660"/>
      <c r="BV10" s="660"/>
      <c r="BW10" s="660"/>
      <c r="BX10" s="660"/>
      <c r="BY10" s="660"/>
      <c r="BZ10" s="660"/>
      <c r="CA10" s="660"/>
      <c r="CB10" s="695"/>
      <c r="CD10" s="618" t="s">
        <v>252</v>
      </c>
      <c r="CE10" s="619"/>
      <c r="CF10" s="619"/>
      <c r="CG10" s="619"/>
      <c r="CH10" s="619"/>
      <c r="CI10" s="619"/>
      <c r="CJ10" s="619"/>
      <c r="CK10" s="619"/>
      <c r="CL10" s="619"/>
      <c r="CM10" s="619"/>
      <c r="CN10" s="619"/>
      <c r="CO10" s="619"/>
      <c r="CP10" s="619"/>
      <c r="CQ10" s="620"/>
      <c r="CR10" s="621">
        <v>170988</v>
      </c>
      <c r="CS10" s="622"/>
      <c r="CT10" s="622"/>
      <c r="CU10" s="622"/>
      <c r="CV10" s="622"/>
      <c r="CW10" s="622"/>
      <c r="CX10" s="622"/>
      <c r="CY10" s="623"/>
      <c r="CZ10" s="659">
        <v>0.5</v>
      </c>
      <c r="DA10" s="659"/>
      <c r="DB10" s="659"/>
      <c r="DC10" s="659"/>
      <c r="DD10" s="627" t="s">
        <v>248</v>
      </c>
      <c r="DE10" s="622"/>
      <c r="DF10" s="622"/>
      <c r="DG10" s="622"/>
      <c r="DH10" s="622"/>
      <c r="DI10" s="622"/>
      <c r="DJ10" s="622"/>
      <c r="DK10" s="622"/>
      <c r="DL10" s="622"/>
      <c r="DM10" s="622"/>
      <c r="DN10" s="622"/>
      <c r="DO10" s="622"/>
      <c r="DP10" s="623"/>
      <c r="DQ10" s="627">
        <v>104539</v>
      </c>
      <c r="DR10" s="622"/>
      <c r="DS10" s="622"/>
      <c r="DT10" s="622"/>
      <c r="DU10" s="622"/>
      <c r="DV10" s="622"/>
      <c r="DW10" s="622"/>
      <c r="DX10" s="622"/>
      <c r="DY10" s="622"/>
      <c r="DZ10" s="622"/>
      <c r="EA10" s="622"/>
      <c r="EB10" s="622"/>
      <c r="EC10" s="658"/>
    </row>
    <row r="11" spans="2:143" ht="11.25" customHeight="1" x14ac:dyDescent="0.15">
      <c r="B11" s="618" t="s">
        <v>253</v>
      </c>
      <c r="C11" s="619"/>
      <c r="D11" s="619"/>
      <c r="E11" s="619"/>
      <c r="F11" s="619"/>
      <c r="G11" s="619"/>
      <c r="H11" s="619"/>
      <c r="I11" s="619"/>
      <c r="J11" s="619"/>
      <c r="K11" s="619"/>
      <c r="L11" s="619"/>
      <c r="M11" s="619"/>
      <c r="N11" s="619"/>
      <c r="O11" s="619"/>
      <c r="P11" s="619"/>
      <c r="Q11" s="620"/>
      <c r="R11" s="621">
        <v>1841507</v>
      </c>
      <c r="S11" s="622"/>
      <c r="T11" s="622"/>
      <c r="U11" s="622"/>
      <c r="V11" s="622"/>
      <c r="W11" s="622"/>
      <c r="X11" s="622"/>
      <c r="Y11" s="623"/>
      <c r="Z11" s="624">
        <v>5.0999999999999996</v>
      </c>
      <c r="AA11" s="625"/>
      <c r="AB11" s="625"/>
      <c r="AC11" s="626"/>
      <c r="AD11" s="627">
        <v>1841507</v>
      </c>
      <c r="AE11" s="622"/>
      <c r="AF11" s="622"/>
      <c r="AG11" s="622"/>
      <c r="AH11" s="622"/>
      <c r="AI11" s="622"/>
      <c r="AJ11" s="622"/>
      <c r="AK11" s="623"/>
      <c r="AL11" s="624">
        <v>10.7</v>
      </c>
      <c r="AM11" s="625"/>
      <c r="AN11" s="625"/>
      <c r="AO11" s="661"/>
      <c r="AP11" s="618" t="s">
        <v>254</v>
      </c>
      <c r="AQ11" s="619"/>
      <c r="AR11" s="619"/>
      <c r="AS11" s="619"/>
      <c r="AT11" s="619"/>
      <c r="AU11" s="619"/>
      <c r="AV11" s="619"/>
      <c r="AW11" s="619"/>
      <c r="AX11" s="619"/>
      <c r="AY11" s="619"/>
      <c r="AZ11" s="619"/>
      <c r="BA11" s="619"/>
      <c r="BB11" s="619"/>
      <c r="BC11" s="619"/>
      <c r="BD11" s="619"/>
      <c r="BE11" s="619"/>
      <c r="BF11" s="620"/>
      <c r="BG11" s="621">
        <v>324042</v>
      </c>
      <c r="BH11" s="622"/>
      <c r="BI11" s="622"/>
      <c r="BJ11" s="622"/>
      <c r="BK11" s="622"/>
      <c r="BL11" s="622"/>
      <c r="BM11" s="622"/>
      <c r="BN11" s="623"/>
      <c r="BO11" s="659">
        <v>2.1</v>
      </c>
      <c r="BP11" s="659"/>
      <c r="BQ11" s="659"/>
      <c r="BR11" s="659"/>
      <c r="BS11" s="660">
        <v>54286</v>
      </c>
      <c r="BT11" s="660"/>
      <c r="BU11" s="660"/>
      <c r="BV11" s="660"/>
      <c r="BW11" s="660"/>
      <c r="BX11" s="660"/>
      <c r="BY11" s="660"/>
      <c r="BZ11" s="660"/>
      <c r="CA11" s="660"/>
      <c r="CB11" s="695"/>
      <c r="CD11" s="618" t="s">
        <v>255</v>
      </c>
      <c r="CE11" s="619"/>
      <c r="CF11" s="619"/>
      <c r="CG11" s="619"/>
      <c r="CH11" s="619"/>
      <c r="CI11" s="619"/>
      <c r="CJ11" s="619"/>
      <c r="CK11" s="619"/>
      <c r="CL11" s="619"/>
      <c r="CM11" s="619"/>
      <c r="CN11" s="619"/>
      <c r="CO11" s="619"/>
      <c r="CP11" s="619"/>
      <c r="CQ11" s="620"/>
      <c r="CR11" s="621">
        <v>72305</v>
      </c>
      <c r="CS11" s="622"/>
      <c r="CT11" s="622"/>
      <c r="CU11" s="622"/>
      <c r="CV11" s="622"/>
      <c r="CW11" s="622"/>
      <c r="CX11" s="622"/>
      <c r="CY11" s="623"/>
      <c r="CZ11" s="659">
        <v>0.2</v>
      </c>
      <c r="DA11" s="659"/>
      <c r="DB11" s="659"/>
      <c r="DC11" s="659"/>
      <c r="DD11" s="627">
        <v>2640</v>
      </c>
      <c r="DE11" s="622"/>
      <c r="DF11" s="622"/>
      <c r="DG11" s="622"/>
      <c r="DH11" s="622"/>
      <c r="DI11" s="622"/>
      <c r="DJ11" s="622"/>
      <c r="DK11" s="622"/>
      <c r="DL11" s="622"/>
      <c r="DM11" s="622"/>
      <c r="DN11" s="622"/>
      <c r="DO11" s="622"/>
      <c r="DP11" s="623"/>
      <c r="DQ11" s="627">
        <v>67435</v>
      </c>
      <c r="DR11" s="622"/>
      <c r="DS11" s="622"/>
      <c r="DT11" s="622"/>
      <c r="DU11" s="622"/>
      <c r="DV11" s="622"/>
      <c r="DW11" s="622"/>
      <c r="DX11" s="622"/>
      <c r="DY11" s="622"/>
      <c r="DZ11" s="622"/>
      <c r="EA11" s="622"/>
      <c r="EB11" s="622"/>
      <c r="EC11" s="658"/>
    </row>
    <row r="12" spans="2:143" ht="11.25" customHeight="1" x14ac:dyDescent="0.15">
      <c r="B12" s="618" t="s">
        <v>256</v>
      </c>
      <c r="C12" s="619"/>
      <c r="D12" s="619"/>
      <c r="E12" s="619"/>
      <c r="F12" s="619"/>
      <c r="G12" s="619"/>
      <c r="H12" s="619"/>
      <c r="I12" s="619"/>
      <c r="J12" s="619"/>
      <c r="K12" s="619"/>
      <c r="L12" s="619"/>
      <c r="M12" s="619"/>
      <c r="N12" s="619"/>
      <c r="O12" s="619"/>
      <c r="P12" s="619"/>
      <c r="Q12" s="620"/>
      <c r="R12" s="621" t="s">
        <v>248</v>
      </c>
      <c r="S12" s="622"/>
      <c r="T12" s="622"/>
      <c r="U12" s="622"/>
      <c r="V12" s="622"/>
      <c r="W12" s="622"/>
      <c r="X12" s="622"/>
      <c r="Y12" s="623"/>
      <c r="Z12" s="659" t="s">
        <v>179</v>
      </c>
      <c r="AA12" s="659"/>
      <c r="AB12" s="659"/>
      <c r="AC12" s="659"/>
      <c r="AD12" s="660" t="s">
        <v>179</v>
      </c>
      <c r="AE12" s="660"/>
      <c r="AF12" s="660"/>
      <c r="AG12" s="660"/>
      <c r="AH12" s="660"/>
      <c r="AI12" s="660"/>
      <c r="AJ12" s="660"/>
      <c r="AK12" s="660"/>
      <c r="AL12" s="624" t="s">
        <v>248</v>
      </c>
      <c r="AM12" s="625"/>
      <c r="AN12" s="625"/>
      <c r="AO12" s="661"/>
      <c r="AP12" s="618" t="s">
        <v>257</v>
      </c>
      <c r="AQ12" s="619"/>
      <c r="AR12" s="619"/>
      <c r="AS12" s="619"/>
      <c r="AT12" s="619"/>
      <c r="AU12" s="619"/>
      <c r="AV12" s="619"/>
      <c r="AW12" s="619"/>
      <c r="AX12" s="619"/>
      <c r="AY12" s="619"/>
      <c r="AZ12" s="619"/>
      <c r="BA12" s="619"/>
      <c r="BB12" s="619"/>
      <c r="BC12" s="619"/>
      <c r="BD12" s="619"/>
      <c r="BE12" s="619"/>
      <c r="BF12" s="620"/>
      <c r="BG12" s="621">
        <v>5893827</v>
      </c>
      <c r="BH12" s="622"/>
      <c r="BI12" s="622"/>
      <c r="BJ12" s="622"/>
      <c r="BK12" s="622"/>
      <c r="BL12" s="622"/>
      <c r="BM12" s="622"/>
      <c r="BN12" s="623"/>
      <c r="BO12" s="659">
        <v>37.9</v>
      </c>
      <c r="BP12" s="659"/>
      <c r="BQ12" s="659"/>
      <c r="BR12" s="659"/>
      <c r="BS12" s="660" t="s">
        <v>179</v>
      </c>
      <c r="BT12" s="660"/>
      <c r="BU12" s="660"/>
      <c r="BV12" s="660"/>
      <c r="BW12" s="660"/>
      <c r="BX12" s="660"/>
      <c r="BY12" s="660"/>
      <c r="BZ12" s="660"/>
      <c r="CA12" s="660"/>
      <c r="CB12" s="695"/>
      <c r="CD12" s="618" t="s">
        <v>258</v>
      </c>
      <c r="CE12" s="619"/>
      <c r="CF12" s="619"/>
      <c r="CG12" s="619"/>
      <c r="CH12" s="619"/>
      <c r="CI12" s="619"/>
      <c r="CJ12" s="619"/>
      <c r="CK12" s="619"/>
      <c r="CL12" s="619"/>
      <c r="CM12" s="619"/>
      <c r="CN12" s="619"/>
      <c r="CO12" s="619"/>
      <c r="CP12" s="619"/>
      <c r="CQ12" s="620"/>
      <c r="CR12" s="621">
        <v>383459</v>
      </c>
      <c r="CS12" s="622"/>
      <c r="CT12" s="622"/>
      <c r="CU12" s="622"/>
      <c r="CV12" s="622"/>
      <c r="CW12" s="622"/>
      <c r="CX12" s="622"/>
      <c r="CY12" s="623"/>
      <c r="CZ12" s="659">
        <v>1.1000000000000001</v>
      </c>
      <c r="DA12" s="659"/>
      <c r="DB12" s="659"/>
      <c r="DC12" s="659"/>
      <c r="DD12" s="627" t="s">
        <v>179</v>
      </c>
      <c r="DE12" s="622"/>
      <c r="DF12" s="622"/>
      <c r="DG12" s="622"/>
      <c r="DH12" s="622"/>
      <c r="DI12" s="622"/>
      <c r="DJ12" s="622"/>
      <c r="DK12" s="622"/>
      <c r="DL12" s="622"/>
      <c r="DM12" s="622"/>
      <c r="DN12" s="622"/>
      <c r="DO12" s="622"/>
      <c r="DP12" s="623"/>
      <c r="DQ12" s="627">
        <v>208114</v>
      </c>
      <c r="DR12" s="622"/>
      <c r="DS12" s="622"/>
      <c r="DT12" s="622"/>
      <c r="DU12" s="622"/>
      <c r="DV12" s="622"/>
      <c r="DW12" s="622"/>
      <c r="DX12" s="622"/>
      <c r="DY12" s="622"/>
      <c r="DZ12" s="622"/>
      <c r="EA12" s="622"/>
      <c r="EB12" s="622"/>
      <c r="EC12" s="658"/>
    </row>
    <row r="13" spans="2:143" ht="11.25" customHeight="1" x14ac:dyDescent="0.15">
      <c r="B13" s="618" t="s">
        <v>259</v>
      </c>
      <c r="C13" s="619"/>
      <c r="D13" s="619"/>
      <c r="E13" s="619"/>
      <c r="F13" s="619"/>
      <c r="G13" s="619"/>
      <c r="H13" s="619"/>
      <c r="I13" s="619"/>
      <c r="J13" s="619"/>
      <c r="K13" s="619"/>
      <c r="L13" s="619"/>
      <c r="M13" s="619"/>
      <c r="N13" s="619"/>
      <c r="O13" s="619"/>
      <c r="P13" s="619"/>
      <c r="Q13" s="620"/>
      <c r="R13" s="621" t="s">
        <v>179</v>
      </c>
      <c r="S13" s="622"/>
      <c r="T13" s="622"/>
      <c r="U13" s="622"/>
      <c r="V13" s="622"/>
      <c r="W13" s="622"/>
      <c r="X13" s="622"/>
      <c r="Y13" s="623"/>
      <c r="Z13" s="659" t="s">
        <v>248</v>
      </c>
      <c r="AA13" s="659"/>
      <c r="AB13" s="659"/>
      <c r="AC13" s="659"/>
      <c r="AD13" s="660" t="s">
        <v>248</v>
      </c>
      <c r="AE13" s="660"/>
      <c r="AF13" s="660"/>
      <c r="AG13" s="660"/>
      <c r="AH13" s="660"/>
      <c r="AI13" s="660"/>
      <c r="AJ13" s="660"/>
      <c r="AK13" s="660"/>
      <c r="AL13" s="624" t="s">
        <v>248</v>
      </c>
      <c r="AM13" s="625"/>
      <c r="AN13" s="625"/>
      <c r="AO13" s="661"/>
      <c r="AP13" s="618" t="s">
        <v>260</v>
      </c>
      <c r="AQ13" s="619"/>
      <c r="AR13" s="619"/>
      <c r="AS13" s="619"/>
      <c r="AT13" s="619"/>
      <c r="AU13" s="619"/>
      <c r="AV13" s="619"/>
      <c r="AW13" s="619"/>
      <c r="AX13" s="619"/>
      <c r="AY13" s="619"/>
      <c r="AZ13" s="619"/>
      <c r="BA13" s="619"/>
      <c r="BB13" s="619"/>
      <c r="BC13" s="619"/>
      <c r="BD13" s="619"/>
      <c r="BE13" s="619"/>
      <c r="BF13" s="620"/>
      <c r="BG13" s="621">
        <v>5701909</v>
      </c>
      <c r="BH13" s="622"/>
      <c r="BI13" s="622"/>
      <c r="BJ13" s="622"/>
      <c r="BK13" s="622"/>
      <c r="BL13" s="622"/>
      <c r="BM13" s="622"/>
      <c r="BN13" s="623"/>
      <c r="BO13" s="659">
        <v>36.6</v>
      </c>
      <c r="BP13" s="659"/>
      <c r="BQ13" s="659"/>
      <c r="BR13" s="659"/>
      <c r="BS13" s="660" t="s">
        <v>179</v>
      </c>
      <c r="BT13" s="660"/>
      <c r="BU13" s="660"/>
      <c r="BV13" s="660"/>
      <c r="BW13" s="660"/>
      <c r="BX13" s="660"/>
      <c r="BY13" s="660"/>
      <c r="BZ13" s="660"/>
      <c r="CA13" s="660"/>
      <c r="CB13" s="695"/>
      <c r="CD13" s="618" t="s">
        <v>261</v>
      </c>
      <c r="CE13" s="619"/>
      <c r="CF13" s="619"/>
      <c r="CG13" s="619"/>
      <c r="CH13" s="619"/>
      <c r="CI13" s="619"/>
      <c r="CJ13" s="619"/>
      <c r="CK13" s="619"/>
      <c r="CL13" s="619"/>
      <c r="CM13" s="619"/>
      <c r="CN13" s="619"/>
      <c r="CO13" s="619"/>
      <c r="CP13" s="619"/>
      <c r="CQ13" s="620"/>
      <c r="CR13" s="621">
        <v>2684606</v>
      </c>
      <c r="CS13" s="622"/>
      <c r="CT13" s="622"/>
      <c r="CU13" s="622"/>
      <c r="CV13" s="622"/>
      <c r="CW13" s="622"/>
      <c r="CX13" s="622"/>
      <c r="CY13" s="623"/>
      <c r="CZ13" s="659">
        <v>7.6</v>
      </c>
      <c r="DA13" s="659"/>
      <c r="DB13" s="659"/>
      <c r="DC13" s="659"/>
      <c r="DD13" s="627">
        <v>520550</v>
      </c>
      <c r="DE13" s="622"/>
      <c r="DF13" s="622"/>
      <c r="DG13" s="622"/>
      <c r="DH13" s="622"/>
      <c r="DI13" s="622"/>
      <c r="DJ13" s="622"/>
      <c r="DK13" s="622"/>
      <c r="DL13" s="622"/>
      <c r="DM13" s="622"/>
      <c r="DN13" s="622"/>
      <c r="DO13" s="622"/>
      <c r="DP13" s="623"/>
      <c r="DQ13" s="627">
        <v>2041233</v>
      </c>
      <c r="DR13" s="622"/>
      <c r="DS13" s="622"/>
      <c r="DT13" s="622"/>
      <c r="DU13" s="622"/>
      <c r="DV13" s="622"/>
      <c r="DW13" s="622"/>
      <c r="DX13" s="622"/>
      <c r="DY13" s="622"/>
      <c r="DZ13" s="622"/>
      <c r="EA13" s="622"/>
      <c r="EB13" s="622"/>
      <c r="EC13" s="658"/>
    </row>
    <row r="14" spans="2:143" ht="11.25" customHeight="1" x14ac:dyDescent="0.15">
      <c r="B14" s="618" t="s">
        <v>262</v>
      </c>
      <c r="C14" s="619"/>
      <c r="D14" s="619"/>
      <c r="E14" s="619"/>
      <c r="F14" s="619"/>
      <c r="G14" s="619"/>
      <c r="H14" s="619"/>
      <c r="I14" s="619"/>
      <c r="J14" s="619"/>
      <c r="K14" s="619"/>
      <c r="L14" s="619"/>
      <c r="M14" s="619"/>
      <c r="N14" s="619"/>
      <c r="O14" s="619"/>
      <c r="P14" s="619"/>
      <c r="Q14" s="620"/>
      <c r="R14" s="621">
        <v>6</v>
      </c>
      <c r="S14" s="622"/>
      <c r="T14" s="622"/>
      <c r="U14" s="622"/>
      <c r="V14" s="622"/>
      <c r="W14" s="622"/>
      <c r="X14" s="622"/>
      <c r="Y14" s="623"/>
      <c r="Z14" s="659">
        <v>0</v>
      </c>
      <c r="AA14" s="659"/>
      <c r="AB14" s="659"/>
      <c r="AC14" s="659"/>
      <c r="AD14" s="660">
        <v>6</v>
      </c>
      <c r="AE14" s="660"/>
      <c r="AF14" s="660"/>
      <c r="AG14" s="660"/>
      <c r="AH14" s="660"/>
      <c r="AI14" s="660"/>
      <c r="AJ14" s="660"/>
      <c r="AK14" s="660"/>
      <c r="AL14" s="624">
        <v>0</v>
      </c>
      <c r="AM14" s="625"/>
      <c r="AN14" s="625"/>
      <c r="AO14" s="661"/>
      <c r="AP14" s="618" t="s">
        <v>263</v>
      </c>
      <c r="AQ14" s="619"/>
      <c r="AR14" s="619"/>
      <c r="AS14" s="619"/>
      <c r="AT14" s="619"/>
      <c r="AU14" s="619"/>
      <c r="AV14" s="619"/>
      <c r="AW14" s="619"/>
      <c r="AX14" s="619"/>
      <c r="AY14" s="619"/>
      <c r="AZ14" s="619"/>
      <c r="BA14" s="619"/>
      <c r="BB14" s="619"/>
      <c r="BC14" s="619"/>
      <c r="BD14" s="619"/>
      <c r="BE14" s="619"/>
      <c r="BF14" s="620"/>
      <c r="BG14" s="621">
        <v>56031</v>
      </c>
      <c r="BH14" s="622"/>
      <c r="BI14" s="622"/>
      <c r="BJ14" s="622"/>
      <c r="BK14" s="622"/>
      <c r="BL14" s="622"/>
      <c r="BM14" s="622"/>
      <c r="BN14" s="623"/>
      <c r="BO14" s="659">
        <v>0.4</v>
      </c>
      <c r="BP14" s="659"/>
      <c r="BQ14" s="659"/>
      <c r="BR14" s="659"/>
      <c r="BS14" s="660" t="s">
        <v>179</v>
      </c>
      <c r="BT14" s="660"/>
      <c r="BU14" s="660"/>
      <c r="BV14" s="660"/>
      <c r="BW14" s="660"/>
      <c r="BX14" s="660"/>
      <c r="BY14" s="660"/>
      <c r="BZ14" s="660"/>
      <c r="CA14" s="660"/>
      <c r="CB14" s="695"/>
      <c r="CD14" s="618" t="s">
        <v>264</v>
      </c>
      <c r="CE14" s="619"/>
      <c r="CF14" s="619"/>
      <c r="CG14" s="619"/>
      <c r="CH14" s="619"/>
      <c r="CI14" s="619"/>
      <c r="CJ14" s="619"/>
      <c r="CK14" s="619"/>
      <c r="CL14" s="619"/>
      <c r="CM14" s="619"/>
      <c r="CN14" s="619"/>
      <c r="CO14" s="619"/>
      <c r="CP14" s="619"/>
      <c r="CQ14" s="620"/>
      <c r="CR14" s="621">
        <v>1100415</v>
      </c>
      <c r="CS14" s="622"/>
      <c r="CT14" s="622"/>
      <c r="CU14" s="622"/>
      <c r="CV14" s="622"/>
      <c r="CW14" s="622"/>
      <c r="CX14" s="622"/>
      <c r="CY14" s="623"/>
      <c r="CZ14" s="659">
        <v>3.1</v>
      </c>
      <c r="DA14" s="659"/>
      <c r="DB14" s="659"/>
      <c r="DC14" s="659"/>
      <c r="DD14" s="627" t="s">
        <v>179</v>
      </c>
      <c r="DE14" s="622"/>
      <c r="DF14" s="622"/>
      <c r="DG14" s="622"/>
      <c r="DH14" s="622"/>
      <c r="DI14" s="622"/>
      <c r="DJ14" s="622"/>
      <c r="DK14" s="622"/>
      <c r="DL14" s="622"/>
      <c r="DM14" s="622"/>
      <c r="DN14" s="622"/>
      <c r="DO14" s="622"/>
      <c r="DP14" s="623"/>
      <c r="DQ14" s="627">
        <v>744911</v>
      </c>
      <c r="DR14" s="622"/>
      <c r="DS14" s="622"/>
      <c r="DT14" s="622"/>
      <c r="DU14" s="622"/>
      <c r="DV14" s="622"/>
      <c r="DW14" s="622"/>
      <c r="DX14" s="622"/>
      <c r="DY14" s="622"/>
      <c r="DZ14" s="622"/>
      <c r="EA14" s="622"/>
      <c r="EB14" s="622"/>
      <c r="EC14" s="658"/>
    </row>
    <row r="15" spans="2:143" ht="11.25" customHeight="1" x14ac:dyDescent="0.15">
      <c r="B15" s="618" t="s">
        <v>265</v>
      </c>
      <c r="C15" s="619"/>
      <c r="D15" s="619"/>
      <c r="E15" s="619"/>
      <c r="F15" s="619"/>
      <c r="G15" s="619"/>
      <c r="H15" s="619"/>
      <c r="I15" s="619"/>
      <c r="J15" s="619"/>
      <c r="K15" s="619"/>
      <c r="L15" s="619"/>
      <c r="M15" s="619"/>
      <c r="N15" s="619"/>
      <c r="O15" s="619"/>
      <c r="P15" s="619"/>
      <c r="Q15" s="620"/>
      <c r="R15" s="621" t="s">
        <v>179</v>
      </c>
      <c r="S15" s="622"/>
      <c r="T15" s="622"/>
      <c r="U15" s="622"/>
      <c r="V15" s="622"/>
      <c r="W15" s="622"/>
      <c r="X15" s="622"/>
      <c r="Y15" s="623"/>
      <c r="Z15" s="659" t="s">
        <v>248</v>
      </c>
      <c r="AA15" s="659"/>
      <c r="AB15" s="659"/>
      <c r="AC15" s="659"/>
      <c r="AD15" s="660" t="s">
        <v>179</v>
      </c>
      <c r="AE15" s="660"/>
      <c r="AF15" s="660"/>
      <c r="AG15" s="660"/>
      <c r="AH15" s="660"/>
      <c r="AI15" s="660"/>
      <c r="AJ15" s="660"/>
      <c r="AK15" s="660"/>
      <c r="AL15" s="624" t="s">
        <v>179</v>
      </c>
      <c r="AM15" s="625"/>
      <c r="AN15" s="625"/>
      <c r="AO15" s="661"/>
      <c r="AP15" s="618" t="s">
        <v>266</v>
      </c>
      <c r="AQ15" s="619"/>
      <c r="AR15" s="619"/>
      <c r="AS15" s="619"/>
      <c r="AT15" s="619"/>
      <c r="AU15" s="619"/>
      <c r="AV15" s="619"/>
      <c r="AW15" s="619"/>
      <c r="AX15" s="619"/>
      <c r="AY15" s="619"/>
      <c r="AZ15" s="619"/>
      <c r="BA15" s="619"/>
      <c r="BB15" s="619"/>
      <c r="BC15" s="619"/>
      <c r="BD15" s="619"/>
      <c r="BE15" s="619"/>
      <c r="BF15" s="620"/>
      <c r="BG15" s="621">
        <v>434840</v>
      </c>
      <c r="BH15" s="622"/>
      <c r="BI15" s="622"/>
      <c r="BJ15" s="622"/>
      <c r="BK15" s="622"/>
      <c r="BL15" s="622"/>
      <c r="BM15" s="622"/>
      <c r="BN15" s="623"/>
      <c r="BO15" s="659">
        <v>2.8</v>
      </c>
      <c r="BP15" s="659"/>
      <c r="BQ15" s="659"/>
      <c r="BR15" s="659"/>
      <c r="BS15" s="660" t="s">
        <v>179</v>
      </c>
      <c r="BT15" s="660"/>
      <c r="BU15" s="660"/>
      <c r="BV15" s="660"/>
      <c r="BW15" s="660"/>
      <c r="BX15" s="660"/>
      <c r="BY15" s="660"/>
      <c r="BZ15" s="660"/>
      <c r="CA15" s="660"/>
      <c r="CB15" s="695"/>
      <c r="CD15" s="618" t="s">
        <v>267</v>
      </c>
      <c r="CE15" s="619"/>
      <c r="CF15" s="619"/>
      <c r="CG15" s="619"/>
      <c r="CH15" s="619"/>
      <c r="CI15" s="619"/>
      <c r="CJ15" s="619"/>
      <c r="CK15" s="619"/>
      <c r="CL15" s="619"/>
      <c r="CM15" s="619"/>
      <c r="CN15" s="619"/>
      <c r="CO15" s="619"/>
      <c r="CP15" s="619"/>
      <c r="CQ15" s="620"/>
      <c r="CR15" s="621">
        <v>3830669</v>
      </c>
      <c r="CS15" s="622"/>
      <c r="CT15" s="622"/>
      <c r="CU15" s="622"/>
      <c r="CV15" s="622"/>
      <c r="CW15" s="622"/>
      <c r="CX15" s="622"/>
      <c r="CY15" s="623"/>
      <c r="CZ15" s="659">
        <v>10.9</v>
      </c>
      <c r="DA15" s="659"/>
      <c r="DB15" s="659"/>
      <c r="DC15" s="659"/>
      <c r="DD15" s="627">
        <v>695164</v>
      </c>
      <c r="DE15" s="622"/>
      <c r="DF15" s="622"/>
      <c r="DG15" s="622"/>
      <c r="DH15" s="622"/>
      <c r="DI15" s="622"/>
      <c r="DJ15" s="622"/>
      <c r="DK15" s="622"/>
      <c r="DL15" s="622"/>
      <c r="DM15" s="622"/>
      <c r="DN15" s="622"/>
      <c r="DO15" s="622"/>
      <c r="DP15" s="623"/>
      <c r="DQ15" s="627">
        <v>2597275</v>
      </c>
      <c r="DR15" s="622"/>
      <c r="DS15" s="622"/>
      <c r="DT15" s="622"/>
      <c r="DU15" s="622"/>
      <c r="DV15" s="622"/>
      <c r="DW15" s="622"/>
      <c r="DX15" s="622"/>
      <c r="DY15" s="622"/>
      <c r="DZ15" s="622"/>
      <c r="EA15" s="622"/>
      <c r="EB15" s="622"/>
      <c r="EC15" s="658"/>
    </row>
    <row r="16" spans="2:143" ht="11.25" customHeight="1" x14ac:dyDescent="0.15">
      <c r="B16" s="618" t="s">
        <v>268</v>
      </c>
      <c r="C16" s="619"/>
      <c r="D16" s="619"/>
      <c r="E16" s="619"/>
      <c r="F16" s="619"/>
      <c r="G16" s="619"/>
      <c r="H16" s="619"/>
      <c r="I16" s="619"/>
      <c r="J16" s="619"/>
      <c r="K16" s="619"/>
      <c r="L16" s="619"/>
      <c r="M16" s="619"/>
      <c r="N16" s="619"/>
      <c r="O16" s="619"/>
      <c r="P16" s="619"/>
      <c r="Q16" s="620"/>
      <c r="R16" s="621">
        <v>32452</v>
      </c>
      <c r="S16" s="622"/>
      <c r="T16" s="622"/>
      <c r="U16" s="622"/>
      <c r="V16" s="622"/>
      <c r="W16" s="622"/>
      <c r="X16" s="622"/>
      <c r="Y16" s="623"/>
      <c r="Z16" s="659">
        <v>0.1</v>
      </c>
      <c r="AA16" s="659"/>
      <c r="AB16" s="659"/>
      <c r="AC16" s="659"/>
      <c r="AD16" s="660">
        <v>32452</v>
      </c>
      <c r="AE16" s="660"/>
      <c r="AF16" s="660"/>
      <c r="AG16" s="660"/>
      <c r="AH16" s="660"/>
      <c r="AI16" s="660"/>
      <c r="AJ16" s="660"/>
      <c r="AK16" s="660"/>
      <c r="AL16" s="624">
        <v>0.2</v>
      </c>
      <c r="AM16" s="625"/>
      <c r="AN16" s="625"/>
      <c r="AO16" s="661"/>
      <c r="AP16" s="618" t="s">
        <v>269</v>
      </c>
      <c r="AQ16" s="619"/>
      <c r="AR16" s="619"/>
      <c r="AS16" s="619"/>
      <c r="AT16" s="619"/>
      <c r="AU16" s="619"/>
      <c r="AV16" s="619"/>
      <c r="AW16" s="619"/>
      <c r="AX16" s="619"/>
      <c r="AY16" s="619"/>
      <c r="AZ16" s="619"/>
      <c r="BA16" s="619"/>
      <c r="BB16" s="619"/>
      <c r="BC16" s="619"/>
      <c r="BD16" s="619"/>
      <c r="BE16" s="619"/>
      <c r="BF16" s="620"/>
      <c r="BG16" s="621" t="s">
        <v>179</v>
      </c>
      <c r="BH16" s="622"/>
      <c r="BI16" s="622"/>
      <c r="BJ16" s="622"/>
      <c r="BK16" s="622"/>
      <c r="BL16" s="622"/>
      <c r="BM16" s="622"/>
      <c r="BN16" s="623"/>
      <c r="BO16" s="659" t="s">
        <v>179</v>
      </c>
      <c r="BP16" s="659"/>
      <c r="BQ16" s="659"/>
      <c r="BR16" s="659"/>
      <c r="BS16" s="660" t="s">
        <v>248</v>
      </c>
      <c r="BT16" s="660"/>
      <c r="BU16" s="660"/>
      <c r="BV16" s="660"/>
      <c r="BW16" s="660"/>
      <c r="BX16" s="660"/>
      <c r="BY16" s="660"/>
      <c r="BZ16" s="660"/>
      <c r="CA16" s="660"/>
      <c r="CB16" s="695"/>
      <c r="CD16" s="618" t="s">
        <v>270</v>
      </c>
      <c r="CE16" s="619"/>
      <c r="CF16" s="619"/>
      <c r="CG16" s="619"/>
      <c r="CH16" s="619"/>
      <c r="CI16" s="619"/>
      <c r="CJ16" s="619"/>
      <c r="CK16" s="619"/>
      <c r="CL16" s="619"/>
      <c r="CM16" s="619"/>
      <c r="CN16" s="619"/>
      <c r="CO16" s="619"/>
      <c r="CP16" s="619"/>
      <c r="CQ16" s="620"/>
      <c r="CR16" s="621" t="s">
        <v>248</v>
      </c>
      <c r="CS16" s="622"/>
      <c r="CT16" s="622"/>
      <c r="CU16" s="622"/>
      <c r="CV16" s="622"/>
      <c r="CW16" s="622"/>
      <c r="CX16" s="622"/>
      <c r="CY16" s="623"/>
      <c r="CZ16" s="659" t="s">
        <v>179</v>
      </c>
      <c r="DA16" s="659"/>
      <c r="DB16" s="659"/>
      <c r="DC16" s="659"/>
      <c r="DD16" s="627" t="s">
        <v>179</v>
      </c>
      <c r="DE16" s="622"/>
      <c r="DF16" s="622"/>
      <c r="DG16" s="622"/>
      <c r="DH16" s="622"/>
      <c r="DI16" s="622"/>
      <c r="DJ16" s="622"/>
      <c r="DK16" s="622"/>
      <c r="DL16" s="622"/>
      <c r="DM16" s="622"/>
      <c r="DN16" s="622"/>
      <c r="DO16" s="622"/>
      <c r="DP16" s="623"/>
      <c r="DQ16" s="627" t="s">
        <v>248</v>
      </c>
      <c r="DR16" s="622"/>
      <c r="DS16" s="622"/>
      <c r="DT16" s="622"/>
      <c r="DU16" s="622"/>
      <c r="DV16" s="622"/>
      <c r="DW16" s="622"/>
      <c r="DX16" s="622"/>
      <c r="DY16" s="622"/>
      <c r="DZ16" s="622"/>
      <c r="EA16" s="622"/>
      <c r="EB16" s="622"/>
      <c r="EC16" s="658"/>
    </row>
    <row r="17" spans="2:133" ht="11.25" customHeight="1" x14ac:dyDescent="0.15">
      <c r="B17" s="618" t="s">
        <v>271</v>
      </c>
      <c r="C17" s="619"/>
      <c r="D17" s="619"/>
      <c r="E17" s="619"/>
      <c r="F17" s="619"/>
      <c r="G17" s="619"/>
      <c r="H17" s="619"/>
      <c r="I17" s="619"/>
      <c r="J17" s="619"/>
      <c r="K17" s="619"/>
      <c r="L17" s="619"/>
      <c r="M17" s="619"/>
      <c r="N17" s="619"/>
      <c r="O17" s="619"/>
      <c r="P17" s="619"/>
      <c r="Q17" s="620"/>
      <c r="R17" s="621">
        <v>231527</v>
      </c>
      <c r="S17" s="622"/>
      <c r="T17" s="622"/>
      <c r="U17" s="622"/>
      <c r="V17" s="622"/>
      <c r="W17" s="622"/>
      <c r="X17" s="622"/>
      <c r="Y17" s="623"/>
      <c r="Z17" s="659">
        <v>0.6</v>
      </c>
      <c r="AA17" s="659"/>
      <c r="AB17" s="659"/>
      <c r="AC17" s="659"/>
      <c r="AD17" s="660">
        <v>231527</v>
      </c>
      <c r="AE17" s="660"/>
      <c r="AF17" s="660"/>
      <c r="AG17" s="660"/>
      <c r="AH17" s="660"/>
      <c r="AI17" s="660"/>
      <c r="AJ17" s="660"/>
      <c r="AK17" s="660"/>
      <c r="AL17" s="624">
        <v>1.3</v>
      </c>
      <c r="AM17" s="625"/>
      <c r="AN17" s="625"/>
      <c r="AO17" s="661"/>
      <c r="AP17" s="618" t="s">
        <v>272</v>
      </c>
      <c r="AQ17" s="619"/>
      <c r="AR17" s="619"/>
      <c r="AS17" s="619"/>
      <c r="AT17" s="619"/>
      <c r="AU17" s="619"/>
      <c r="AV17" s="619"/>
      <c r="AW17" s="619"/>
      <c r="AX17" s="619"/>
      <c r="AY17" s="619"/>
      <c r="AZ17" s="619"/>
      <c r="BA17" s="619"/>
      <c r="BB17" s="619"/>
      <c r="BC17" s="619"/>
      <c r="BD17" s="619"/>
      <c r="BE17" s="619"/>
      <c r="BF17" s="620"/>
      <c r="BG17" s="621" t="s">
        <v>248</v>
      </c>
      <c r="BH17" s="622"/>
      <c r="BI17" s="622"/>
      <c r="BJ17" s="622"/>
      <c r="BK17" s="622"/>
      <c r="BL17" s="622"/>
      <c r="BM17" s="622"/>
      <c r="BN17" s="623"/>
      <c r="BO17" s="659" t="s">
        <v>248</v>
      </c>
      <c r="BP17" s="659"/>
      <c r="BQ17" s="659"/>
      <c r="BR17" s="659"/>
      <c r="BS17" s="660" t="s">
        <v>248</v>
      </c>
      <c r="BT17" s="660"/>
      <c r="BU17" s="660"/>
      <c r="BV17" s="660"/>
      <c r="BW17" s="660"/>
      <c r="BX17" s="660"/>
      <c r="BY17" s="660"/>
      <c r="BZ17" s="660"/>
      <c r="CA17" s="660"/>
      <c r="CB17" s="695"/>
      <c r="CD17" s="618" t="s">
        <v>273</v>
      </c>
      <c r="CE17" s="619"/>
      <c r="CF17" s="619"/>
      <c r="CG17" s="619"/>
      <c r="CH17" s="619"/>
      <c r="CI17" s="619"/>
      <c r="CJ17" s="619"/>
      <c r="CK17" s="619"/>
      <c r="CL17" s="619"/>
      <c r="CM17" s="619"/>
      <c r="CN17" s="619"/>
      <c r="CO17" s="619"/>
      <c r="CP17" s="619"/>
      <c r="CQ17" s="620"/>
      <c r="CR17" s="621">
        <v>1757677</v>
      </c>
      <c r="CS17" s="622"/>
      <c r="CT17" s="622"/>
      <c r="CU17" s="622"/>
      <c r="CV17" s="622"/>
      <c r="CW17" s="622"/>
      <c r="CX17" s="622"/>
      <c r="CY17" s="623"/>
      <c r="CZ17" s="659">
        <v>5</v>
      </c>
      <c r="DA17" s="659"/>
      <c r="DB17" s="659"/>
      <c r="DC17" s="659"/>
      <c r="DD17" s="627" t="s">
        <v>248</v>
      </c>
      <c r="DE17" s="622"/>
      <c r="DF17" s="622"/>
      <c r="DG17" s="622"/>
      <c r="DH17" s="622"/>
      <c r="DI17" s="622"/>
      <c r="DJ17" s="622"/>
      <c r="DK17" s="622"/>
      <c r="DL17" s="622"/>
      <c r="DM17" s="622"/>
      <c r="DN17" s="622"/>
      <c r="DO17" s="622"/>
      <c r="DP17" s="623"/>
      <c r="DQ17" s="627">
        <v>1757677</v>
      </c>
      <c r="DR17" s="622"/>
      <c r="DS17" s="622"/>
      <c r="DT17" s="622"/>
      <c r="DU17" s="622"/>
      <c r="DV17" s="622"/>
      <c r="DW17" s="622"/>
      <c r="DX17" s="622"/>
      <c r="DY17" s="622"/>
      <c r="DZ17" s="622"/>
      <c r="EA17" s="622"/>
      <c r="EB17" s="622"/>
      <c r="EC17" s="658"/>
    </row>
    <row r="18" spans="2:133" ht="11.25" customHeight="1" x14ac:dyDescent="0.15">
      <c r="B18" s="618" t="s">
        <v>274</v>
      </c>
      <c r="C18" s="619"/>
      <c r="D18" s="619"/>
      <c r="E18" s="619"/>
      <c r="F18" s="619"/>
      <c r="G18" s="619"/>
      <c r="H18" s="619"/>
      <c r="I18" s="619"/>
      <c r="J18" s="619"/>
      <c r="K18" s="619"/>
      <c r="L18" s="619"/>
      <c r="M18" s="619"/>
      <c r="N18" s="619"/>
      <c r="O18" s="619"/>
      <c r="P18" s="619"/>
      <c r="Q18" s="620"/>
      <c r="R18" s="621">
        <v>63428</v>
      </c>
      <c r="S18" s="622"/>
      <c r="T18" s="622"/>
      <c r="U18" s="622"/>
      <c r="V18" s="622"/>
      <c r="W18" s="622"/>
      <c r="X18" s="622"/>
      <c r="Y18" s="623"/>
      <c r="Z18" s="659">
        <v>0.2</v>
      </c>
      <c r="AA18" s="659"/>
      <c r="AB18" s="659"/>
      <c r="AC18" s="659"/>
      <c r="AD18" s="660">
        <v>63428</v>
      </c>
      <c r="AE18" s="660"/>
      <c r="AF18" s="660"/>
      <c r="AG18" s="660"/>
      <c r="AH18" s="660"/>
      <c r="AI18" s="660"/>
      <c r="AJ18" s="660"/>
      <c r="AK18" s="660"/>
      <c r="AL18" s="624">
        <v>0.4</v>
      </c>
      <c r="AM18" s="625"/>
      <c r="AN18" s="625"/>
      <c r="AO18" s="661"/>
      <c r="AP18" s="618" t="s">
        <v>275</v>
      </c>
      <c r="AQ18" s="619"/>
      <c r="AR18" s="619"/>
      <c r="AS18" s="619"/>
      <c r="AT18" s="619"/>
      <c r="AU18" s="619"/>
      <c r="AV18" s="619"/>
      <c r="AW18" s="619"/>
      <c r="AX18" s="619"/>
      <c r="AY18" s="619"/>
      <c r="AZ18" s="619"/>
      <c r="BA18" s="619"/>
      <c r="BB18" s="619"/>
      <c r="BC18" s="619"/>
      <c r="BD18" s="619"/>
      <c r="BE18" s="619"/>
      <c r="BF18" s="620"/>
      <c r="BG18" s="621" t="s">
        <v>179</v>
      </c>
      <c r="BH18" s="622"/>
      <c r="BI18" s="622"/>
      <c r="BJ18" s="622"/>
      <c r="BK18" s="622"/>
      <c r="BL18" s="622"/>
      <c r="BM18" s="622"/>
      <c r="BN18" s="623"/>
      <c r="BO18" s="659" t="s">
        <v>179</v>
      </c>
      <c r="BP18" s="659"/>
      <c r="BQ18" s="659"/>
      <c r="BR18" s="659"/>
      <c r="BS18" s="660" t="s">
        <v>248</v>
      </c>
      <c r="BT18" s="660"/>
      <c r="BU18" s="660"/>
      <c r="BV18" s="660"/>
      <c r="BW18" s="660"/>
      <c r="BX18" s="660"/>
      <c r="BY18" s="660"/>
      <c r="BZ18" s="660"/>
      <c r="CA18" s="660"/>
      <c r="CB18" s="695"/>
      <c r="CD18" s="618" t="s">
        <v>276</v>
      </c>
      <c r="CE18" s="619"/>
      <c r="CF18" s="619"/>
      <c r="CG18" s="619"/>
      <c r="CH18" s="619"/>
      <c r="CI18" s="619"/>
      <c r="CJ18" s="619"/>
      <c r="CK18" s="619"/>
      <c r="CL18" s="619"/>
      <c r="CM18" s="619"/>
      <c r="CN18" s="619"/>
      <c r="CO18" s="619"/>
      <c r="CP18" s="619"/>
      <c r="CQ18" s="620"/>
      <c r="CR18" s="621" t="s">
        <v>248</v>
      </c>
      <c r="CS18" s="622"/>
      <c r="CT18" s="622"/>
      <c r="CU18" s="622"/>
      <c r="CV18" s="622"/>
      <c r="CW18" s="622"/>
      <c r="CX18" s="622"/>
      <c r="CY18" s="623"/>
      <c r="CZ18" s="659" t="s">
        <v>179</v>
      </c>
      <c r="DA18" s="659"/>
      <c r="DB18" s="659"/>
      <c r="DC18" s="659"/>
      <c r="DD18" s="627" t="s">
        <v>179</v>
      </c>
      <c r="DE18" s="622"/>
      <c r="DF18" s="622"/>
      <c r="DG18" s="622"/>
      <c r="DH18" s="622"/>
      <c r="DI18" s="622"/>
      <c r="DJ18" s="622"/>
      <c r="DK18" s="622"/>
      <c r="DL18" s="622"/>
      <c r="DM18" s="622"/>
      <c r="DN18" s="622"/>
      <c r="DO18" s="622"/>
      <c r="DP18" s="623"/>
      <c r="DQ18" s="627" t="s">
        <v>179</v>
      </c>
      <c r="DR18" s="622"/>
      <c r="DS18" s="622"/>
      <c r="DT18" s="622"/>
      <c r="DU18" s="622"/>
      <c r="DV18" s="622"/>
      <c r="DW18" s="622"/>
      <c r="DX18" s="622"/>
      <c r="DY18" s="622"/>
      <c r="DZ18" s="622"/>
      <c r="EA18" s="622"/>
      <c r="EB18" s="622"/>
      <c r="EC18" s="658"/>
    </row>
    <row r="19" spans="2:133" ht="11.25" customHeight="1" x14ac:dyDescent="0.15">
      <c r="B19" s="618" t="s">
        <v>277</v>
      </c>
      <c r="C19" s="619"/>
      <c r="D19" s="619"/>
      <c r="E19" s="619"/>
      <c r="F19" s="619"/>
      <c r="G19" s="619"/>
      <c r="H19" s="619"/>
      <c r="I19" s="619"/>
      <c r="J19" s="619"/>
      <c r="K19" s="619"/>
      <c r="L19" s="619"/>
      <c r="M19" s="619"/>
      <c r="N19" s="619"/>
      <c r="O19" s="619"/>
      <c r="P19" s="619"/>
      <c r="Q19" s="620"/>
      <c r="R19" s="621">
        <v>63015</v>
      </c>
      <c r="S19" s="622"/>
      <c r="T19" s="622"/>
      <c r="U19" s="622"/>
      <c r="V19" s="622"/>
      <c r="W19" s="622"/>
      <c r="X19" s="622"/>
      <c r="Y19" s="623"/>
      <c r="Z19" s="659">
        <v>0.2</v>
      </c>
      <c r="AA19" s="659"/>
      <c r="AB19" s="659"/>
      <c r="AC19" s="659"/>
      <c r="AD19" s="660">
        <v>63015</v>
      </c>
      <c r="AE19" s="660"/>
      <c r="AF19" s="660"/>
      <c r="AG19" s="660"/>
      <c r="AH19" s="660"/>
      <c r="AI19" s="660"/>
      <c r="AJ19" s="660"/>
      <c r="AK19" s="660"/>
      <c r="AL19" s="624">
        <v>0.4</v>
      </c>
      <c r="AM19" s="625"/>
      <c r="AN19" s="625"/>
      <c r="AO19" s="661"/>
      <c r="AP19" s="618" t="s">
        <v>278</v>
      </c>
      <c r="AQ19" s="619"/>
      <c r="AR19" s="619"/>
      <c r="AS19" s="619"/>
      <c r="AT19" s="619"/>
      <c r="AU19" s="619"/>
      <c r="AV19" s="619"/>
      <c r="AW19" s="619"/>
      <c r="AX19" s="619"/>
      <c r="AY19" s="619"/>
      <c r="AZ19" s="619"/>
      <c r="BA19" s="619"/>
      <c r="BB19" s="619"/>
      <c r="BC19" s="619"/>
      <c r="BD19" s="619"/>
      <c r="BE19" s="619"/>
      <c r="BF19" s="620"/>
      <c r="BG19" s="621">
        <v>1266986</v>
      </c>
      <c r="BH19" s="622"/>
      <c r="BI19" s="622"/>
      <c r="BJ19" s="622"/>
      <c r="BK19" s="622"/>
      <c r="BL19" s="622"/>
      <c r="BM19" s="622"/>
      <c r="BN19" s="623"/>
      <c r="BO19" s="659">
        <v>8.1</v>
      </c>
      <c r="BP19" s="659"/>
      <c r="BQ19" s="659"/>
      <c r="BR19" s="659"/>
      <c r="BS19" s="660" t="s">
        <v>179</v>
      </c>
      <c r="BT19" s="660"/>
      <c r="BU19" s="660"/>
      <c r="BV19" s="660"/>
      <c r="BW19" s="660"/>
      <c r="BX19" s="660"/>
      <c r="BY19" s="660"/>
      <c r="BZ19" s="660"/>
      <c r="CA19" s="660"/>
      <c r="CB19" s="695"/>
      <c r="CD19" s="618" t="s">
        <v>279</v>
      </c>
      <c r="CE19" s="619"/>
      <c r="CF19" s="619"/>
      <c r="CG19" s="619"/>
      <c r="CH19" s="619"/>
      <c r="CI19" s="619"/>
      <c r="CJ19" s="619"/>
      <c r="CK19" s="619"/>
      <c r="CL19" s="619"/>
      <c r="CM19" s="619"/>
      <c r="CN19" s="619"/>
      <c r="CO19" s="619"/>
      <c r="CP19" s="619"/>
      <c r="CQ19" s="620"/>
      <c r="CR19" s="621" t="s">
        <v>179</v>
      </c>
      <c r="CS19" s="622"/>
      <c r="CT19" s="622"/>
      <c r="CU19" s="622"/>
      <c r="CV19" s="622"/>
      <c r="CW19" s="622"/>
      <c r="CX19" s="622"/>
      <c r="CY19" s="623"/>
      <c r="CZ19" s="659" t="s">
        <v>248</v>
      </c>
      <c r="DA19" s="659"/>
      <c r="DB19" s="659"/>
      <c r="DC19" s="659"/>
      <c r="DD19" s="627" t="s">
        <v>248</v>
      </c>
      <c r="DE19" s="622"/>
      <c r="DF19" s="622"/>
      <c r="DG19" s="622"/>
      <c r="DH19" s="622"/>
      <c r="DI19" s="622"/>
      <c r="DJ19" s="622"/>
      <c r="DK19" s="622"/>
      <c r="DL19" s="622"/>
      <c r="DM19" s="622"/>
      <c r="DN19" s="622"/>
      <c r="DO19" s="622"/>
      <c r="DP19" s="623"/>
      <c r="DQ19" s="627" t="s">
        <v>248</v>
      </c>
      <c r="DR19" s="622"/>
      <c r="DS19" s="622"/>
      <c r="DT19" s="622"/>
      <c r="DU19" s="622"/>
      <c r="DV19" s="622"/>
      <c r="DW19" s="622"/>
      <c r="DX19" s="622"/>
      <c r="DY19" s="622"/>
      <c r="DZ19" s="622"/>
      <c r="EA19" s="622"/>
      <c r="EB19" s="622"/>
      <c r="EC19" s="658"/>
    </row>
    <row r="20" spans="2:133" ht="11.25" customHeight="1" x14ac:dyDescent="0.15">
      <c r="B20" s="696" t="s">
        <v>280</v>
      </c>
      <c r="C20" s="697"/>
      <c r="D20" s="697"/>
      <c r="E20" s="697"/>
      <c r="F20" s="697"/>
      <c r="G20" s="697"/>
      <c r="H20" s="697"/>
      <c r="I20" s="697"/>
      <c r="J20" s="697"/>
      <c r="K20" s="697"/>
      <c r="L20" s="697"/>
      <c r="M20" s="697"/>
      <c r="N20" s="697"/>
      <c r="O20" s="697"/>
      <c r="P20" s="697"/>
      <c r="Q20" s="698"/>
      <c r="R20" s="621">
        <v>413</v>
      </c>
      <c r="S20" s="622"/>
      <c r="T20" s="622"/>
      <c r="U20" s="622"/>
      <c r="V20" s="622"/>
      <c r="W20" s="622"/>
      <c r="X20" s="622"/>
      <c r="Y20" s="623"/>
      <c r="Z20" s="659">
        <v>0</v>
      </c>
      <c r="AA20" s="659"/>
      <c r="AB20" s="659"/>
      <c r="AC20" s="659"/>
      <c r="AD20" s="660">
        <v>413</v>
      </c>
      <c r="AE20" s="660"/>
      <c r="AF20" s="660"/>
      <c r="AG20" s="660"/>
      <c r="AH20" s="660"/>
      <c r="AI20" s="660"/>
      <c r="AJ20" s="660"/>
      <c r="AK20" s="660"/>
      <c r="AL20" s="624">
        <v>0</v>
      </c>
      <c r="AM20" s="625"/>
      <c r="AN20" s="625"/>
      <c r="AO20" s="661"/>
      <c r="AP20" s="618" t="s">
        <v>281</v>
      </c>
      <c r="AQ20" s="619"/>
      <c r="AR20" s="619"/>
      <c r="AS20" s="619"/>
      <c r="AT20" s="619"/>
      <c r="AU20" s="619"/>
      <c r="AV20" s="619"/>
      <c r="AW20" s="619"/>
      <c r="AX20" s="619"/>
      <c r="AY20" s="619"/>
      <c r="AZ20" s="619"/>
      <c r="BA20" s="619"/>
      <c r="BB20" s="619"/>
      <c r="BC20" s="619"/>
      <c r="BD20" s="619"/>
      <c r="BE20" s="619"/>
      <c r="BF20" s="620"/>
      <c r="BG20" s="621">
        <v>1266986</v>
      </c>
      <c r="BH20" s="622"/>
      <c r="BI20" s="622"/>
      <c r="BJ20" s="622"/>
      <c r="BK20" s="622"/>
      <c r="BL20" s="622"/>
      <c r="BM20" s="622"/>
      <c r="BN20" s="623"/>
      <c r="BO20" s="659">
        <v>8.1</v>
      </c>
      <c r="BP20" s="659"/>
      <c r="BQ20" s="659"/>
      <c r="BR20" s="659"/>
      <c r="BS20" s="660" t="s">
        <v>179</v>
      </c>
      <c r="BT20" s="660"/>
      <c r="BU20" s="660"/>
      <c r="BV20" s="660"/>
      <c r="BW20" s="660"/>
      <c r="BX20" s="660"/>
      <c r="BY20" s="660"/>
      <c r="BZ20" s="660"/>
      <c r="CA20" s="660"/>
      <c r="CB20" s="695"/>
      <c r="CD20" s="618" t="s">
        <v>282</v>
      </c>
      <c r="CE20" s="619"/>
      <c r="CF20" s="619"/>
      <c r="CG20" s="619"/>
      <c r="CH20" s="619"/>
      <c r="CI20" s="619"/>
      <c r="CJ20" s="619"/>
      <c r="CK20" s="619"/>
      <c r="CL20" s="619"/>
      <c r="CM20" s="619"/>
      <c r="CN20" s="619"/>
      <c r="CO20" s="619"/>
      <c r="CP20" s="619"/>
      <c r="CQ20" s="620"/>
      <c r="CR20" s="621">
        <v>35217903</v>
      </c>
      <c r="CS20" s="622"/>
      <c r="CT20" s="622"/>
      <c r="CU20" s="622"/>
      <c r="CV20" s="622"/>
      <c r="CW20" s="622"/>
      <c r="CX20" s="622"/>
      <c r="CY20" s="623"/>
      <c r="CZ20" s="659">
        <v>100</v>
      </c>
      <c r="DA20" s="659"/>
      <c r="DB20" s="659"/>
      <c r="DC20" s="659"/>
      <c r="DD20" s="627">
        <v>2158221</v>
      </c>
      <c r="DE20" s="622"/>
      <c r="DF20" s="622"/>
      <c r="DG20" s="622"/>
      <c r="DH20" s="622"/>
      <c r="DI20" s="622"/>
      <c r="DJ20" s="622"/>
      <c r="DK20" s="622"/>
      <c r="DL20" s="622"/>
      <c r="DM20" s="622"/>
      <c r="DN20" s="622"/>
      <c r="DO20" s="622"/>
      <c r="DP20" s="623"/>
      <c r="DQ20" s="627">
        <v>20515438</v>
      </c>
      <c r="DR20" s="622"/>
      <c r="DS20" s="622"/>
      <c r="DT20" s="622"/>
      <c r="DU20" s="622"/>
      <c r="DV20" s="622"/>
      <c r="DW20" s="622"/>
      <c r="DX20" s="622"/>
      <c r="DY20" s="622"/>
      <c r="DZ20" s="622"/>
      <c r="EA20" s="622"/>
      <c r="EB20" s="622"/>
      <c r="EC20" s="658"/>
    </row>
    <row r="21" spans="2:133" ht="11.25" customHeight="1" x14ac:dyDescent="0.15">
      <c r="B21" s="618" t="s">
        <v>283</v>
      </c>
      <c r="C21" s="619"/>
      <c r="D21" s="619"/>
      <c r="E21" s="619"/>
      <c r="F21" s="619"/>
      <c r="G21" s="619"/>
      <c r="H21" s="619"/>
      <c r="I21" s="619"/>
      <c r="J21" s="619"/>
      <c r="K21" s="619"/>
      <c r="L21" s="619"/>
      <c r="M21" s="619"/>
      <c r="N21" s="619"/>
      <c r="O21" s="619"/>
      <c r="P21" s="619"/>
      <c r="Q21" s="620"/>
      <c r="R21" s="621">
        <v>195176</v>
      </c>
      <c r="S21" s="622"/>
      <c r="T21" s="622"/>
      <c r="U21" s="622"/>
      <c r="V21" s="622"/>
      <c r="W21" s="622"/>
      <c r="X21" s="622"/>
      <c r="Y21" s="623"/>
      <c r="Z21" s="659">
        <v>0.5</v>
      </c>
      <c r="AA21" s="659"/>
      <c r="AB21" s="659"/>
      <c r="AC21" s="659"/>
      <c r="AD21" s="660">
        <v>101029</v>
      </c>
      <c r="AE21" s="660"/>
      <c r="AF21" s="660"/>
      <c r="AG21" s="660"/>
      <c r="AH21" s="660"/>
      <c r="AI21" s="660"/>
      <c r="AJ21" s="660"/>
      <c r="AK21" s="660"/>
      <c r="AL21" s="624">
        <v>0.6</v>
      </c>
      <c r="AM21" s="625"/>
      <c r="AN21" s="625"/>
      <c r="AO21" s="661"/>
      <c r="AP21" s="618" t="s">
        <v>284</v>
      </c>
      <c r="AQ21" s="699"/>
      <c r="AR21" s="699"/>
      <c r="AS21" s="699"/>
      <c r="AT21" s="699"/>
      <c r="AU21" s="699"/>
      <c r="AV21" s="699"/>
      <c r="AW21" s="699"/>
      <c r="AX21" s="699"/>
      <c r="AY21" s="699"/>
      <c r="AZ21" s="699"/>
      <c r="BA21" s="699"/>
      <c r="BB21" s="699"/>
      <c r="BC21" s="699"/>
      <c r="BD21" s="699"/>
      <c r="BE21" s="699"/>
      <c r="BF21" s="700"/>
      <c r="BG21" s="621" t="s">
        <v>248</v>
      </c>
      <c r="BH21" s="622"/>
      <c r="BI21" s="622"/>
      <c r="BJ21" s="622"/>
      <c r="BK21" s="622"/>
      <c r="BL21" s="622"/>
      <c r="BM21" s="622"/>
      <c r="BN21" s="623"/>
      <c r="BO21" s="659" t="s">
        <v>179</v>
      </c>
      <c r="BP21" s="659"/>
      <c r="BQ21" s="659"/>
      <c r="BR21" s="659"/>
      <c r="BS21" s="660" t="s">
        <v>179</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285</v>
      </c>
      <c r="C22" s="619"/>
      <c r="D22" s="619"/>
      <c r="E22" s="619"/>
      <c r="F22" s="619"/>
      <c r="G22" s="619"/>
      <c r="H22" s="619"/>
      <c r="I22" s="619"/>
      <c r="J22" s="619"/>
      <c r="K22" s="619"/>
      <c r="L22" s="619"/>
      <c r="M22" s="619"/>
      <c r="N22" s="619"/>
      <c r="O22" s="619"/>
      <c r="P22" s="619"/>
      <c r="Q22" s="620"/>
      <c r="R22" s="621">
        <v>101029</v>
      </c>
      <c r="S22" s="622"/>
      <c r="T22" s="622"/>
      <c r="U22" s="622"/>
      <c r="V22" s="622"/>
      <c r="W22" s="622"/>
      <c r="X22" s="622"/>
      <c r="Y22" s="623"/>
      <c r="Z22" s="659">
        <v>0.3</v>
      </c>
      <c r="AA22" s="659"/>
      <c r="AB22" s="659"/>
      <c r="AC22" s="659"/>
      <c r="AD22" s="660">
        <v>101029</v>
      </c>
      <c r="AE22" s="660"/>
      <c r="AF22" s="660"/>
      <c r="AG22" s="660"/>
      <c r="AH22" s="660"/>
      <c r="AI22" s="660"/>
      <c r="AJ22" s="660"/>
      <c r="AK22" s="660"/>
      <c r="AL22" s="624">
        <v>0.6</v>
      </c>
      <c r="AM22" s="625"/>
      <c r="AN22" s="625"/>
      <c r="AO22" s="661"/>
      <c r="AP22" s="618" t="s">
        <v>286</v>
      </c>
      <c r="AQ22" s="699"/>
      <c r="AR22" s="699"/>
      <c r="AS22" s="699"/>
      <c r="AT22" s="699"/>
      <c r="AU22" s="699"/>
      <c r="AV22" s="699"/>
      <c r="AW22" s="699"/>
      <c r="AX22" s="699"/>
      <c r="AY22" s="699"/>
      <c r="AZ22" s="699"/>
      <c r="BA22" s="699"/>
      <c r="BB22" s="699"/>
      <c r="BC22" s="699"/>
      <c r="BD22" s="699"/>
      <c r="BE22" s="699"/>
      <c r="BF22" s="700"/>
      <c r="BG22" s="621" t="s">
        <v>248</v>
      </c>
      <c r="BH22" s="622"/>
      <c r="BI22" s="622"/>
      <c r="BJ22" s="622"/>
      <c r="BK22" s="622"/>
      <c r="BL22" s="622"/>
      <c r="BM22" s="622"/>
      <c r="BN22" s="623"/>
      <c r="BO22" s="659" t="s">
        <v>179</v>
      </c>
      <c r="BP22" s="659"/>
      <c r="BQ22" s="659"/>
      <c r="BR22" s="659"/>
      <c r="BS22" s="660" t="s">
        <v>248</v>
      </c>
      <c r="BT22" s="660"/>
      <c r="BU22" s="660"/>
      <c r="BV22" s="660"/>
      <c r="BW22" s="660"/>
      <c r="BX22" s="660"/>
      <c r="BY22" s="660"/>
      <c r="BZ22" s="660"/>
      <c r="CA22" s="660"/>
      <c r="CB22" s="695"/>
      <c r="CD22" s="673" t="s">
        <v>287</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288</v>
      </c>
      <c r="C23" s="619"/>
      <c r="D23" s="619"/>
      <c r="E23" s="619"/>
      <c r="F23" s="619"/>
      <c r="G23" s="619"/>
      <c r="H23" s="619"/>
      <c r="I23" s="619"/>
      <c r="J23" s="619"/>
      <c r="K23" s="619"/>
      <c r="L23" s="619"/>
      <c r="M23" s="619"/>
      <c r="N23" s="619"/>
      <c r="O23" s="619"/>
      <c r="P23" s="619"/>
      <c r="Q23" s="620"/>
      <c r="R23" s="621">
        <v>94147</v>
      </c>
      <c r="S23" s="622"/>
      <c r="T23" s="622"/>
      <c r="U23" s="622"/>
      <c r="V23" s="622"/>
      <c r="W23" s="622"/>
      <c r="X23" s="622"/>
      <c r="Y23" s="623"/>
      <c r="Z23" s="659">
        <v>0.3</v>
      </c>
      <c r="AA23" s="659"/>
      <c r="AB23" s="659"/>
      <c r="AC23" s="659"/>
      <c r="AD23" s="660" t="s">
        <v>179</v>
      </c>
      <c r="AE23" s="660"/>
      <c r="AF23" s="660"/>
      <c r="AG23" s="660"/>
      <c r="AH23" s="660"/>
      <c r="AI23" s="660"/>
      <c r="AJ23" s="660"/>
      <c r="AK23" s="660"/>
      <c r="AL23" s="624" t="s">
        <v>179</v>
      </c>
      <c r="AM23" s="625"/>
      <c r="AN23" s="625"/>
      <c r="AO23" s="661"/>
      <c r="AP23" s="618" t="s">
        <v>289</v>
      </c>
      <c r="AQ23" s="699"/>
      <c r="AR23" s="699"/>
      <c r="AS23" s="699"/>
      <c r="AT23" s="699"/>
      <c r="AU23" s="699"/>
      <c r="AV23" s="699"/>
      <c r="AW23" s="699"/>
      <c r="AX23" s="699"/>
      <c r="AY23" s="699"/>
      <c r="AZ23" s="699"/>
      <c r="BA23" s="699"/>
      <c r="BB23" s="699"/>
      <c r="BC23" s="699"/>
      <c r="BD23" s="699"/>
      <c r="BE23" s="699"/>
      <c r="BF23" s="700"/>
      <c r="BG23" s="621">
        <v>1266986</v>
      </c>
      <c r="BH23" s="622"/>
      <c r="BI23" s="622"/>
      <c r="BJ23" s="622"/>
      <c r="BK23" s="622"/>
      <c r="BL23" s="622"/>
      <c r="BM23" s="622"/>
      <c r="BN23" s="623"/>
      <c r="BO23" s="659">
        <v>8.1</v>
      </c>
      <c r="BP23" s="659"/>
      <c r="BQ23" s="659"/>
      <c r="BR23" s="659"/>
      <c r="BS23" s="660" t="s">
        <v>179</v>
      </c>
      <c r="BT23" s="660"/>
      <c r="BU23" s="660"/>
      <c r="BV23" s="660"/>
      <c r="BW23" s="660"/>
      <c r="BX23" s="660"/>
      <c r="BY23" s="660"/>
      <c r="BZ23" s="660"/>
      <c r="CA23" s="660"/>
      <c r="CB23" s="695"/>
      <c r="CD23" s="673" t="s">
        <v>228</v>
      </c>
      <c r="CE23" s="674"/>
      <c r="CF23" s="674"/>
      <c r="CG23" s="674"/>
      <c r="CH23" s="674"/>
      <c r="CI23" s="674"/>
      <c r="CJ23" s="674"/>
      <c r="CK23" s="674"/>
      <c r="CL23" s="674"/>
      <c r="CM23" s="674"/>
      <c r="CN23" s="674"/>
      <c r="CO23" s="674"/>
      <c r="CP23" s="674"/>
      <c r="CQ23" s="675"/>
      <c r="CR23" s="673" t="s">
        <v>290</v>
      </c>
      <c r="CS23" s="674"/>
      <c r="CT23" s="674"/>
      <c r="CU23" s="674"/>
      <c r="CV23" s="674"/>
      <c r="CW23" s="674"/>
      <c r="CX23" s="674"/>
      <c r="CY23" s="675"/>
      <c r="CZ23" s="673" t="s">
        <v>291</v>
      </c>
      <c r="DA23" s="674"/>
      <c r="DB23" s="674"/>
      <c r="DC23" s="675"/>
      <c r="DD23" s="673" t="s">
        <v>292</v>
      </c>
      <c r="DE23" s="674"/>
      <c r="DF23" s="674"/>
      <c r="DG23" s="674"/>
      <c r="DH23" s="674"/>
      <c r="DI23" s="674"/>
      <c r="DJ23" s="674"/>
      <c r="DK23" s="675"/>
      <c r="DL23" s="711" t="s">
        <v>293</v>
      </c>
      <c r="DM23" s="712"/>
      <c r="DN23" s="712"/>
      <c r="DO23" s="712"/>
      <c r="DP23" s="712"/>
      <c r="DQ23" s="712"/>
      <c r="DR23" s="712"/>
      <c r="DS23" s="712"/>
      <c r="DT23" s="712"/>
      <c r="DU23" s="712"/>
      <c r="DV23" s="713"/>
      <c r="DW23" s="673" t="s">
        <v>294</v>
      </c>
      <c r="DX23" s="674"/>
      <c r="DY23" s="674"/>
      <c r="DZ23" s="674"/>
      <c r="EA23" s="674"/>
      <c r="EB23" s="674"/>
      <c r="EC23" s="675"/>
    </row>
    <row r="24" spans="2:133" ht="11.25" customHeight="1" x14ac:dyDescent="0.15">
      <c r="B24" s="618" t="s">
        <v>295</v>
      </c>
      <c r="C24" s="619"/>
      <c r="D24" s="619"/>
      <c r="E24" s="619"/>
      <c r="F24" s="619"/>
      <c r="G24" s="619"/>
      <c r="H24" s="619"/>
      <c r="I24" s="619"/>
      <c r="J24" s="619"/>
      <c r="K24" s="619"/>
      <c r="L24" s="619"/>
      <c r="M24" s="619"/>
      <c r="N24" s="619"/>
      <c r="O24" s="619"/>
      <c r="P24" s="619"/>
      <c r="Q24" s="620"/>
      <c r="R24" s="621" t="s">
        <v>179</v>
      </c>
      <c r="S24" s="622"/>
      <c r="T24" s="622"/>
      <c r="U24" s="622"/>
      <c r="V24" s="622"/>
      <c r="W24" s="622"/>
      <c r="X24" s="622"/>
      <c r="Y24" s="623"/>
      <c r="Z24" s="659" t="s">
        <v>248</v>
      </c>
      <c r="AA24" s="659"/>
      <c r="AB24" s="659"/>
      <c r="AC24" s="659"/>
      <c r="AD24" s="660" t="s">
        <v>179</v>
      </c>
      <c r="AE24" s="660"/>
      <c r="AF24" s="660"/>
      <c r="AG24" s="660"/>
      <c r="AH24" s="660"/>
      <c r="AI24" s="660"/>
      <c r="AJ24" s="660"/>
      <c r="AK24" s="660"/>
      <c r="AL24" s="624" t="s">
        <v>179</v>
      </c>
      <c r="AM24" s="625"/>
      <c r="AN24" s="625"/>
      <c r="AO24" s="661"/>
      <c r="AP24" s="618" t="s">
        <v>296</v>
      </c>
      <c r="AQ24" s="699"/>
      <c r="AR24" s="699"/>
      <c r="AS24" s="699"/>
      <c r="AT24" s="699"/>
      <c r="AU24" s="699"/>
      <c r="AV24" s="699"/>
      <c r="AW24" s="699"/>
      <c r="AX24" s="699"/>
      <c r="AY24" s="699"/>
      <c r="AZ24" s="699"/>
      <c r="BA24" s="699"/>
      <c r="BB24" s="699"/>
      <c r="BC24" s="699"/>
      <c r="BD24" s="699"/>
      <c r="BE24" s="699"/>
      <c r="BF24" s="700"/>
      <c r="BG24" s="621" t="s">
        <v>248</v>
      </c>
      <c r="BH24" s="622"/>
      <c r="BI24" s="622"/>
      <c r="BJ24" s="622"/>
      <c r="BK24" s="622"/>
      <c r="BL24" s="622"/>
      <c r="BM24" s="622"/>
      <c r="BN24" s="623"/>
      <c r="BO24" s="659" t="s">
        <v>179</v>
      </c>
      <c r="BP24" s="659"/>
      <c r="BQ24" s="659"/>
      <c r="BR24" s="659"/>
      <c r="BS24" s="660" t="s">
        <v>248</v>
      </c>
      <c r="BT24" s="660"/>
      <c r="BU24" s="660"/>
      <c r="BV24" s="660"/>
      <c r="BW24" s="660"/>
      <c r="BX24" s="660"/>
      <c r="BY24" s="660"/>
      <c r="BZ24" s="660"/>
      <c r="CA24" s="660"/>
      <c r="CB24" s="695"/>
      <c r="CD24" s="679" t="s">
        <v>297</v>
      </c>
      <c r="CE24" s="680"/>
      <c r="CF24" s="680"/>
      <c r="CG24" s="680"/>
      <c r="CH24" s="680"/>
      <c r="CI24" s="680"/>
      <c r="CJ24" s="680"/>
      <c r="CK24" s="680"/>
      <c r="CL24" s="680"/>
      <c r="CM24" s="680"/>
      <c r="CN24" s="680"/>
      <c r="CO24" s="680"/>
      <c r="CP24" s="680"/>
      <c r="CQ24" s="681"/>
      <c r="CR24" s="676">
        <v>19156431</v>
      </c>
      <c r="CS24" s="677"/>
      <c r="CT24" s="677"/>
      <c r="CU24" s="677"/>
      <c r="CV24" s="677"/>
      <c r="CW24" s="677"/>
      <c r="CX24" s="677"/>
      <c r="CY24" s="702"/>
      <c r="CZ24" s="703">
        <v>54.4</v>
      </c>
      <c r="DA24" s="685"/>
      <c r="DB24" s="685"/>
      <c r="DC24" s="705"/>
      <c r="DD24" s="701">
        <v>9963064</v>
      </c>
      <c r="DE24" s="677"/>
      <c r="DF24" s="677"/>
      <c r="DG24" s="677"/>
      <c r="DH24" s="677"/>
      <c r="DI24" s="677"/>
      <c r="DJ24" s="677"/>
      <c r="DK24" s="702"/>
      <c r="DL24" s="701">
        <v>9772715</v>
      </c>
      <c r="DM24" s="677"/>
      <c r="DN24" s="677"/>
      <c r="DO24" s="677"/>
      <c r="DP24" s="677"/>
      <c r="DQ24" s="677"/>
      <c r="DR24" s="677"/>
      <c r="DS24" s="677"/>
      <c r="DT24" s="677"/>
      <c r="DU24" s="677"/>
      <c r="DV24" s="702"/>
      <c r="DW24" s="703">
        <v>56.6</v>
      </c>
      <c r="DX24" s="685"/>
      <c r="DY24" s="685"/>
      <c r="DZ24" s="685"/>
      <c r="EA24" s="685"/>
      <c r="EB24" s="685"/>
      <c r="EC24" s="704"/>
    </row>
    <row r="25" spans="2:133" ht="11.25" customHeight="1" x14ac:dyDescent="0.15">
      <c r="B25" s="618" t="s">
        <v>298</v>
      </c>
      <c r="C25" s="619"/>
      <c r="D25" s="619"/>
      <c r="E25" s="619"/>
      <c r="F25" s="619"/>
      <c r="G25" s="619"/>
      <c r="H25" s="619"/>
      <c r="I25" s="619"/>
      <c r="J25" s="619"/>
      <c r="K25" s="619"/>
      <c r="L25" s="619"/>
      <c r="M25" s="619"/>
      <c r="N25" s="619"/>
      <c r="O25" s="619"/>
      <c r="P25" s="619"/>
      <c r="Q25" s="620"/>
      <c r="R25" s="621">
        <v>18328170</v>
      </c>
      <c r="S25" s="622"/>
      <c r="T25" s="622"/>
      <c r="U25" s="622"/>
      <c r="V25" s="622"/>
      <c r="W25" s="622"/>
      <c r="X25" s="622"/>
      <c r="Y25" s="623"/>
      <c r="Z25" s="659">
        <v>50.9</v>
      </c>
      <c r="AA25" s="659"/>
      <c r="AB25" s="659"/>
      <c r="AC25" s="659"/>
      <c r="AD25" s="660">
        <v>16967037</v>
      </c>
      <c r="AE25" s="660"/>
      <c r="AF25" s="660"/>
      <c r="AG25" s="660"/>
      <c r="AH25" s="660"/>
      <c r="AI25" s="660"/>
      <c r="AJ25" s="660"/>
      <c r="AK25" s="660"/>
      <c r="AL25" s="624">
        <v>98.3</v>
      </c>
      <c r="AM25" s="625"/>
      <c r="AN25" s="625"/>
      <c r="AO25" s="661"/>
      <c r="AP25" s="618" t="s">
        <v>299</v>
      </c>
      <c r="AQ25" s="699"/>
      <c r="AR25" s="699"/>
      <c r="AS25" s="699"/>
      <c r="AT25" s="699"/>
      <c r="AU25" s="699"/>
      <c r="AV25" s="699"/>
      <c r="AW25" s="699"/>
      <c r="AX25" s="699"/>
      <c r="AY25" s="699"/>
      <c r="AZ25" s="699"/>
      <c r="BA25" s="699"/>
      <c r="BB25" s="699"/>
      <c r="BC25" s="699"/>
      <c r="BD25" s="699"/>
      <c r="BE25" s="699"/>
      <c r="BF25" s="700"/>
      <c r="BG25" s="621" t="s">
        <v>179</v>
      </c>
      <c r="BH25" s="622"/>
      <c r="BI25" s="622"/>
      <c r="BJ25" s="622"/>
      <c r="BK25" s="622"/>
      <c r="BL25" s="622"/>
      <c r="BM25" s="622"/>
      <c r="BN25" s="623"/>
      <c r="BO25" s="659" t="s">
        <v>179</v>
      </c>
      <c r="BP25" s="659"/>
      <c r="BQ25" s="659"/>
      <c r="BR25" s="659"/>
      <c r="BS25" s="660" t="s">
        <v>248</v>
      </c>
      <c r="BT25" s="660"/>
      <c r="BU25" s="660"/>
      <c r="BV25" s="660"/>
      <c r="BW25" s="660"/>
      <c r="BX25" s="660"/>
      <c r="BY25" s="660"/>
      <c r="BZ25" s="660"/>
      <c r="CA25" s="660"/>
      <c r="CB25" s="695"/>
      <c r="CD25" s="618" t="s">
        <v>300</v>
      </c>
      <c r="CE25" s="619"/>
      <c r="CF25" s="619"/>
      <c r="CG25" s="619"/>
      <c r="CH25" s="619"/>
      <c r="CI25" s="619"/>
      <c r="CJ25" s="619"/>
      <c r="CK25" s="619"/>
      <c r="CL25" s="619"/>
      <c r="CM25" s="619"/>
      <c r="CN25" s="619"/>
      <c r="CO25" s="619"/>
      <c r="CP25" s="619"/>
      <c r="CQ25" s="620"/>
      <c r="CR25" s="621">
        <v>5749819</v>
      </c>
      <c r="CS25" s="634"/>
      <c r="CT25" s="634"/>
      <c r="CU25" s="634"/>
      <c r="CV25" s="634"/>
      <c r="CW25" s="634"/>
      <c r="CX25" s="634"/>
      <c r="CY25" s="635"/>
      <c r="CZ25" s="624">
        <v>16.3</v>
      </c>
      <c r="DA25" s="636"/>
      <c r="DB25" s="636"/>
      <c r="DC25" s="637"/>
      <c r="DD25" s="627">
        <v>4968079</v>
      </c>
      <c r="DE25" s="634"/>
      <c r="DF25" s="634"/>
      <c r="DG25" s="634"/>
      <c r="DH25" s="634"/>
      <c r="DI25" s="634"/>
      <c r="DJ25" s="634"/>
      <c r="DK25" s="635"/>
      <c r="DL25" s="627">
        <v>4814951</v>
      </c>
      <c r="DM25" s="634"/>
      <c r="DN25" s="634"/>
      <c r="DO25" s="634"/>
      <c r="DP25" s="634"/>
      <c r="DQ25" s="634"/>
      <c r="DR25" s="634"/>
      <c r="DS25" s="634"/>
      <c r="DT25" s="634"/>
      <c r="DU25" s="634"/>
      <c r="DV25" s="635"/>
      <c r="DW25" s="624">
        <v>27.9</v>
      </c>
      <c r="DX25" s="636"/>
      <c r="DY25" s="636"/>
      <c r="DZ25" s="636"/>
      <c r="EA25" s="636"/>
      <c r="EB25" s="636"/>
      <c r="EC25" s="648"/>
    </row>
    <row r="26" spans="2:133" ht="11.25" customHeight="1" x14ac:dyDescent="0.15">
      <c r="B26" s="618" t="s">
        <v>301</v>
      </c>
      <c r="C26" s="619"/>
      <c r="D26" s="619"/>
      <c r="E26" s="619"/>
      <c r="F26" s="619"/>
      <c r="G26" s="619"/>
      <c r="H26" s="619"/>
      <c r="I26" s="619"/>
      <c r="J26" s="619"/>
      <c r="K26" s="619"/>
      <c r="L26" s="619"/>
      <c r="M26" s="619"/>
      <c r="N26" s="619"/>
      <c r="O26" s="619"/>
      <c r="P26" s="619"/>
      <c r="Q26" s="620"/>
      <c r="R26" s="621">
        <v>8961</v>
      </c>
      <c r="S26" s="622"/>
      <c r="T26" s="622"/>
      <c r="U26" s="622"/>
      <c r="V26" s="622"/>
      <c r="W26" s="622"/>
      <c r="X26" s="622"/>
      <c r="Y26" s="623"/>
      <c r="Z26" s="659">
        <v>0</v>
      </c>
      <c r="AA26" s="659"/>
      <c r="AB26" s="659"/>
      <c r="AC26" s="659"/>
      <c r="AD26" s="660">
        <v>8961</v>
      </c>
      <c r="AE26" s="660"/>
      <c r="AF26" s="660"/>
      <c r="AG26" s="660"/>
      <c r="AH26" s="660"/>
      <c r="AI26" s="660"/>
      <c r="AJ26" s="660"/>
      <c r="AK26" s="660"/>
      <c r="AL26" s="624">
        <v>0.1</v>
      </c>
      <c r="AM26" s="625"/>
      <c r="AN26" s="625"/>
      <c r="AO26" s="661"/>
      <c r="AP26" s="618" t="s">
        <v>302</v>
      </c>
      <c r="AQ26" s="699"/>
      <c r="AR26" s="699"/>
      <c r="AS26" s="699"/>
      <c r="AT26" s="699"/>
      <c r="AU26" s="699"/>
      <c r="AV26" s="699"/>
      <c r="AW26" s="699"/>
      <c r="AX26" s="699"/>
      <c r="AY26" s="699"/>
      <c r="AZ26" s="699"/>
      <c r="BA26" s="699"/>
      <c r="BB26" s="699"/>
      <c r="BC26" s="699"/>
      <c r="BD26" s="699"/>
      <c r="BE26" s="699"/>
      <c r="BF26" s="700"/>
      <c r="BG26" s="621" t="s">
        <v>179</v>
      </c>
      <c r="BH26" s="622"/>
      <c r="BI26" s="622"/>
      <c r="BJ26" s="622"/>
      <c r="BK26" s="622"/>
      <c r="BL26" s="622"/>
      <c r="BM26" s="622"/>
      <c r="BN26" s="623"/>
      <c r="BO26" s="659" t="s">
        <v>179</v>
      </c>
      <c r="BP26" s="659"/>
      <c r="BQ26" s="659"/>
      <c r="BR26" s="659"/>
      <c r="BS26" s="660" t="s">
        <v>179</v>
      </c>
      <c r="BT26" s="660"/>
      <c r="BU26" s="660"/>
      <c r="BV26" s="660"/>
      <c r="BW26" s="660"/>
      <c r="BX26" s="660"/>
      <c r="BY26" s="660"/>
      <c r="BZ26" s="660"/>
      <c r="CA26" s="660"/>
      <c r="CB26" s="695"/>
      <c r="CD26" s="618" t="s">
        <v>303</v>
      </c>
      <c r="CE26" s="619"/>
      <c r="CF26" s="619"/>
      <c r="CG26" s="619"/>
      <c r="CH26" s="619"/>
      <c r="CI26" s="619"/>
      <c r="CJ26" s="619"/>
      <c r="CK26" s="619"/>
      <c r="CL26" s="619"/>
      <c r="CM26" s="619"/>
      <c r="CN26" s="619"/>
      <c r="CO26" s="619"/>
      <c r="CP26" s="619"/>
      <c r="CQ26" s="620"/>
      <c r="CR26" s="621">
        <v>2965607</v>
      </c>
      <c r="CS26" s="622"/>
      <c r="CT26" s="622"/>
      <c r="CU26" s="622"/>
      <c r="CV26" s="622"/>
      <c r="CW26" s="622"/>
      <c r="CX26" s="622"/>
      <c r="CY26" s="623"/>
      <c r="CZ26" s="624">
        <v>8.4</v>
      </c>
      <c r="DA26" s="636"/>
      <c r="DB26" s="636"/>
      <c r="DC26" s="637"/>
      <c r="DD26" s="627">
        <v>2545656</v>
      </c>
      <c r="DE26" s="622"/>
      <c r="DF26" s="622"/>
      <c r="DG26" s="622"/>
      <c r="DH26" s="622"/>
      <c r="DI26" s="622"/>
      <c r="DJ26" s="622"/>
      <c r="DK26" s="623"/>
      <c r="DL26" s="627" t="s">
        <v>179</v>
      </c>
      <c r="DM26" s="622"/>
      <c r="DN26" s="622"/>
      <c r="DO26" s="622"/>
      <c r="DP26" s="622"/>
      <c r="DQ26" s="622"/>
      <c r="DR26" s="622"/>
      <c r="DS26" s="622"/>
      <c r="DT26" s="622"/>
      <c r="DU26" s="622"/>
      <c r="DV26" s="623"/>
      <c r="DW26" s="624" t="s">
        <v>179</v>
      </c>
      <c r="DX26" s="636"/>
      <c r="DY26" s="636"/>
      <c r="DZ26" s="636"/>
      <c r="EA26" s="636"/>
      <c r="EB26" s="636"/>
      <c r="EC26" s="648"/>
    </row>
    <row r="27" spans="2:133" ht="11.25" customHeight="1" x14ac:dyDescent="0.15">
      <c r="B27" s="618" t="s">
        <v>304</v>
      </c>
      <c r="C27" s="619"/>
      <c r="D27" s="619"/>
      <c r="E27" s="619"/>
      <c r="F27" s="619"/>
      <c r="G27" s="619"/>
      <c r="H27" s="619"/>
      <c r="I27" s="619"/>
      <c r="J27" s="619"/>
      <c r="K27" s="619"/>
      <c r="L27" s="619"/>
      <c r="M27" s="619"/>
      <c r="N27" s="619"/>
      <c r="O27" s="619"/>
      <c r="P27" s="619"/>
      <c r="Q27" s="620"/>
      <c r="R27" s="621">
        <v>157804</v>
      </c>
      <c r="S27" s="622"/>
      <c r="T27" s="622"/>
      <c r="U27" s="622"/>
      <c r="V27" s="622"/>
      <c r="W27" s="622"/>
      <c r="X27" s="622"/>
      <c r="Y27" s="623"/>
      <c r="Z27" s="659">
        <v>0.4</v>
      </c>
      <c r="AA27" s="659"/>
      <c r="AB27" s="659"/>
      <c r="AC27" s="659"/>
      <c r="AD27" s="660" t="s">
        <v>179</v>
      </c>
      <c r="AE27" s="660"/>
      <c r="AF27" s="660"/>
      <c r="AG27" s="660"/>
      <c r="AH27" s="660"/>
      <c r="AI27" s="660"/>
      <c r="AJ27" s="660"/>
      <c r="AK27" s="660"/>
      <c r="AL27" s="624" t="s">
        <v>179</v>
      </c>
      <c r="AM27" s="625"/>
      <c r="AN27" s="625"/>
      <c r="AO27" s="661"/>
      <c r="AP27" s="618" t="s">
        <v>305</v>
      </c>
      <c r="AQ27" s="619"/>
      <c r="AR27" s="619"/>
      <c r="AS27" s="619"/>
      <c r="AT27" s="619"/>
      <c r="AU27" s="619"/>
      <c r="AV27" s="619"/>
      <c r="AW27" s="619"/>
      <c r="AX27" s="619"/>
      <c r="AY27" s="619"/>
      <c r="AZ27" s="619"/>
      <c r="BA27" s="619"/>
      <c r="BB27" s="619"/>
      <c r="BC27" s="619"/>
      <c r="BD27" s="619"/>
      <c r="BE27" s="619"/>
      <c r="BF27" s="620"/>
      <c r="BG27" s="621">
        <v>15562098</v>
      </c>
      <c r="BH27" s="622"/>
      <c r="BI27" s="622"/>
      <c r="BJ27" s="622"/>
      <c r="BK27" s="622"/>
      <c r="BL27" s="622"/>
      <c r="BM27" s="622"/>
      <c r="BN27" s="623"/>
      <c r="BO27" s="659">
        <v>100</v>
      </c>
      <c r="BP27" s="659"/>
      <c r="BQ27" s="659"/>
      <c r="BR27" s="659"/>
      <c r="BS27" s="660">
        <v>54286</v>
      </c>
      <c r="BT27" s="660"/>
      <c r="BU27" s="660"/>
      <c r="BV27" s="660"/>
      <c r="BW27" s="660"/>
      <c r="BX27" s="660"/>
      <c r="BY27" s="660"/>
      <c r="BZ27" s="660"/>
      <c r="CA27" s="660"/>
      <c r="CB27" s="695"/>
      <c r="CD27" s="618" t="s">
        <v>306</v>
      </c>
      <c r="CE27" s="619"/>
      <c r="CF27" s="619"/>
      <c r="CG27" s="619"/>
      <c r="CH27" s="619"/>
      <c r="CI27" s="619"/>
      <c r="CJ27" s="619"/>
      <c r="CK27" s="619"/>
      <c r="CL27" s="619"/>
      <c r="CM27" s="619"/>
      <c r="CN27" s="619"/>
      <c r="CO27" s="619"/>
      <c r="CP27" s="619"/>
      <c r="CQ27" s="620"/>
      <c r="CR27" s="621">
        <v>11648935</v>
      </c>
      <c r="CS27" s="634"/>
      <c r="CT27" s="634"/>
      <c r="CU27" s="634"/>
      <c r="CV27" s="634"/>
      <c r="CW27" s="634"/>
      <c r="CX27" s="634"/>
      <c r="CY27" s="635"/>
      <c r="CZ27" s="624">
        <v>33.1</v>
      </c>
      <c r="DA27" s="636"/>
      <c r="DB27" s="636"/>
      <c r="DC27" s="637"/>
      <c r="DD27" s="627">
        <v>3237308</v>
      </c>
      <c r="DE27" s="634"/>
      <c r="DF27" s="634"/>
      <c r="DG27" s="634"/>
      <c r="DH27" s="634"/>
      <c r="DI27" s="634"/>
      <c r="DJ27" s="634"/>
      <c r="DK27" s="635"/>
      <c r="DL27" s="627">
        <v>3200087</v>
      </c>
      <c r="DM27" s="634"/>
      <c r="DN27" s="634"/>
      <c r="DO27" s="634"/>
      <c r="DP27" s="634"/>
      <c r="DQ27" s="634"/>
      <c r="DR27" s="634"/>
      <c r="DS27" s="634"/>
      <c r="DT27" s="634"/>
      <c r="DU27" s="634"/>
      <c r="DV27" s="635"/>
      <c r="DW27" s="624">
        <v>18.5</v>
      </c>
      <c r="DX27" s="636"/>
      <c r="DY27" s="636"/>
      <c r="DZ27" s="636"/>
      <c r="EA27" s="636"/>
      <c r="EB27" s="636"/>
      <c r="EC27" s="648"/>
    </row>
    <row r="28" spans="2:133" ht="11.25" customHeight="1" x14ac:dyDescent="0.15">
      <c r="B28" s="618" t="s">
        <v>307</v>
      </c>
      <c r="C28" s="619"/>
      <c r="D28" s="619"/>
      <c r="E28" s="619"/>
      <c r="F28" s="619"/>
      <c r="G28" s="619"/>
      <c r="H28" s="619"/>
      <c r="I28" s="619"/>
      <c r="J28" s="619"/>
      <c r="K28" s="619"/>
      <c r="L28" s="619"/>
      <c r="M28" s="619"/>
      <c r="N28" s="619"/>
      <c r="O28" s="619"/>
      <c r="P28" s="619"/>
      <c r="Q28" s="620"/>
      <c r="R28" s="621">
        <v>308722</v>
      </c>
      <c r="S28" s="622"/>
      <c r="T28" s="622"/>
      <c r="U28" s="622"/>
      <c r="V28" s="622"/>
      <c r="W28" s="622"/>
      <c r="X28" s="622"/>
      <c r="Y28" s="623"/>
      <c r="Z28" s="659">
        <v>0.9</v>
      </c>
      <c r="AA28" s="659"/>
      <c r="AB28" s="659"/>
      <c r="AC28" s="659"/>
      <c r="AD28" s="660">
        <v>165216</v>
      </c>
      <c r="AE28" s="660"/>
      <c r="AF28" s="660"/>
      <c r="AG28" s="660"/>
      <c r="AH28" s="660"/>
      <c r="AI28" s="660"/>
      <c r="AJ28" s="660"/>
      <c r="AK28" s="660"/>
      <c r="AL28" s="624">
        <v>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308</v>
      </c>
      <c r="CE28" s="619"/>
      <c r="CF28" s="619"/>
      <c r="CG28" s="619"/>
      <c r="CH28" s="619"/>
      <c r="CI28" s="619"/>
      <c r="CJ28" s="619"/>
      <c r="CK28" s="619"/>
      <c r="CL28" s="619"/>
      <c r="CM28" s="619"/>
      <c r="CN28" s="619"/>
      <c r="CO28" s="619"/>
      <c r="CP28" s="619"/>
      <c r="CQ28" s="620"/>
      <c r="CR28" s="621">
        <v>1757677</v>
      </c>
      <c r="CS28" s="622"/>
      <c r="CT28" s="622"/>
      <c r="CU28" s="622"/>
      <c r="CV28" s="622"/>
      <c r="CW28" s="622"/>
      <c r="CX28" s="622"/>
      <c r="CY28" s="623"/>
      <c r="CZ28" s="624">
        <v>5</v>
      </c>
      <c r="DA28" s="636"/>
      <c r="DB28" s="636"/>
      <c r="DC28" s="637"/>
      <c r="DD28" s="627">
        <v>1757677</v>
      </c>
      <c r="DE28" s="622"/>
      <c r="DF28" s="622"/>
      <c r="DG28" s="622"/>
      <c r="DH28" s="622"/>
      <c r="DI28" s="622"/>
      <c r="DJ28" s="622"/>
      <c r="DK28" s="623"/>
      <c r="DL28" s="627">
        <v>1757677</v>
      </c>
      <c r="DM28" s="622"/>
      <c r="DN28" s="622"/>
      <c r="DO28" s="622"/>
      <c r="DP28" s="622"/>
      <c r="DQ28" s="622"/>
      <c r="DR28" s="622"/>
      <c r="DS28" s="622"/>
      <c r="DT28" s="622"/>
      <c r="DU28" s="622"/>
      <c r="DV28" s="623"/>
      <c r="DW28" s="624">
        <v>10.199999999999999</v>
      </c>
      <c r="DX28" s="636"/>
      <c r="DY28" s="636"/>
      <c r="DZ28" s="636"/>
      <c r="EA28" s="636"/>
      <c r="EB28" s="636"/>
      <c r="EC28" s="648"/>
    </row>
    <row r="29" spans="2:133" ht="11.25" customHeight="1" x14ac:dyDescent="0.15">
      <c r="B29" s="618" t="s">
        <v>309</v>
      </c>
      <c r="C29" s="619"/>
      <c r="D29" s="619"/>
      <c r="E29" s="619"/>
      <c r="F29" s="619"/>
      <c r="G29" s="619"/>
      <c r="H29" s="619"/>
      <c r="I29" s="619"/>
      <c r="J29" s="619"/>
      <c r="K29" s="619"/>
      <c r="L29" s="619"/>
      <c r="M29" s="619"/>
      <c r="N29" s="619"/>
      <c r="O29" s="619"/>
      <c r="P29" s="619"/>
      <c r="Q29" s="620"/>
      <c r="R29" s="621">
        <v>395778</v>
      </c>
      <c r="S29" s="622"/>
      <c r="T29" s="622"/>
      <c r="U29" s="622"/>
      <c r="V29" s="622"/>
      <c r="W29" s="622"/>
      <c r="X29" s="622"/>
      <c r="Y29" s="623"/>
      <c r="Z29" s="659">
        <v>1.1000000000000001</v>
      </c>
      <c r="AA29" s="659"/>
      <c r="AB29" s="659"/>
      <c r="AC29" s="659"/>
      <c r="AD29" s="660" t="s">
        <v>248</v>
      </c>
      <c r="AE29" s="660"/>
      <c r="AF29" s="660"/>
      <c r="AG29" s="660"/>
      <c r="AH29" s="660"/>
      <c r="AI29" s="660"/>
      <c r="AJ29" s="660"/>
      <c r="AK29" s="660"/>
      <c r="AL29" s="624" t="s">
        <v>179</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310</v>
      </c>
      <c r="CE29" s="641"/>
      <c r="CF29" s="618" t="s">
        <v>71</v>
      </c>
      <c r="CG29" s="619"/>
      <c r="CH29" s="619"/>
      <c r="CI29" s="619"/>
      <c r="CJ29" s="619"/>
      <c r="CK29" s="619"/>
      <c r="CL29" s="619"/>
      <c r="CM29" s="619"/>
      <c r="CN29" s="619"/>
      <c r="CO29" s="619"/>
      <c r="CP29" s="619"/>
      <c r="CQ29" s="620"/>
      <c r="CR29" s="621">
        <v>1757673</v>
      </c>
      <c r="CS29" s="634"/>
      <c r="CT29" s="634"/>
      <c r="CU29" s="634"/>
      <c r="CV29" s="634"/>
      <c r="CW29" s="634"/>
      <c r="CX29" s="634"/>
      <c r="CY29" s="635"/>
      <c r="CZ29" s="624">
        <v>5</v>
      </c>
      <c r="DA29" s="636"/>
      <c r="DB29" s="636"/>
      <c r="DC29" s="637"/>
      <c r="DD29" s="627">
        <v>1757673</v>
      </c>
      <c r="DE29" s="634"/>
      <c r="DF29" s="634"/>
      <c r="DG29" s="634"/>
      <c r="DH29" s="634"/>
      <c r="DI29" s="634"/>
      <c r="DJ29" s="634"/>
      <c r="DK29" s="635"/>
      <c r="DL29" s="627">
        <v>1757673</v>
      </c>
      <c r="DM29" s="634"/>
      <c r="DN29" s="634"/>
      <c r="DO29" s="634"/>
      <c r="DP29" s="634"/>
      <c r="DQ29" s="634"/>
      <c r="DR29" s="634"/>
      <c r="DS29" s="634"/>
      <c r="DT29" s="634"/>
      <c r="DU29" s="634"/>
      <c r="DV29" s="635"/>
      <c r="DW29" s="624">
        <v>10.199999999999999</v>
      </c>
      <c r="DX29" s="636"/>
      <c r="DY29" s="636"/>
      <c r="DZ29" s="636"/>
      <c r="EA29" s="636"/>
      <c r="EB29" s="636"/>
      <c r="EC29" s="648"/>
    </row>
    <row r="30" spans="2:133" ht="11.25" customHeight="1" x14ac:dyDescent="0.15">
      <c r="B30" s="618" t="s">
        <v>311</v>
      </c>
      <c r="C30" s="619"/>
      <c r="D30" s="619"/>
      <c r="E30" s="619"/>
      <c r="F30" s="619"/>
      <c r="G30" s="619"/>
      <c r="H30" s="619"/>
      <c r="I30" s="619"/>
      <c r="J30" s="619"/>
      <c r="K30" s="619"/>
      <c r="L30" s="619"/>
      <c r="M30" s="619"/>
      <c r="N30" s="619"/>
      <c r="O30" s="619"/>
      <c r="P30" s="619"/>
      <c r="Q30" s="620"/>
      <c r="R30" s="621">
        <v>7672593</v>
      </c>
      <c r="S30" s="622"/>
      <c r="T30" s="622"/>
      <c r="U30" s="622"/>
      <c r="V30" s="622"/>
      <c r="W30" s="622"/>
      <c r="X30" s="622"/>
      <c r="Y30" s="623"/>
      <c r="Z30" s="659">
        <v>21.3</v>
      </c>
      <c r="AA30" s="659"/>
      <c r="AB30" s="659"/>
      <c r="AC30" s="659"/>
      <c r="AD30" s="660" t="s">
        <v>179</v>
      </c>
      <c r="AE30" s="660"/>
      <c r="AF30" s="660"/>
      <c r="AG30" s="660"/>
      <c r="AH30" s="660"/>
      <c r="AI30" s="660"/>
      <c r="AJ30" s="660"/>
      <c r="AK30" s="660"/>
      <c r="AL30" s="624" t="s">
        <v>248</v>
      </c>
      <c r="AM30" s="625"/>
      <c r="AN30" s="625"/>
      <c r="AO30" s="661"/>
      <c r="AP30" s="673" t="s">
        <v>228</v>
      </c>
      <c r="AQ30" s="674"/>
      <c r="AR30" s="674"/>
      <c r="AS30" s="674"/>
      <c r="AT30" s="674"/>
      <c r="AU30" s="674"/>
      <c r="AV30" s="674"/>
      <c r="AW30" s="674"/>
      <c r="AX30" s="674"/>
      <c r="AY30" s="674"/>
      <c r="AZ30" s="674"/>
      <c r="BA30" s="674"/>
      <c r="BB30" s="674"/>
      <c r="BC30" s="674"/>
      <c r="BD30" s="674"/>
      <c r="BE30" s="674"/>
      <c r="BF30" s="675"/>
      <c r="BG30" s="673" t="s">
        <v>312</v>
      </c>
      <c r="BH30" s="693"/>
      <c r="BI30" s="693"/>
      <c r="BJ30" s="693"/>
      <c r="BK30" s="693"/>
      <c r="BL30" s="693"/>
      <c r="BM30" s="693"/>
      <c r="BN30" s="693"/>
      <c r="BO30" s="693"/>
      <c r="BP30" s="693"/>
      <c r="BQ30" s="694"/>
      <c r="BR30" s="673" t="s">
        <v>313</v>
      </c>
      <c r="BS30" s="693"/>
      <c r="BT30" s="693"/>
      <c r="BU30" s="693"/>
      <c r="BV30" s="693"/>
      <c r="BW30" s="693"/>
      <c r="BX30" s="693"/>
      <c r="BY30" s="693"/>
      <c r="BZ30" s="693"/>
      <c r="CA30" s="693"/>
      <c r="CB30" s="694"/>
      <c r="CD30" s="642"/>
      <c r="CE30" s="643"/>
      <c r="CF30" s="618" t="s">
        <v>314</v>
      </c>
      <c r="CG30" s="619"/>
      <c r="CH30" s="619"/>
      <c r="CI30" s="619"/>
      <c r="CJ30" s="619"/>
      <c r="CK30" s="619"/>
      <c r="CL30" s="619"/>
      <c r="CM30" s="619"/>
      <c r="CN30" s="619"/>
      <c r="CO30" s="619"/>
      <c r="CP30" s="619"/>
      <c r="CQ30" s="620"/>
      <c r="CR30" s="621">
        <v>1722204</v>
      </c>
      <c r="CS30" s="622"/>
      <c r="CT30" s="622"/>
      <c r="CU30" s="622"/>
      <c r="CV30" s="622"/>
      <c r="CW30" s="622"/>
      <c r="CX30" s="622"/>
      <c r="CY30" s="623"/>
      <c r="CZ30" s="624">
        <v>4.9000000000000004</v>
      </c>
      <c r="DA30" s="636"/>
      <c r="DB30" s="636"/>
      <c r="DC30" s="637"/>
      <c r="DD30" s="627">
        <v>1722204</v>
      </c>
      <c r="DE30" s="622"/>
      <c r="DF30" s="622"/>
      <c r="DG30" s="622"/>
      <c r="DH30" s="622"/>
      <c r="DI30" s="622"/>
      <c r="DJ30" s="622"/>
      <c r="DK30" s="623"/>
      <c r="DL30" s="627">
        <v>1722204</v>
      </c>
      <c r="DM30" s="622"/>
      <c r="DN30" s="622"/>
      <c r="DO30" s="622"/>
      <c r="DP30" s="622"/>
      <c r="DQ30" s="622"/>
      <c r="DR30" s="622"/>
      <c r="DS30" s="622"/>
      <c r="DT30" s="622"/>
      <c r="DU30" s="622"/>
      <c r="DV30" s="623"/>
      <c r="DW30" s="624">
        <v>10</v>
      </c>
      <c r="DX30" s="636"/>
      <c r="DY30" s="636"/>
      <c r="DZ30" s="636"/>
      <c r="EA30" s="636"/>
      <c r="EB30" s="636"/>
      <c r="EC30" s="648"/>
    </row>
    <row r="31" spans="2:133" ht="11.25" customHeight="1" x14ac:dyDescent="0.15">
      <c r="B31" s="696" t="s">
        <v>315</v>
      </c>
      <c r="C31" s="697"/>
      <c r="D31" s="697"/>
      <c r="E31" s="697"/>
      <c r="F31" s="697"/>
      <c r="G31" s="697"/>
      <c r="H31" s="697"/>
      <c r="I31" s="697"/>
      <c r="J31" s="697"/>
      <c r="K31" s="697"/>
      <c r="L31" s="697"/>
      <c r="M31" s="697"/>
      <c r="N31" s="697"/>
      <c r="O31" s="697"/>
      <c r="P31" s="697"/>
      <c r="Q31" s="698"/>
      <c r="R31" s="621" t="s">
        <v>248</v>
      </c>
      <c r="S31" s="622"/>
      <c r="T31" s="622"/>
      <c r="U31" s="622"/>
      <c r="V31" s="622"/>
      <c r="W31" s="622"/>
      <c r="X31" s="622"/>
      <c r="Y31" s="623"/>
      <c r="Z31" s="659" t="s">
        <v>248</v>
      </c>
      <c r="AA31" s="659"/>
      <c r="AB31" s="659"/>
      <c r="AC31" s="659"/>
      <c r="AD31" s="660" t="s">
        <v>179</v>
      </c>
      <c r="AE31" s="660"/>
      <c r="AF31" s="660"/>
      <c r="AG31" s="660"/>
      <c r="AH31" s="660"/>
      <c r="AI31" s="660"/>
      <c r="AJ31" s="660"/>
      <c r="AK31" s="660"/>
      <c r="AL31" s="624" t="s">
        <v>248</v>
      </c>
      <c r="AM31" s="625"/>
      <c r="AN31" s="625"/>
      <c r="AO31" s="661"/>
      <c r="AP31" s="687" t="s">
        <v>316</v>
      </c>
      <c r="AQ31" s="688"/>
      <c r="AR31" s="688"/>
      <c r="AS31" s="688"/>
      <c r="AT31" s="689" t="s">
        <v>317</v>
      </c>
      <c r="AU31" s="218"/>
      <c r="AV31" s="218"/>
      <c r="AW31" s="218"/>
      <c r="AX31" s="679" t="s">
        <v>192</v>
      </c>
      <c r="AY31" s="680"/>
      <c r="AZ31" s="680"/>
      <c r="BA31" s="680"/>
      <c r="BB31" s="680"/>
      <c r="BC31" s="680"/>
      <c r="BD31" s="680"/>
      <c r="BE31" s="680"/>
      <c r="BF31" s="681"/>
      <c r="BG31" s="683">
        <v>99.7</v>
      </c>
      <c r="BH31" s="684"/>
      <c r="BI31" s="684"/>
      <c r="BJ31" s="684"/>
      <c r="BK31" s="684"/>
      <c r="BL31" s="684"/>
      <c r="BM31" s="685">
        <v>99.5</v>
      </c>
      <c r="BN31" s="684"/>
      <c r="BO31" s="684"/>
      <c r="BP31" s="684"/>
      <c r="BQ31" s="686"/>
      <c r="BR31" s="683">
        <v>99.7</v>
      </c>
      <c r="BS31" s="684"/>
      <c r="BT31" s="684"/>
      <c r="BU31" s="684"/>
      <c r="BV31" s="684"/>
      <c r="BW31" s="684"/>
      <c r="BX31" s="685">
        <v>99.5</v>
      </c>
      <c r="BY31" s="684"/>
      <c r="BZ31" s="684"/>
      <c r="CA31" s="684"/>
      <c r="CB31" s="686"/>
      <c r="CD31" s="642"/>
      <c r="CE31" s="643"/>
      <c r="CF31" s="618" t="s">
        <v>318</v>
      </c>
      <c r="CG31" s="619"/>
      <c r="CH31" s="619"/>
      <c r="CI31" s="619"/>
      <c r="CJ31" s="619"/>
      <c r="CK31" s="619"/>
      <c r="CL31" s="619"/>
      <c r="CM31" s="619"/>
      <c r="CN31" s="619"/>
      <c r="CO31" s="619"/>
      <c r="CP31" s="619"/>
      <c r="CQ31" s="620"/>
      <c r="CR31" s="621">
        <v>35469</v>
      </c>
      <c r="CS31" s="634"/>
      <c r="CT31" s="634"/>
      <c r="CU31" s="634"/>
      <c r="CV31" s="634"/>
      <c r="CW31" s="634"/>
      <c r="CX31" s="634"/>
      <c r="CY31" s="635"/>
      <c r="CZ31" s="624">
        <v>0.1</v>
      </c>
      <c r="DA31" s="636"/>
      <c r="DB31" s="636"/>
      <c r="DC31" s="637"/>
      <c r="DD31" s="627">
        <v>35469</v>
      </c>
      <c r="DE31" s="634"/>
      <c r="DF31" s="634"/>
      <c r="DG31" s="634"/>
      <c r="DH31" s="634"/>
      <c r="DI31" s="634"/>
      <c r="DJ31" s="634"/>
      <c r="DK31" s="635"/>
      <c r="DL31" s="627">
        <v>35469</v>
      </c>
      <c r="DM31" s="634"/>
      <c r="DN31" s="634"/>
      <c r="DO31" s="634"/>
      <c r="DP31" s="634"/>
      <c r="DQ31" s="634"/>
      <c r="DR31" s="634"/>
      <c r="DS31" s="634"/>
      <c r="DT31" s="634"/>
      <c r="DU31" s="634"/>
      <c r="DV31" s="635"/>
      <c r="DW31" s="624">
        <v>0.2</v>
      </c>
      <c r="DX31" s="636"/>
      <c r="DY31" s="636"/>
      <c r="DZ31" s="636"/>
      <c r="EA31" s="636"/>
      <c r="EB31" s="636"/>
      <c r="EC31" s="648"/>
    </row>
    <row r="32" spans="2:133" ht="11.25" customHeight="1" x14ac:dyDescent="0.15">
      <c r="B32" s="618" t="s">
        <v>319</v>
      </c>
      <c r="C32" s="619"/>
      <c r="D32" s="619"/>
      <c r="E32" s="619"/>
      <c r="F32" s="619"/>
      <c r="G32" s="619"/>
      <c r="H32" s="619"/>
      <c r="I32" s="619"/>
      <c r="J32" s="619"/>
      <c r="K32" s="619"/>
      <c r="L32" s="619"/>
      <c r="M32" s="619"/>
      <c r="N32" s="619"/>
      <c r="O32" s="619"/>
      <c r="P32" s="619"/>
      <c r="Q32" s="620"/>
      <c r="R32" s="621">
        <v>5493454</v>
      </c>
      <c r="S32" s="622"/>
      <c r="T32" s="622"/>
      <c r="U32" s="622"/>
      <c r="V32" s="622"/>
      <c r="W32" s="622"/>
      <c r="X32" s="622"/>
      <c r="Y32" s="623"/>
      <c r="Z32" s="659">
        <v>15.3</v>
      </c>
      <c r="AA32" s="659"/>
      <c r="AB32" s="659"/>
      <c r="AC32" s="659"/>
      <c r="AD32" s="660" t="s">
        <v>179</v>
      </c>
      <c r="AE32" s="660"/>
      <c r="AF32" s="660"/>
      <c r="AG32" s="660"/>
      <c r="AH32" s="660"/>
      <c r="AI32" s="660"/>
      <c r="AJ32" s="660"/>
      <c r="AK32" s="660"/>
      <c r="AL32" s="624" t="s">
        <v>179</v>
      </c>
      <c r="AM32" s="625"/>
      <c r="AN32" s="625"/>
      <c r="AO32" s="661"/>
      <c r="AP32" s="662"/>
      <c r="AQ32" s="663"/>
      <c r="AR32" s="663"/>
      <c r="AS32" s="663"/>
      <c r="AT32" s="690"/>
      <c r="AU32" s="214" t="s">
        <v>320</v>
      </c>
      <c r="AX32" s="618" t="s">
        <v>321</v>
      </c>
      <c r="AY32" s="619"/>
      <c r="AZ32" s="619"/>
      <c r="BA32" s="619"/>
      <c r="BB32" s="619"/>
      <c r="BC32" s="619"/>
      <c r="BD32" s="619"/>
      <c r="BE32" s="619"/>
      <c r="BF32" s="620"/>
      <c r="BG32" s="692">
        <v>99.6</v>
      </c>
      <c r="BH32" s="634"/>
      <c r="BI32" s="634"/>
      <c r="BJ32" s="634"/>
      <c r="BK32" s="634"/>
      <c r="BL32" s="634"/>
      <c r="BM32" s="625">
        <v>99.3</v>
      </c>
      <c r="BN32" s="634"/>
      <c r="BO32" s="634"/>
      <c r="BP32" s="634"/>
      <c r="BQ32" s="657"/>
      <c r="BR32" s="692">
        <v>99.6</v>
      </c>
      <c r="BS32" s="634"/>
      <c r="BT32" s="634"/>
      <c r="BU32" s="634"/>
      <c r="BV32" s="634"/>
      <c r="BW32" s="634"/>
      <c r="BX32" s="625">
        <v>99.3</v>
      </c>
      <c r="BY32" s="634"/>
      <c r="BZ32" s="634"/>
      <c r="CA32" s="634"/>
      <c r="CB32" s="657"/>
      <c r="CD32" s="644"/>
      <c r="CE32" s="645"/>
      <c r="CF32" s="618" t="s">
        <v>322</v>
      </c>
      <c r="CG32" s="619"/>
      <c r="CH32" s="619"/>
      <c r="CI32" s="619"/>
      <c r="CJ32" s="619"/>
      <c r="CK32" s="619"/>
      <c r="CL32" s="619"/>
      <c r="CM32" s="619"/>
      <c r="CN32" s="619"/>
      <c r="CO32" s="619"/>
      <c r="CP32" s="619"/>
      <c r="CQ32" s="620"/>
      <c r="CR32" s="621">
        <v>4</v>
      </c>
      <c r="CS32" s="622"/>
      <c r="CT32" s="622"/>
      <c r="CU32" s="622"/>
      <c r="CV32" s="622"/>
      <c r="CW32" s="622"/>
      <c r="CX32" s="622"/>
      <c r="CY32" s="623"/>
      <c r="CZ32" s="624">
        <v>0</v>
      </c>
      <c r="DA32" s="636"/>
      <c r="DB32" s="636"/>
      <c r="DC32" s="637"/>
      <c r="DD32" s="627">
        <v>4</v>
      </c>
      <c r="DE32" s="622"/>
      <c r="DF32" s="622"/>
      <c r="DG32" s="622"/>
      <c r="DH32" s="622"/>
      <c r="DI32" s="622"/>
      <c r="DJ32" s="622"/>
      <c r="DK32" s="623"/>
      <c r="DL32" s="627">
        <v>4</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323</v>
      </c>
      <c r="C33" s="619"/>
      <c r="D33" s="619"/>
      <c r="E33" s="619"/>
      <c r="F33" s="619"/>
      <c r="G33" s="619"/>
      <c r="H33" s="619"/>
      <c r="I33" s="619"/>
      <c r="J33" s="619"/>
      <c r="K33" s="619"/>
      <c r="L33" s="619"/>
      <c r="M33" s="619"/>
      <c r="N33" s="619"/>
      <c r="O33" s="619"/>
      <c r="P33" s="619"/>
      <c r="Q33" s="620"/>
      <c r="R33" s="621">
        <v>127467</v>
      </c>
      <c r="S33" s="622"/>
      <c r="T33" s="622"/>
      <c r="U33" s="622"/>
      <c r="V33" s="622"/>
      <c r="W33" s="622"/>
      <c r="X33" s="622"/>
      <c r="Y33" s="623"/>
      <c r="Z33" s="659">
        <v>0.4</v>
      </c>
      <c r="AA33" s="659"/>
      <c r="AB33" s="659"/>
      <c r="AC33" s="659"/>
      <c r="AD33" s="660">
        <v>112500</v>
      </c>
      <c r="AE33" s="660"/>
      <c r="AF33" s="660"/>
      <c r="AG33" s="660"/>
      <c r="AH33" s="660"/>
      <c r="AI33" s="660"/>
      <c r="AJ33" s="660"/>
      <c r="AK33" s="660"/>
      <c r="AL33" s="624">
        <v>0.7</v>
      </c>
      <c r="AM33" s="625"/>
      <c r="AN33" s="625"/>
      <c r="AO33" s="661"/>
      <c r="AP33" s="664"/>
      <c r="AQ33" s="665"/>
      <c r="AR33" s="665"/>
      <c r="AS33" s="665"/>
      <c r="AT33" s="691"/>
      <c r="AU33" s="219"/>
      <c r="AV33" s="219"/>
      <c r="AW33" s="219"/>
      <c r="AX33" s="602" t="s">
        <v>324</v>
      </c>
      <c r="AY33" s="603"/>
      <c r="AZ33" s="603"/>
      <c r="BA33" s="603"/>
      <c r="BB33" s="603"/>
      <c r="BC33" s="603"/>
      <c r="BD33" s="603"/>
      <c r="BE33" s="603"/>
      <c r="BF33" s="604"/>
      <c r="BG33" s="682">
        <v>99.8</v>
      </c>
      <c r="BH33" s="606"/>
      <c r="BI33" s="606"/>
      <c r="BJ33" s="606"/>
      <c r="BK33" s="606"/>
      <c r="BL33" s="606"/>
      <c r="BM33" s="652">
        <v>99.7</v>
      </c>
      <c r="BN33" s="606"/>
      <c r="BO33" s="606"/>
      <c r="BP33" s="606"/>
      <c r="BQ33" s="669"/>
      <c r="BR33" s="682">
        <v>99.8</v>
      </c>
      <c r="BS33" s="606"/>
      <c r="BT33" s="606"/>
      <c r="BU33" s="606"/>
      <c r="BV33" s="606"/>
      <c r="BW33" s="606"/>
      <c r="BX33" s="652">
        <v>99.7</v>
      </c>
      <c r="BY33" s="606"/>
      <c r="BZ33" s="606"/>
      <c r="CA33" s="606"/>
      <c r="CB33" s="669"/>
      <c r="CD33" s="618" t="s">
        <v>325</v>
      </c>
      <c r="CE33" s="619"/>
      <c r="CF33" s="619"/>
      <c r="CG33" s="619"/>
      <c r="CH33" s="619"/>
      <c r="CI33" s="619"/>
      <c r="CJ33" s="619"/>
      <c r="CK33" s="619"/>
      <c r="CL33" s="619"/>
      <c r="CM33" s="619"/>
      <c r="CN33" s="619"/>
      <c r="CO33" s="619"/>
      <c r="CP33" s="619"/>
      <c r="CQ33" s="620"/>
      <c r="CR33" s="621">
        <v>13903251</v>
      </c>
      <c r="CS33" s="634"/>
      <c r="CT33" s="634"/>
      <c r="CU33" s="634"/>
      <c r="CV33" s="634"/>
      <c r="CW33" s="634"/>
      <c r="CX33" s="634"/>
      <c r="CY33" s="635"/>
      <c r="CZ33" s="624">
        <v>39.5</v>
      </c>
      <c r="DA33" s="636"/>
      <c r="DB33" s="636"/>
      <c r="DC33" s="637"/>
      <c r="DD33" s="627">
        <v>10365112</v>
      </c>
      <c r="DE33" s="634"/>
      <c r="DF33" s="634"/>
      <c r="DG33" s="634"/>
      <c r="DH33" s="634"/>
      <c r="DI33" s="634"/>
      <c r="DJ33" s="634"/>
      <c r="DK33" s="635"/>
      <c r="DL33" s="627">
        <v>7337693</v>
      </c>
      <c r="DM33" s="634"/>
      <c r="DN33" s="634"/>
      <c r="DO33" s="634"/>
      <c r="DP33" s="634"/>
      <c r="DQ33" s="634"/>
      <c r="DR33" s="634"/>
      <c r="DS33" s="634"/>
      <c r="DT33" s="634"/>
      <c r="DU33" s="634"/>
      <c r="DV33" s="635"/>
      <c r="DW33" s="624">
        <v>42.5</v>
      </c>
      <c r="DX33" s="636"/>
      <c r="DY33" s="636"/>
      <c r="DZ33" s="636"/>
      <c r="EA33" s="636"/>
      <c r="EB33" s="636"/>
      <c r="EC33" s="648"/>
    </row>
    <row r="34" spans="2:133" ht="11.25" customHeight="1" x14ac:dyDescent="0.15">
      <c r="B34" s="618" t="s">
        <v>326</v>
      </c>
      <c r="C34" s="619"/>
      <c r="D34" s="619"/>
      <c r="E34" s="619"/>
      <c r="F34" s="619"/>
      <c r="G34" s="619"/>
      <c r="H34" s="619"/>
      <c r="I34" s="619"/>
      <c r="J34" s="619"/>
      <c r="K34" s="619"/>
      <c r="L34" s="619"/>
      <c r="M34" s="619"/>
      <c r="N34" s="619"/>
      <c r="O34" s="619"/>
      <c r="P34" s="619"/>
      <c r="Q34" s="620"/>
      <c r="R34" s="621">
        <v>116229</v>
      </c>
      <c r="S34" s="622"/>
      <c r="T34" s="622"/>
      <c r="U34" s="622"/>
      <c r="V34" s="622"/>
      <c r="W34" s="622"/>
      <c r="X34" s="622"/>
      <c r="Y34" s="623"/>
      <c r="Z34" s="659">
        <v>0.3</v>
      </c>
      <c r="AA34" s="659"/>
      <c r="AB34" s="659"/>
      <c r="AC34" s="659"/>
      <c r="AD34" s="660" t="s">
        <v>248</v>
      </c>
      <c r="AE34" s="660"/>
      <c r="AF34" s="660"/>
      <c r="AG34" s="660"/>
      <c r="AH34" s="660"/>
      <c r="AI34" s="660"/>
      <c r="AJ34" s="660"/>
      <c r="AK34" s="660"/>
      <c r="AL34" s="624" t="s">
        <v>248</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327</v>
      </c>
      <c r="CE34" s="619"/>
      <c r="CF34" s="619"/>
      <c r="CG34" s="619"/>
      <c r="CH34" s="619"/>
      <c r="CI34" s="619"/>
      <c r="CJ34" s="619"/>
      <c r="CK34" s="619"/>
      <c r="CL34" s="619"/>
      <c r="CM34" s="619"/>
      <c r="CN34" s="619"/>
      <c r="CO34" s="619"/>
      <c r="CP34" s="619"/>
      <c r="CQ34" s="620"/>
      <c r="CR34" s="621">
        <v>5374661</v>
      </c>
      <c r="CS34" s="622"/>
      <c r="CT34" s="622"/>
      <c r="CU34" s="622"/>
      <c r="CV34" s="622"/>
      <c r="CW34" s="622"/>
      <c r="CX34" s="622"/>
      <c r="CY34" s="623"/>
      <c r="CZ34" s="624">
        <v>15.3</v>
      </c>
      <c r="DA34" s="636"/>
      <c r="DB34" s="636"/>
      <c r="DC34" s="637"/>
      <c r="DD34" s="627">
        <v>3296085</v>
      </c>
      <c r="DE34" s="622"/>
      <c r="DF34" s="622"/>
      <c r="DG34" s="622"/>
      <c r="DH34" s="622"/>
      <c r="DI34" s="622"/>
      <c r="DJ34" s="622"/>
      <c r="DK34" s="623"/>
      <c r="DL34" s="627">
        <v>2982326</v>
      </c>
      <c r="DM34" s="622"/>
      <c r="DN34" s="622"/>
      <c r="DO34" s="622"/>
      <c r="DP34" s="622"/>
      <c r="DQ34" s="622"/>
      <c r="DR34" s="622"/>
      <c r="DS34" s="622"/>
      <c r="DT34" s="622"/>
      <c r="DU34" s="622"/>
      <c r="DV34" s="623"/>
      <c r="DW34" s="624">
        <v>17.3</v>
      </c>
      <c r="DX34" s="636"/>
      <c r="DY34" s="636"/>
      <c r="DZ34" s="636"/>
      <c r="EA34" s="636"/>
      <c r="EB34" s="636"/>
      <c r="EC34" s="648"/>
    </row>
    <row r="35" spans="2:133" ht="11.25" customHeight="1" x14ac:dyDescent="0.15">
      <c r="B35" s="618" t="s">
        <v>328</v>
      </c>
      <c r="C35" s="619"/>
      <c r="D35" s="619"/>
      <c r="E35" s="619"/>
      <c r="F35" s="619"/>
      <c r="G35" s="619"/>
      <c r="H35" s="619"/>
      <c r="I35" s="619"/>
      <c r="J35" s="619"/>
      <c r="K35" s="619"/>
      <c r="L35" s="619"/>
      <c r="M35" s="619"/>
      <c r="N35" s="619"/>
      <c r="O35" s="619"/>
      <c r="P35" s="619"/>
      <c r="Q35" s="620"/>
      <c r="R35" s="621">
        <v>826829</v>
      </c>
      <c r="S35" s="622"/>
      <c r="T35" s="622"/>
      <c r="U35" s="622"/>
      <c r="V35" s="622"/>
      <c r="W35" s="622"/>
      <c r="X35" s="622"/>
      <c r="Y35" s="623"/>
      <c r="Z35" s="659">
        <v>2.2999999999999998</v>
      </c>
      <c r="AA35" s="659"/>
      <c r="AB35" s="659"/>
      <c r="AC35" s="659"/>
      <c r="AD35" s="660" t="s">
        <v>179</v>
      </c>
      <c r="AE35" s="660"/>
      <c r="AF35" s="660"/>
      <c r="AG35" s="660"/>
      <c r="AH35" s="660"/>
      <c r="AI35" s="660"/>
      <c r="AJ35" s="660"/>
      <c r="AK35" s="660"/>
      <c r="AL35" s="624" t="s">
        <v>179</v>
      </c>
      <c r="AM35" s="625"/>
      <c r="AN35" s="625"/>
      <c r="AO35" s="661"/>
      <c r="AP35" s="222"/>
      <c r="AQ35" s="673" t="s">
        <v>329</v>
      </c>
      <c r="AR35" s="674"/>
      <c r="AS35" s="674"/>
      <c r="AT35" s="674"/>
      <c r="AU35" s="674"/>
      <c r="AV35" s="674"/>
      <c r="AW35" s="674"/>
      <c r="AX35" s="674"/>
      <c r="AY35" s="674"/>
      <c r="AZ35" s="674"/>
      <c r="BA35" s="674"/>
      <c r="BB35" s="674"/>
      <c r="BC35" s="674"/>
      <c r="BD35" s="674"/>
      <c r="BE35" s="674"/>
      <c r="BF35" s="675"/>
      <c r="BG35" s="673" t="s">
        <v>330</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331</v>
      </c>
      <c r="CE35" s="619"/>
      <c r="CF35" s="619"/>
      <c r="CG35" s="619"/>
      <c r="CH35" s="619"/>
      <c r="CI35" s="619"/>
      <c r="CJ35" s="619"/>
      <c r="CK35" s="619"/>
      <c r="CL35" s="619"/>
      <c r="CM35" s="619"/>
      <c r="CN35" s="619"/>
      <c r="CO35" s="619"/>
      <c r="CP35" s="619"/>
      <c r="CQ35" s="620"/>
      <c r="CR35" s="621">
        <v>139734</v>
      </c>
      <c r="CS35" s="634"/>
      <c r="CT35" s="634"/>
      <c r="CU35" s="634"/>
      <c r="CV35" s="634"/>
      <c r="CW35" s="634"/>
      <c r="CX35" s="634"/>
      <c r="CY35" s="635"/>
      <c r="CZ35" s="624">
        <v>0.4</v>
      </c>
      <c r="DA35" s="636"/>
      <c r="DB35" s="636"/>
      <c r="DC35" s="637"/>
      <c r="DD35" s="627">
        <v>102834</v>
      </c>
      <c r="DE35" s="634"/>
      <c r="DF35" s="634"/>
      <c r="DG35" s="634"/>
      <c r="DH35" s="634"/>
      <c r="DI35" s="634"/>
      <c r="DJ35" s="634"/>
      <c r="DK35" s="635"/>
      <c r="DL35" s="627">
        <v>102834</v>
      </c>
      <c r="DM35" s="634"/>
      <c r="DN35" s="634"/>
      <c r="DO35" s="634"/>
      <c r="DP35" s="634"/>
      <c r="DQ35" s="634"/>
      <c r="DR35" s="634"/>
      <c r="DS35" s="634"/>
      <c r="DT35" s="634"/>
      <c r="DU35" s="634"/>
      <c r="DV35" s="635"/>
      <c r="DW35" s="624">
        <v>0.6</v>
      </c>
      <c r="DX35" s="636"/>
      <c r="DY35" s="636"/>
      <c r="DZ35" s="636"/>
      <c r="EA35" s="636"/>
      <c r="EB35" s="636"/>
      <c r="EC35" s="648"/>
    </row>
    <row r="36" spans="2:133" ht="11.25" customHeight="1" x14ac:dyDescent="0.15">
      <c r="B36" s="618" t="s">
        <v>332</v>
      </c>
      <c r="C36" s="619"/>
      <c r="D36" s="619"/>
      <c r="E36" s="619"/>
      <c r="F36" s="619"/>
      <c r="G36" s="619"/>
      <c r="H36" s="619"/>
      <c r="I36" s="619"/>
      <c r="J36" s="619"/>
      <c r="K36" s="619"/>
      <c r="L36" s="619"/>
      <c r="M36" s="619"/>
      <c r="N36" s="619"/>
      <c r="O36" s="619"/>
      <c r="P36" s="619"/>
      <c r="Q36" s="620"/>
      <c r="R36" s="621">
        <v>1071015</v>
      </c>
      <c r="S36" s="622"/>
      <c r="T36" s="622"/>
      <c r="U36" s="622"/>
      <c r="V36" s="622"/>
      <c r="W36" s="622"/>
      <c r="X36" s="622"/>
      <c r="Y36" s="623"/>
      <c r="Z36" s="659">
        <v>3</v>
      </c>
      <c r="AA36" s="659"/>
      <c r="AB36" s="659"/>
      <c r="AC36" s="659"/>
      <c r="AD36" s="660" t="s">
        <v>179</v>
      </c>
      <c r="AE36" s="660"/>
      <c r="AF36" s="660"/>
      <c r="AG36" s="660"/>
      <c r="AH36" s="660"/>
      <c r="AI36" s="660"/>
      <c r="AJ36" s="660"/>
      <c r="AK36" s="660"/>
      <c r="AL36" s="624" t="s">
        <v>248</v>
      </c>
      <c r="AM36" s="625"/>
      <c r="AN36" s="625"/>
      <c r="AO36" s="661"/>
      <c r="AP36" s="222"/>
      <c r="AQ36" s="670" t="s">
        <v>333</v>
      </c>
      <c r="AR36" s="671"/>
      <c r="AS36" s="671"/>
      <c r="AT36" s="671"/>
      <c r="AU36" s="671"/>
      <c r="AV36" s="671"/>
      <c r="AW36" s="671"/>
      <c r="AX36" s="671"/>
      <c r="AY36" s="672"/>
      <c r="AZ36" s="676">
        <v>3803264</v>
      </c>
      <c r="BA36" s="677"/>
      <c r="BB36" s="677"/>
      <c r="BC36" s="677"/>
      <c r="BD36" s="677"/>
      <c r="BE36" s="677"/>
      <c r="BF36" s="678"/>
      <c r="BG36" s="679" t="s">
        <v>334</v>
      </c>
      <c r="BH36" s="680"/>
      <c r="BI36" s="680"/>
      <c r="BJ36" s="680"/>
      <c r="BK36" s="680"/>
      <c r="BL36" s="680"/>
      <c r="BM36" s="680"/>
      <c r="BN36" s="680"/>
      <c r="BO36" s="680"/>
      <c r="BP36" s="680"/>
      <c r="BQ36" s="680"/>
      <c r="BR36" s="680"/>
      <c r="BS36" s="680"/>
      <c r="BT36" s="680"/>
      <c r="BU36" s="681"/>
      <c r="BV36" s="676">
        <v>33046</v>
      </c>
      <c r="BW36" s="677"/>
      <c r="BX36" s="677"/>
      <c r="BY36" s="677"/>
      <c r="BZ36" s="677"/>
      <c r="CA36" s="677"/>
      <c r="CB36" s="678"/>
      <c r="CD36" s="618" t="s">
        <v>335</v>
      </c>
      <c r="CE36" s="619"/>
      <c r="CF36" s="619"/>
      <c r="CG36" s="619"/>
      <c r="CH36" s="619"/>
      <c r="CI36" s="619"/>
      <c r="CJ36" s="619"/>
      <c r="CK36" s="619"/>
      <c r="CL36" s="619"/>
      <c r="CM36" s="619"/>
      <c r="CN36" s="619"/>
      <c r="CO36" s="619"/>
      <c r="CP36" s="619"/>
      <c r="CQ36" s="620"/>
      <c r="CR36" s="621">
        <v>4379832</v>
      </c>
      <c r="CS36" s="622"/>
      <c r="CT36" s="622"/>
      <c r="CU36" s="622"/>
      <c r="CV36" s="622"/>
      <c r="CW36" s="622"/>
      <c r="CX36" s="622"/>
      <c r="CY36" s="623"/>
      <c r="CZ36" s="624">
        <v>12.4</v>
      </c>
      <c r="DA36" s="636"/>
      <c r="DB36" s="636"/>
      <c r="DC36" s="637"/>
      <c r="DD36" s="627">
        <v>3441033</v>
      </c>
      <c r="DE36" s="622"/>
      <c r="DF36" s="622"/>
      <c r="DG36" s="622"/>
      <c r="DH36" s="622"/>
      <c r="DI36" s="622"/>
      <c r="DJ36" s="622"/>
      <c r="DK36" s="623"/>
      <c r="DL36" s="627">
        <v>2289348</v>
      </c>
      <c r="DM36" s="622"/>
      <c r="DN36" s="622"/>
      <c r="DO36" s="622"/>
      <c r="DP36" s="622"/>
      <c r="DQ36" s="622"/>
      <c r="DR36" s="622"/>
      <c r="DS36" s="622"/>
      <c r="DT36" s="622"/>
      <c r="DU36" s="622"/>
      <c r="DV36" s="623"/>
      <c r="DW36" s="624">
        <v>13.3</v>
      </c>
      <c r="DX36" s="636"/>
      <c r="DY36" s="636"/>
      <c r="DZ36" s="636"/>
      <c r="EA36" s="636"/>
      <c r="EB36" s="636"/>
      <c r="EC36" s="648"/>
    </row>
    <row r="37" spans="2:133" ht="11.25" customHeight="1" x14ac:dyDescent="0.15">
      <c r="B37" s="618" t="s">
        <v>336</v>
      </c>
      <c r="C37" s="619"/>
      <c r="D37" s="619"/>
      <c r="E37" s="619"/>
      <c r="F37" s="619"/>
      <c r="G37" s="619"/>
      <c r="H37" s="619"/>
      <c r="I37" s="619"/>
      <c r="J37" s="619"/>
      <c r="K37" s="619"/>
      <c r="L37" s="619"/>
      <c r="M37" s="619"/>
      <c r="N37" s="619"/>
      <c r="O37" s="619"/>
      <c r="P37" s="619"/>
      <c r="Q37" s="620"/>
      <c r="R37" s="621">
        <v>331350</v>
      </c>
      <c r="S37" s="622"/>
      <c r="T37" s="622"/>
      <c r="U37" s="622"/>
      <c r="V37" s="622"/>
      <c r="W37" s="622"/>
      <c r="X37" s="622"/>
      <c r="Y37" s="623"/>
      <c r="Z37" s="659">
        <v>0.9</v>
      </c>
      <c r="AA37" s="659"/>
      <c r="AB37" s="659"/>
      <c r="AC37" s="659"/>
      <c r="AD37" s="660">
        <v>4302</v>
      </c>
      <c r="AE37" s="660"/>
      <c r="AF37" s="660"/>
      <c r="AG37" s="660"/>
      <c r="AH37" s="660"/>
      <c r="AI37" s="660"/>
      <c r="AJ37" s="660"/>
      <c r="AK37" s="660"/>
      <c r="AL37" s="624">
        <v>0</v>
      </c>
      <c r="AM37" s="625"/>
      <c r="AN37" s="625"/>
      <c r="AO37" s="661"/>
      <c r="AQ37" s="654" t="s">
        <v>337</v>
      </c>
      <c r="AR37" s="655"/>
      <c r="AS37" s="655"/>
      <c r="AT37" s="655"/>
      <c r="AU37" s="655"/>
      <c r="AV37" s="655"/>
      <c r="AW37" s="655"/>
      <c r="AX37" s="655"/>
      <c r="AY37" s="656"/>
      <c r="AZ37" s="621">
        <v>846187</v>
      </c>
      <c r="BA37" s="622"/>
      <c r="BB37" s="622"/>
      <c r="BC37" s="622"/>
      <c r="BD37" s="634"/>
      <c r="BE37" s="634"/>
      <c r="BF37" s="657"/>
      <c r="BG37" s="618" t="s">
        <v>338</v>
      </c>
      <c r="BH37" s="619"/>
      <c r="BI37" s="619"/>
      <c r="BJ37" s="619"/>
      <c r="BK37" s="619"/>
      <c r="BL37" s="619"/>
      <c r="BM37" s="619"/>
      <c r="BN37" s="619"/>
      <c r="BO37" s="619"/>
      <c r="BP37" s="619"/>
      <c r="BQ37" s="619"/>
      <c r="BR37" s="619"/>
      <c r="BS37" s="619"/>
      <c r="BT37" s="619"/>
      <c r="BU37" s="620"/>
      <c r="BV37" s="621">
        <v>-526248</v>
      </c>
      <c r="BW37" s="622"/>
      <c r="BX37" s="622"/>
      <c r="BY37" s="622"/>
      <c r="BZ37" s="622"/>
      <c r="CA37" s="622"/>
      <c r="CB37" s="658"/>
      <c r="CD37" s="618" t="s">
        <v>339</v>
      </c>
      <c r="CE37" s="619"/>
      <c r="CF37" s="619"/>
      <c r="CG37" s="619"/>
      <c r="CH37" s="619"/>
      <c r="CI37" s="619"/>
      <c r="CJ37" s="619"/>
      <c r="CK37" s="619"/>
      <c r="CL37" s="619"/>
      <c r="CM37" s="619"/>
      <c r="CN37" s="619"/>
      <c r="CO37" s="619"/>
      <c r="CP37" s="619"/>
      <c r="CQ37" s="620"/>
      <c r="CR37" s="621">
        <v>432467</v>
      </c>
      <c r="CS37" s="634"/>
      <c r="CT37" s="634"/>
      <c r="CU37" s="634"/>
      <c r="CV37" s="634"/>
      <c r="CW37" s="634"/>
      <c r="CX37" s="634"/>
      <c r="CY37" s="635"/>
      <c r="CZ37" s="624">
        <v>1.2</v>
      </c>
      <c r="DA37" s="636"/>
      <c r="DB37" s="636"/>
      <c r="DC37" s="637"/>
      <c r="DD37" s="627">
        <v>332467</v>
      </c>
      <c r="DE37" s="634"/>
      <c r="DF37" s="634"/>
      <c r="DG37" s="634"/>
      <c r="DH37" s="634"/>
      <c r="DI37" s="634"/>
      <c r="DJ37" s="634"/>
      <c r="DK37" s="635"/>
      <c r="DL37" s="627">
        <v>274048</v>
      </c>
      <c r="DM37" s="634"/>
      <c r="DN37" s="634"/>
      <c r="DO37" s="634"/>
      <c r="DP37" s="634"/>
      <c r="DQ37" s="634"/>
      <c r="DR37" s="634"/>
      <c r="DS37" s="634"/>
      <c r="DT37" s="634"/>
      <c r="DU37" s="634"/>
      <c r="DV37" s="635"/>
      <c r="DW37" s="624">
        <v>1.6</v>
      </c>
      <c r="DX37" s="636"/>
      <c r="DY37" s="636"/>
      <c r="DZ37" s="636"/>
      <c r="EA37" s="636"/>
      <c r="EB37" s="636"/>
      <c r="EC37" s="648"/>
    </row>
    <row r="38" spans="2:133" ht="11.25" customHeight="1" x14ac:dyDescent="0.15">
      <c r="B38" s="618" t="s">
        <v>340</v>
      </c>
      <c r="C38" s="619"/>
      <c r="D38" s="619"/>
      <c r="E38" s="619"/>
      <c r="F38" s="619"/>
      <c r="G38" s="619"/>
      <c r="H38" s="619"/>
      <c r="I38" s="619"/>
      <c r="J38" s="619"/>
      <c r="K38" s="619"/>
      <c r="L38" s="619"/>
      <c r="M38" s="619"/>
      <c r="N38" s="619"/>
      <c r="O38" s="619"/>
      <c r="P38" s="619"/>
      <c r="Q38" s="620"/>
      <c r="R38" s="621">
        <v>1175400</v>
      </c>
      <c r="S38" s="622"/>
      <c r="T38" s="622"/>
      <c r="U38" s="622"/>
      <c r="V38" s="622"/>
      <c r="W38" s="622"/>
      <c r="X38" s="622"/>
      <c r="Y38" s="623"/>
      <c r="Z38" s="659">
        <v>3.3</v>
      </c>
      <c r="AA38" s="659"/>
      <c r="AB38" s="659"/>
      <c r="AC38" s="659"/>
      <c r="AD38" s="660" t="s">
        <v>248</v>
      </c>
      <c r="AE38" s="660"/>
      <c r="AF38" s="660"/>
      <c r="AG38" s="660"/>
      <c r="AH38" s="660"/>
      <c r="AI38" s="660"/>
      <c r="AJ38" s="660"/>
      <c r="AK38" s="660"/>
      <c r="AL38" s="624" t="s">
        <v>248</v>
      </c>
      <c r="AM38" s="625"/>
      <c r="AN38" s="625"/>
      <c r="AO38" s="661"/>
      <c r="AQ38" s="654" t="s">
        <v>341</v>
      </c>
      <c r="AR38" s="655"/>
      <c r="AS38" s="655"/>
      <c r="AT38" s="655"/>
      <c r="AU38" s="655"/>
      <c r="AV38" s="655"/>
      <c r="AW38" s="655"/>
      <c r="AX38" s="655"/>
      <c r="AY38" s="656"/>
      <c r="AZ38" s="621">
        <v>22885</v>
      </c>
      <c r="BA38" s="622"/>
      <c r="BB38" s="622"/>
      <c r="BC38" s="622"/>
      <c r="BD38" s="634"/>
      <c r="BE38" s="634"/>
      <c r="BF38" s="657"/>
      <c r="BG38" s="618" t="s">
        <v>342</v>
      </c>
      <c r="BH38" s="619"/>
      <c r="BI38" s="619"/>
      <c r="BJ38" s="619"/>
      <c r="BK38" s="619"/>
      <c r="BL38" s="619"/>
      <c r="BM38" s="619"/>
      <c r="BN38" s="619"/>
      <c r="BO38" s="619"/>
      <c r="BP38" s="619"/>
      <c r="BQ38" s="619"/>
      <c r="BR38" s="619"/>
      <c r="BS38" s="619"/>
      <c r="BT38" s="619"/>
      <c r="BU38" s="620"/>
      <c r="BV38" s="621">
        <v>10469</v>
      </c>
      <c r="BW38" s="622"/>
      <c r="BX38" s="622"/>
      <c r="BY38" s="622"/>
      <c r="BZ38" s="622"/>
      <c r="CA38" s="622"/>
      <c r="CB38" s="658"/>
      <c r="CD38" s="618" t="s">
        <v>343</v>
      </c>
      <c r="CE38" s="619"/>
      <c r="CF38" s="619"/>
      <c r="CG38" s="619"/>
      <c r="CH38" s="619"/>
      <c r="CI38" s="619"/>
      <c r="CJ38" s="619"/>
      <c r="CK38" s="619"/>
      <c r="CL38" s="619"/>
      <c r="CM38" s="619"/>
      <c r="CN38" s="619"/>
      <c r="CO38" s="619"/>
      <c r="CP38" s="619"/>
      <c r="CQ38" s="620"/>
      <c r="CR38" s="621">
        <v>2934192</v>
      </c>
      <c r="CS38" s="622"/>
      <c r="CT38" s="622"/>
      <c r="CU38" s="622"/>
      <c r="CV38" s="622"/>
      <c r="CW38" s="622"/>
      <c r="CX38" s="622"/>
      <c r="CY38" s="623"/>
      <c r="CZ38" s="624">
        <v>8.3000000000000007</v>
      </c>
      <c r="DA38" s="636"/>
      <c r="DB38" s="636"/>
      <c r="DC38" s="637"/>
      <c r="DD38" s="627">
        <v>2586138</v>
      </c>
      <c r="DE38" s="622"/>
      <c r="DF38" s="622"/>
      <c r="DG38" s="622"/>
      <c r="DH38" s="622"/>
      <c r="DI38" s="622"/>
      <c r="DJ38" s="622"/>
      <c r="DK38" s="623"/>
      <c r="DL38" s="627">
        <v>1963185</v>
      </c>
      <c r="DM38" s="622"/>
      <c r="DN38" s="622"/>
      <c r="DO38" s="622"/>
      <c r="DP38" s="622"/>
      <c r="DQ38" s="622"/>
      <c r="DR38" s="622"/>
      <c r="DS38" s="622"/>
      <c r="DT38" s="622"/>
      <c r="DU38" s="622"/>
      <c r="DV38" s="623"/>
      <c r="DW38" s="624">
        <v>11.4</v>
      </c>
      <c r="DX38" s="636"/>
      <c r="DY38" s="636"/>
      <c r="DZ38" s="636"/>
      <c r="EA38" s="636"/>
      <c r="EB38" s="636"/>
      <c r="EC38" s="648"/>
    </row>
    <row r="39" spans="2:133" ht="11.25" customHeight="1" x14ac:dyDescent="0.15">
      <c r="B39" s="618" t="s">
        <v>344</v>
      </c>
      <c r="C39" s="619"/>
      <c r="D39" s="619"/>
      <c r="E39" s="619"/>
      <c r="F39" s="619"/>
      <c r="G39" s="619"/>
      <c r="H39" s="619"/>
      <c r="I39" s="619"/>
      <c r="J39" s="619"/>
      <c r="K39" s="619"/>
      <c r="L39" s="619"/>
      <c r="M39" s="619"/>
      <c r="N39" s="619"/>
      <c r="O39" s="619"/>
      <c r="P39" s="619"/>
      <c r="Q39" s="620"/>
      <c r="R39" s="621" t="s">
        <v>248</v>
      </c>
      <c r="S39" s="622"/>
      <c r="T39" s="622"/>
      <c r="U39" s="622"/>
      <c r="V39" s="622"/>
      <c r="W39" s="622"/>
      <c r="X39" s="622"/>
      <c r="Y39" s="623"/>
      <c r="Z39" s="659" t="s">
        <v>179</v>
      </c>
      <c r="AA39" s="659"/>
      <c r="AB39" s="659"/>
      <c r="AC39" s="659"/>
      <c r="AD39" s="660" t="s">
        <v>248</v>
      </c>
      <c r="AE39" s="660"/>
      <c r="AF39" s="660"/>
      <c r="AG39" s="660"/>
      <c r="AH39" s="660"/>
      <c r="AI39" s="660"/>
      <c r="AJ39" s="660"/>
      <c r="AK39" s="660"/>
      <c r="AL39" s="624" t="s">
        <v>179</v>
      </c>
      <c r="AM39" s="625"/>
      <c r="AN39" s="625"/>
      <c r="AO39" s="661"/>
      <c r="AQ39" s="654" t="s">
        <v>345</v>
      </c>
      <c r="AR39" s="655"/>
      <c r="AS39" s="655"/>
      <c r="AT39" s="655"/>
      <c r="AU39" s="655"/>
      <c r="AV39" s="655"/>
      <c r="AW39" s="655"/>
      <c r="AX39" s="655"/>
      <c r="AY39" s="656"/>
      <c r="AZ39" s="621" t="s">
        <v>248</v>
      </c>
      <c r="BA39" s="622"/>
      <c r="BB39" s="622"/>
      <c r="BC39" s="622"/>
      <c r="BD39" s="634"/>
      <c r="BE39" s="634"/>
      <c r="BF39" s="657"/>
      <c r="BG39" s="618" t="s">
        <v>346</v>
      </c>
      <c r="BH39" s="619"/>
      <c r="BI39" s="619"/>
      <c r="BJ39" s="619"/>
      <c r="BK39" s="619"/>
      <c r="BL39" s="619"/>
      <c r="BM39" s="619"/>
      <c r="BN39" s="619"/>
      <c r="BO39" s="619"/>
      <c r="BP39" s="619"/>
      <c r="BQ39" s="619"/>
      <c r="BR39" s="619"/>
      <c r="BS39" s="619"/>
      <c r="BT39" s="619"/>
      <c r="BU39" s="620"/>
      <c r="BV39" s="621">
        <v>14845</v>
      </c>
      <c r="BW39" s="622"/>
      <c r="BX39" s="622"/>
      <c r="BY39" s="622"/>
      <c r="BZ39" s="622"/>
      <c r="CA39" s="622"/>
      <c r="CB39" s="658"/>
      <c r="CD39" s="618" t="s">
        <v>347</v>
      </c>
      <c r="CE39" s="619"/>
      <c r="CF39" s="619"/>
      <c r="CG39" s="619"/>
      <c r="CH39" s="619"/>
      <c r="CI39" s="619"/>
      <c r="CJ39" s="619"/>
      <c r="CK39" s="619"/>
      <c r="CL39" s="619"/>
      <c r="CM39" s="619"/>
      <c r="CN39" s="619"/>
      <c r="CO39" s="619"/>
      <c r="CP39" s="619"/>
      <c r="CQ39" s="620"/>
      <c r="CR39" s="621">
        <v>1049832</v>
      </c>
      <c r="CS39" s="634"/>
      <c r="CT39" s="634"/>
      <c r="CU39" s="634"/>
      <c r="CV39" s="634"/>
      <c r="CW39" s="634"/>
      <c r="CX39" s="634"/>
      <c r="CY39" s="635"/>
      <c r="CZ39" s="624">
        <v>3</v>
      </c>
      <c r="DA39" s="636"/>
      <c r="DB39" s="636"/>
      <c r="DC39" s="637"/>
      <c r="DD39" s="627">
        <v>939022</v>
      </c>
      <c r="DE39" s="634"/>
      <c r="DF39" s="634"/>
      <c r="DG39" s="634"/>
      <c r="DH39" s="634"/>
      <c r="DI39" s="634"/>
      <c r="DJ39" s="634"/>
      <c r="DK39" s="635"/>
      <c r="DL39" s="627" t="s">
        <v>179</v>
      </c>
      <c r="DM39" s="634"/>
      <c r="DN39" s="634"/>
      <c r="DO39" s="634"/>
      <c r="DP39" s="634"/>
      <c r="DQ39" s="634"/>
      <c r="DR39" s="634"/>
      <c r="DS39" s="634"/>
      <c r="DT39" s="634"/>
      <c r="DU39" s="634"/>
      <c r="DV39" s="635"/>
      <c r="DW39" s="624" t="s">
        <v>248</v>
      </c>
      <c r="DX39" s="636"/>
      <c r="DY39" s="636"/>
      <c r="DZ39" s="636"/>
      <c r="EA39" s="636"/>
      <c r="EB39" s="636"/>
      <c r="EC39" s="648"/>
    </row>
    <row r="40" spans="2:133" ht="11.25" customHeight="1" x14ac:dyDescent="0.15">
      <c r="B40" s="618" t="s">
        <v>348</v>
      </c>
      <c r="C40" s="619"/>
      <c r="D40" s="619"/>
      <c r="E40" s="619"/>
      <c r="F40" s="619"/>
      <c r="G40" s="619"/>
      <c r="H40" s="619"/>
      <c r="I40" s="619"/>
      <c r="J40" s="619"/>
      <c r="K40" s="619"/>
      <c r="L40" s="619"/>
      <c r="M40" s="619"/>
      <c r="N40" s="619"/>
      <c r="O40" s="619"/>
      <c r="P40" s="619"/>
      <c r="Q40" s="620"/>
      <c r="R40" s="621" t="s">
        <v>179</v>
      </c>
      <c r="S40" s="622"/>
      <c r="T40" s="622"/>
      <c r="U40" s="622"/>
      <c r="V40" s="622"/>
      <c r="W40" s="622"/>
      <c r="X40" s="622"/>
      <c r="Y40" s="623"/>
      <c r="Z40" s="659" t="s">
        <v>248</v>
      </c>
      <c r="AA40" s="659"/>
      <c r="AB40" s="659"/>
      <c r="AC40" s="659"/>
      <c r="AD40" s="660" t="s">
        <v>179</v>
      </c>
      <c r="AE40" s="660"/>
      <c r="AF40" s="660"/>
      <c r="AG40" s="660"/>
      <c r="AH40" s="660"/>
      <c r="AI40" s="660"/>
      <c r="AJ40" s="660"/>
      <c r="AK40" s="660"/>
      <c r="AL40" s="624" t="s">
        <v>248</v>
      </c>
      <c r="AM40" s="625"/>
      <c r="AN40" s="625"/>
      <c r="AO40" s="661"/>
      <c r="AQ40" s="654" t="s">
        <v>349</v>
      </c>
      <c r="AR40" s="655"/>
      <c r="AS40" s="655"/>
      <c r="AT40" s="655"/>
      <c r="AU40" s="655"/>
      <c r="AV40" s="655"/>
      <c r="AW40" s="655"/>
      <c r="AX40" s="655"/>
      <c r="AY40" s="656"/>
      <c r="AZ40" s="621" t="s">
        <v>248</v>
      </c>
      <c r="BA40" s="622"/>
      <c r="BB40" s="622"/>
      <c r="BC40" s="622"/>
      <c r="BD40" s="634"/>
      <c r="BE40" s="634"/>
      <c r="BF40" s="657"/>
      <c r="BG40" s="662" t="s">
        <v>350</v>
      </c>
      <c r="BH40" s="663"/>
      <c r="BI40" s="663"/>
      <c r="BJ40" s="663"/>
      <c r="BK40" s="663"/>
      <c r="BL40" s="223"/>
      <c r="BM40" s="619" t="s">
        <v>351</v>
      </c>
      <c r="BN40" s="619"/>
      <c r="BO40" s="619"/>
      <c r="BP40" s="619"/>
      <c r="BQ40" s="619"/>
      <c r="BR40" s="619"/>
      <c r="BS40" s="619"/>
      <c r="BT40" s="619"/>
      <c r="BU40" s="620"/>
      <c r="BV40" s="621">
        <v>99</v>
      </c>
      <c r="BW40" s="622"/>
      <c r="BX40" s="622"/>
      <c r="BY40" s="622"/>
      <c r="BZ40" s="622"/>
      <c r="CA40" s="622"/>
      <c r="CB40" s="658"/>
      <c r="CD40" s="618" t="s">
        <v>352</v>
      </c>
      <c r="CE40" s="619"/>
      <c r="CF40" s="619"/>
      <c r="CG40" s="619"/>
      <c r="CH40" s="619"/>
      <c r="CI40" s="619"/>
      <c r="CJ40" s="619"/>
      <c r="CK40" s="619"/>
      <c r="CL40" s="619"/>
      <c r="CM40" s="619"/>
      <c r="CN40" s="619"/>
      <c r="CO40" s="619"/>
      <c r="CP40" s="619"/>
      <c r="CQ40" s="620"/>
      <c r="CR40" s="621">
        <v>25000</v>
      </c>
      <c r="CS40" s="622"/>
      <c r="CT40" s="622"/>
      <c r="CU40" s="622"/>
      <c r="CV40" s="622"/>
      <c r="CW40" s="622"/>
      <c r="CX40" s="622"/>
      <c r="CY40" s="623"/>
      <c r="CZ40" s="624">
        <v>0.1</v>
      </c>
      <c r="DA40" s="636"/>
      <c r="DB40" s="636"/>
      <c r="DC40" s="637"/>
      <c r="DD40" s="627" t="s">
        <v>179</v>
      </c>
      <c r="DE40" s="622"/>
      <c r="DF40" s="622"/>
      <c r="DG40" s="622"/>
      <c r="DH40" s="622"/>
      <c r="DI40" s="622"/>
      <c r="DJ40" s="622"/>
      <c r="DK40" s="623"/>
      <c r="DL40" s="627" t="s">
        <v>179</v>
      </c>
      <c r="DM40" s="622"/>
      <c r="DN40" s="622"/>
      <c r="DO40" s="622"/>
      <c r="DP40" s="622"/>
      <c r="DQ40" s="622"/>
      <c r="DR40" s="622"/>
      <c r="DS40" s="622"/>
      <c r="DT40" s="622"/>
      <c r="DU40" s="622"/>
      <c r="DV40" s="623"/>
      <c r="DW40" s="624" t="s">
        <v>179</v>
      </c>
      <c r="DX40" s="636"/>
      <c r="DY40" s="636"/>
      <c r="DZ40" s="636"/>
      <c r="EA40" s="636"/>
      <c r="EB40" s="636"/>
      <c r="EC40" s="648"/>
    </row>
    <row r="41" spans="2:133" ht="11.25" customHeight="1" x14ac:dyDescent="0.15">
      <c r="B41" s="602" t="s">
        <v>353</v>
      </c>
      <c r="C41" s="603"/>
      <c r="D41" s="603"/>
      <c r="E41" s="603"/>
      <c r="F41" s="603"/>
      <c r="G41" s="603"/>
      <c r="H41" s="603"/>
      <c r="I41" s="603"/>
      <c r="J41" s="603"/>
      <c r="K41" s="603"/>
      <c r="L41" s="603"/>
      <c r="M41" s="603"/>
      <c r="N41" s="603"/>
      <c r="O41" s="603"/>
      <c r="P41" s="603"/>
      <c r="Q41" s="604"/>
      <c r="R41" s="605">
        <v>36013772</v>
      </c>
      <c r="S41" s="646"/>
      <c r="T41" s="646"/>
      <c r="U41" s="646"/>
      <c r="V41" s="646"/>
      <c r="W41" s="646"/>
      <c r="X41" s="646"/>
      <c r="Y41" s="649"/>
      <c r="Z41" s="650">
        <v>100</v>
      </c>
      <c r="AA41" s="650"/>
      <c r="AB41" s="650"/>
      <c r="AC41" s="650"/>
      <c r="AD41" s="651">
        <v>17258016</v>
      </c>
      <c r="AE41" s="651"/>
      <c r="AF41" s="651"/>
      <c r="AG41" s="651"/>
      <c r="AH41" s="651"/>
      <c r="AI41" s="651"/>
      <c r="AJ41" s="651"/>
      <c r="AK41" s="651"/>
      <c r="AL41" s="608">
        <v>100</v>
      </c>
      <c r="AM41" s="652"/>
      <c r="AN41" s="652"/>
      <c r="AO41" s="653"/>
      <c r="AQ41" s="654" t="s">
        <v>354</v>
      </c>
      <c r="AR41" s="655"/>
      <c r="AS41" s="655"/>
      <c r="AT41" s="655"/>
      <c r="AU41" s="655"/>
      <c r="AV41" s="655"/>
      <c r="AW41" s="655"/>
      <c r="AX41" s="655"/>
      <c r="AY41" s="656"/>
      <c r="AZ41" s="621">
        <v>931673</v>
      </c>
      <c r="BA41" s="622"/>
      <c r="BB41" s="622"/>
      <c r="BC41" s="622"/>
      <c r="BD41" s="634"/>
      <c r="BE41" s="634"/>
      <c r="BF41" s="657"/>
      <c r="BG41" s="662"/>
      <c r="BH41" s="663"/>
      <c r="BI41" s="663"/>
      <c r="BJ41" s="663"/>
      <c r="BK41" s="663"/>
      <c r="BL41" s="223"/>
      <c r="BM41" s="619" t="s">
        <v>355</v>
      </c>
      <c r="BN41" s="619"/>
      <c r="BO41" s="619"/>
      <c r="BP41" s="619"/>
      <c r="BQ41" s="619"/>
      <c r="BR41" s="619"/>
      <c r="BS41" s="619"/>
      <c r="BT41" s="619"/>
      <c r="BU41" s="620"/>
      <c r="BV41" s="621" t="s">
        <v>248</v>
      </c>
      <c r="BW41" s="622"/>
      <c r="BX41" s="622"/>
      <c r="BY41" s="622"/>
      <c r="BZ41" s="622"/>
      <c r="CA41" s="622"/>
      <c r="CB41" s="658"/>
      <c r="CD41" s="618" t="s">
        <v>356</v>
      </c>
      <c r="CE41" s="619"/>
      <c r="CF41" s="619"/>
      <c r="CG41" s="619"/>
      <c r="CH41" s="619"/>
      <c r="CI41" s="619"/>
      <c r="CJ41" s="619"/>
      <c r="CK41" s="619"/>
      <c r="CL41" s="619"/>
      <c r="CM41" s="619"/>
      <c r="CN41" s="619"/>
      <c r="CO41" s="619"/>
      <c r="CP41" s="619"/>
      <c r="CQ41" s="620"/>
      <c r="CR41" s="621" t="s">
        <v>179</v>
      </c>
      <c r="CS41" s="634"/>
      <c r="CT41" s="634"/>
      <c r="CU41" s="634"/>
      <c r="CV41" s="634"/>
      <c r="CW41" s="634"/>
      <c r="CX41" s="634"/>
      <c r="CY41" s="635"/>
      <c r="CZ41" s="624" t="s">
        <v>248</v>
      </c>
      <c r="DA41" s="636"/>
      <c r="DB41" s="636"/>
      <c r="DC41" s="637"/>
      <c r="DD41" s="627" t="s">
        <v>248</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357</v>
      </c>
      <c r="AR42" s="667"/>
      <c r="AS42" s="667"/>
      <c r="AT42" s="667"/>
      <c r="AU42" s="667"/>
      <c r="AV42" s="667"/>
      <c r="AW42" s="667"/>
      <c r="AX42" s="667"/>
      <c r="AY42" s="668"/>
      <c r="AZ42" s="605">
        <v>2002519</v>
      </c>
      <c r="BA42" s="646"/>
      <c r="BB42" s="646"/>
      <c r="BC42" s="646"/>
      <c r="BD42" s="606"/>
      <c r="BE42" s="606"/>
      <c r="BF42" s="669"/>
      <c r="BG42" s="664"/>
      <c r="BH42" s="665"/>
      <c r="BI42" s="665"/>
      <c r="BJ42" s="665"/>
      <c r="BK42" s="665"/>
      <c r="BL42" s="224"/>
      <c r="BM42" s="603" t="s">
        <v>358</v>
      </c>
      <c r="BN42" s="603"/>
      <c r="BO42" s="603"/>
      <c r="BP42" s="603"/>
      <c r="BQ42" s="603"/>
      <c r="BR42" s="603"/>
      <c r="BS42" s="603"/>
      <c r="BT42" s="603"/>
      <c r="BU42" s="604"/>
      <c r="BV42" s="605">
        <v>305</v>
      </c>
      <c r="BW42" s="646"/>
      <c r="BX42" s="646"/>
      <c r="BY42" s="646"/>
      <c r="BZ42" s="646"/>
      <c r="CA42" s="646"/>
      <c r="CB42" s="647"/>
      <c r="CD42" s="618" t="s">
        <v>359</v>
      </c>
      <c r="CE42" s="619"/>
      <c r="CF42" s="619"/>
      <c r="CG42" s="619"/>
      <c r="CH42" s="619"/>
      <c r="CI42" s="619"/>
      <c r="CJ42" s="619"/>
      <c r="CK42" s="619"/>
      <c r="CL42" s="619"/>
      <c r="CM42" s="619"/>
      <c r="CN42" s="619"/>
      <c r="CO42" s="619"/>
      <c r="CP42" s="619"/>
      <c r="CQ42" s="620"/>
      <c r="CR42" s="621">
        <v>2158221</v>
      </c>
      <c r="CS42" s="634"/>
      <c r="CT42" s="634"/>
      <c r="CU42" s="634"/>
      <c r="CV42" s="634"/>
      <c r="CW42" s="634"/>
      <c r="CX42" s="634"/>
      <c r="CY42" s="635"/>
      <c r="CZ42" s="624">
        <v>6.1</v>
      </c>
      <c r="DA42" s="636"/>
      <c r="DB42" s="636"/>
      <c r="DC42" s="637"/>
      <c r="DD42" s="627">
        <v>187262</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360</v>
      </c>
      <c r="CD43" s="618" t="s">
        <v>361</v>
      </c>
      <c r="CE43" s="619"/>
      <c r="CF43" s="619"/>
      <c r="CG43" s="619"/>
      <c r="CH43" s="619"/>
      <c r="CI43" s="619"/>
      <c r="CJ43" s="619"/>
      <c r="CK43" s="619"/>
      <c r="CL43" s="619"/>
      <c r="CM43" s="619"/>
      <c r="CN43" s="619"/>
      <c r="CO43" s="619"/>
      <c r="CP43" s="619"/>
      <c r="CQ43" s="620"/>
      <c r="CR43" s="621">
        <v>69532</v>
      </c>
      <c r="CS43" s="634"/>
      <c r="CT43" s="634"/>
      <c r="CU43" s="634"/>
      <c r="CV43" s="634"/>
      <c r="CW43" s="634"/>
      <c r="CX43" s="634"/>
      <c r="CY43" s="635"/>
      <c r="CZ43" s="624">
        <v>0.2</v>
      </c>
      <c r="DA43" s="636"/>
      <c r="DB43" s="636"/>
      <c r="DC43" s="637"/>
      <c r="DD43" s="627" t="s">
        <v>248</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362</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310</v>
      </c>
      <c r="CE44" s="641"/>
      <c r="CF44" s="618" t="s">
        <v>363</v>
      </c>
      <c r="CG44" s="619"/>
      <c r="CH44" s="619"/>
      <c r="CI44" s="619"/>
      <c r="CJ44" s="619"/>
      <c r="CK44" s="619"/>
      <c r="CL44" s="619"/>
      <c r="CM44" s="619"/>
      <c r="CN44" s="619"/>
      <c r="CO44" s="619"/>
      <c r="CP44" s="619"/>
      <c r="CQ44" s="620"/>
      <c r="CR44" s="621">
        <v>2158221</v>
      </c>
      <c r="CS44" s="622"/>
      <c r="CT44" s="622"/>
      <c r="CU44" s="622"/>
      <c r="CV44" s="622"/>
      <c r="CW44" s="622"/>
      <c r="CX44" s="622"/>
      <c r="CY44" s="623"/>
      <c r="CZ44" s="624">
        <v>6.1</v>
      </c>
      <c r="DA44" s="625"/>
      <c r="DB44" s="625"/>
      <c r="DC44" s="626"/>
      <c r="DD44" s="627">
        <v>187262</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364</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365</v>
      </c>
      <c r="CG45" s="619"/>
      <c r="CH45" s="619"/>
      <c r="CI45" s="619"/>
      <c r="CJ45" s="619"/>
      <c r="CK45" s="619"/>
      <c r="CL45" s="619"/>
      <c r="CM45" s="619"/>
      <c r="CN45" s="619"/>
      <c r="CO45" s="619"/>
      <c r="CP45" s="619"/>
      <c r="CQ45" s="620"/>
      <c r="CR45" s="621">
        <v>1031752</v>
      </c>
      <c r="CS45" s="634"/>
      <c r="CT45" s="634"/>
      <c r="CU45" s="634"/>
      <c r="CV45" s="634"/>
      <c r="CW45" s="634"/>
      <c r="CX45" s="634"/>
      <c r="CY45" s="635"/>
      <c r="CZ45" s="624">
        <v>2.9</v>
      </c>
      <c r="DA45" s="636"/>
      <c r="DB45" s="636"/>
      <c r="DC45" s="637"/>
      <c r="DD45" s="627">
        <v>31626</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366</v>
      </c>
      <c r="CG46" s="619"/>
      <c r="CH46" s="619"/>
      <c r="CI46" s="619"/>
      <c r="CJ46" s="619"/>
      <c r="CK46" s="619"/>
      <c r="CL46" s="619"/>
      <c r="CM46" s="619"/>
      <c r="CN46" s="619"/>
      <c r="CO46" s="619"/>
      <c r="CP46" s="619"/>
      <c r="CQ46" s="620"/>
      <c r="CR46" s="621">
        <v>1126469</v>
      </c>
      <c r="CS46" s="622"/>
      <c r="CT46" s="622"/>
      <c r="CU46" s="622"/>
      <c r="CV46" s="622"/>
      <c r="CW46" s="622"/>
      <c r="CX46" s="622"/>
      <c r="CY46" s="623"/>
      <c r="CZ46" s="624">
        <v>3.2</v>
      </c>
      <c r="DA46" s="625"/>
      <c r="DB46" s="625"/>
      <c r="DC46" s="626"/>
      <c r="DD46" s="627">
        <v>155636</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367</v>
      </c>
      <c r="CG47" s="619"/>
      <c r="CH47" s="619"/>
      <c r="CI47" s="619"/>
      <c r="CJ47" s="619"/>
      <c r="CK47" s="619"/>
      <c r="CL47" s="619"/>
      <c r="CM47" s="619"/>
      <c r="CN47" s="619"/>
      <c r="CO47" s="619"/>
      <c r="CP47" s="619"/>
      <c r="CQ47" s="620"/>
      <c r="CR47" s="621" t="s">
        <v>179</v>
      </c>
      <c r="CS47" s="634"/>
      <c r="CT47" s="634"/>
      <c r="CU47" s="634"/>
      <c r="CV47" s="634"/>
      <c r="CW47" s="634"/>
      <c r="CX47" s="634"/>
      <c r="CY47" s="635"/>
      <c r="CZ47" s="624" t="s">
        <v>179</v>
      </c>
      <c r="DA47" s="636"/>
      <c r="DB47" s="636"/>
      <c r="DC47" s="637"/>
      <c r="DD47" s="627" t="s">
        <v>179</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368</v>
      </c>
      <c r="CG48" s="619"/>
      <c r="CH48" s="619"/>
      <c r="CI48" s="619"/>
      <c r="CJ48" s="619"/>
      <c r="CK48" s="619"/>
      <c r="CL48" s="619"/>
      <c r="CM48" s="619"/>
      <c r="CN48" s="619"/>
      <c r="CO48" s="619"/>
      <c r="CP48" s="619"/>
      <c r="CQ48" s="620"/>
      <c r="CR48" s="621" t="s">
        <v>179</v>
      </c>
      <c r="CS48" s="622"/>
      <c r="CT48" s="622"/>
      <c r="CU48" s="622"/>
      <c r="CV48" s="622"/>
      <c r="CW48" s="622"/>
      <c r="CX48" s="622"/>
      <c r="CY48" s="623"/>
      <c r="CZ48" s="624" t="s">
        <v>248</v>
      </c>
      <c r="DA48" s="625"/>
      <c r="DB48" s="625"/>
      <c r="DC48" s="626"/>
      <c r="DD48" s="627" t="s">
        <v>179</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369</v>
      </c>
      <c r="CE49" s="603"/>
      <c r="CF49" s="603"/>
      <c r="CG49" s="603"/>
      <c r="CH49" s="603"/>
      <c r="CI49" s="603"/>
      <c r="CJ49" s="603"/>
      <c r="CK49" s="603"/>
      <c r="CL49" s="603"/>
      <c r="CM49" s="603"/>
      <c r="CN49" s="603"/>
      <c r="CO49" s="603"/>
      <c r="CP49" s="603"/>
      <c r="CQ49" s="604"/>
      <c r="CR49" s="605">
        <v>35217903</v>
      </c>
      <c r="CS49" s="606"/>
      <c r="CT49" s="606"/>
      <c r="CU49" s="606"/>
      <c r="CV49" s="606"/>
      <c r="CW49" s="606"/>
      <c r="CX49" s="606"/>
      <c r="CY49" s="607"/>
      <c r="CZ49" s="608">
        <v>100</v>
      </c>
      <c r="DA49" s="609"/>
      <c r="DB49" s="609"/>
      <c r="DC49" s="610"/>
      <c r="DD49" s="611">
        <v>20515438</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j+Gqht038zYht8gCuJt5Jg0J1NCD4vbVBQ9fo/BkGsoC++tiBfTDTnPGZH3Amj04HBuTMnbrqeupLzTswVBn3A==" saltValue="RIElGed35M/5CtMSxuDT/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090" t="s">
        <v>370</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371</v>
      </c>
      <c r="DK2" s="1092"/>
      <c r="DL2" s="1092"/>
      <c r="DM2" s="1092"/>
      <c r="DN2" s="1092"/>
      <c r="DO2" s="1093"/>
      <c r="DP2" s="228"/>
      <c r="DQ2" s="1091" t="s">
        <v>372</v>
      </c>
      <c r="DR2" s="1092"/>
      <c r="DS2" s="1092"/>
      <c r="DT2" s="1092"/>
      <c r="DU2" s="1092"/>
      <c r="DV2" s="1092"/>
      <c r="DW2" s="1092"/>
      <c r="DX2" s="1092"/>
      <c r="DY2" s="1092"/>
      <c r="DZ2" s="1093"/>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373</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374</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375</v>
      </c>
      <c r="B5" s="996"/>
      <c r="C5" s="996"/>
      <c r="D5" s="996"/>
      <c r="E5" s="996"/>
      <c r="F5" s="996"/>
      <c r="G5" s="996"/>
      <c r="H5" s="996"/>
      <c r="I5" s="996"/>
      <c r="J5" s="996"/>
      <c r="K5" s="996"/>
      <c r="L5" s="996"/>
      <c r="M5" s="996"/>
      <c r="N5" s="996"/>
      <c r="O5" s="996"/>
      <c r="P5" s="997"/>
      <c r="Q5" s="1001" t="s">
        <v>376</v>
      </c>
      <c r="R5" s="1002"/>
      <c r="S5" s="1002"/>
      <c r="T5" s="1002"/>
      <c r="U5" s="1003"/>
      <c r="V5" s="1001" t="s">
        <v>377</v>
      </c>
      <c r="W5" s="1002"/>
      <c r="X5" s="1002"/>
      <c r="Y5" s="1002"/>
      <c r="Z5" s="1003"/>
      <c r="AA5" s="1001" t="s">
        <v>378</v>
      </c>
      <c r="AB5" s="1002"/>
      <c r="AC5" s="1002"/>
      <c r="AD5" s="1002"/>
      <c r="AE5" s="1002"/>
      <c r="AF5" s="1094" t="s">
        <v>379</v>
      </c>
      <c r="AG5" s="1002"/>
      <c r="AH5" s="1002"/>
      <c r="AI5" s="1002"/>
      <c r="AJ5" s="1015"/>
      <c r="AK5" s="1002" t="s">
        <v>380</v>
      </c>
      <c r="AL5" s="1002"/>
      <c r="AM5" s="1002"/>
      <c r="AN5" s="1002"/>
      <c r="AO5" s="1003"/>
      <c r="AP5" s="1001" t="s">
        <v>381</v>
      </c>
      <c r="AQ5" s="1002"/>
      <c r="AR5" s="1002"/>
      <c r="AS5" s="1002"/>
      <c r="AT5" s="1003"/>
      <c r="AU5" s="1001" t="s">
        <v>382</v>
      </c>
      <c r="AV5" s="1002"/>
      <c r="AW5" s="1002"/>
      <c r="AX5" s="1002"/>
      <c r="AY5" s="1015"/>
      <c r="AZ5" s="232"/>
      <c r="BA5" s="232"/>
      <c r="BB5" s="232"/>
      <c r="BC5" s="232"/>
      <c r="BD5" s="232"/>
      <c r="BE5" s="233"/>
      <c r="BF5" s="233"/>
      <c r="BG5" s="233"/>
      <c r="BH5" s="233"/>
      <c r="BI5" s="233"/>
      <c r="BJ5" s="233"/>
      <c r="BK5" s="233"/>
      <c r="BL5" s="233"/>
      <c r="BM5" s="233"/>
      <c r="BN5" s="233"/>
      <c r="BO5" s="233"/>
      <c r="BP5" s="233"/>
      <c r="BQ5" s="995" t="s">
        <v>383</v>
      </c>
      <c r="BR5" s="996"/>
      <c r="BS5" s="996"/>
      <c r="BT5" s="996"/>
      <c r="BU5" s="996"/>
      <c r="BV5" s="996"/>
      <c r="BW5" s="996"/>
      <c r="BX5" s="996"/>
      <c r="BY5" s="996"/>
      <c r="BZ5" s="996"/>
      <c r="CA5" s="996"/>
      <c r="CB5" s="996"/>
      <c r="CC5" s="996"/>
      <c r="CD5" s="996"/>
      <c r="CE5" s="996"/>
      <c r="CF5" s="996"/>
      <c r="CG5" s="997"/>
      <c r="CH5" s="1001" t="s">
        <v>384</v>
      </c>
      <c r="CI5" s="1002"/>
      <c r="CJ5" s="1002"/>
      <c r="CK5" s="1002"/>
      <c r="CL5" s="1003"/>
      <c r="CM5" s="1001" t="s">
        <v>385</v>
      </c>
      <c r="CN5" s="1002"/>
      <c r="CO5" s="1002"/>
      <c r="CP5" s="1002"/>
      <c r="CQ5" s="1003"/>
      <c r="CR5" s="1001" t="s">
        <v>386</v>
      </c>
      <c r="CS5" s="1002"/>
      <c r="CT5" s="1002"/>
      <c r="CU5" s="1002"/>
      <c r="CV5" s="1003"/>
      <c r="CW5" s="1001" t="s">
        <v>387</v>
      </c>
      <c r="CX5" s="1002"/>
      <c r="CY5" s="1002"/>
      <c r="CZ5" s="1002"/>
      <c r="DA5" s="1003"/>
      <c r="DB5" s="1001" t="s">
        <v>388</v>
      </c>
      <c r="DC5" s="1002"/>
      <c r="DD5" s="1002"/>
      <c r="DE5" s="1002"/>
      <c r="DF5" s="1003"/>
      <c r="DG5" s="1084" t="s">
        <v>389</v>
      </c>
      <c r="DH5" s="1085"/>
      <c r="DI5" s="1085"/>
      <c r="DJ5" s="1085"/>
      <c r="DK5" s="1086"/>
      <c r="DL5" s="1084" t="s">
        <v>390</v>
      </c>
      <c r="DM5" s="1085"/>
      <c r="DN5" s="1085"/>
      <c r="DO5" s="1085"/>
      <c r="DP5" s="1086"/>
      <c r="DQ5" s="1001" t="s">
        <v>391</v>
      </c>
      <c r="DR5" s="1002"/>
      <c r="DS5" s="1002"/>
      <c r="DT5" s="1002"/>
      <c r="DU5" s="1003"/>
      <c r="DV5" s="1001" t="s">
        <v>382</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15">
      <c r="A7" s="236">
        <v>1</v>
      </c>
      <c r="B7" s="1047" t="s">
        <v>392</v>
      </c>
      <c r="C7" s="1048"/>
      <c r="D7" s="1048"/>
      <c r="E7" s="1048"/>
      <c r="F7" s="1048"/>
      <c r="G7" s="1048"/>
      <c r="H7" s="1048"/>
      <c r="I7" s="1048"/>
      <c r="J7" s="1048"/>
      <c r="K7" s="1048"/>
      <c r="L7" s="1048"/>
      <c r="M7" s="1048"/>
      <c r="N7" s="1048"/>
      <c r="O7" s="1048"/>
      <c r="P7" s="1049"/>
      <c r="Q7" s="1102">
        <v>36042</v>
      </c>
      <c r="R7" s="1103"/>
      <c r="S7" s="1103"/>
      <c r="T7" s="1103"/>
      <c r="U7" s="1103"/>
      <c r="V7" s="1103">
        <v>35246</v>
      </c>
      <c r="W7" s="1103"/>
      <c r="X7" s="1103"/>
      <c r="Y7" s="1103"/>
      <c r="Z7" s="1103"/>
      <c r="AA7" s="1103">
        <v>796</v>
      </c>
      <c r="AB7" s="1103"/>
      <c r="AC7" s="1103"/>
      <c r="AD7" s="1103"/>
      <c r="AE7" s="1104"/>
      <c r="AF7" s="1105">
        <v>785</v>
      </c>
      <c r="AG7" s="1106"/>
      <c r="AH7" s="1106"/>
      <c r="AI7" s="1106"/>
      <c r="AJ7" s="1107"/>
      <c r="AK7" s="1108">
        <v>827</v>
      </c>
      <c r="AL7" s="1109"/>
      <c r="AM7" s="1109"/>
      <c r="AN7" s="1109"/>
      <c r="AO7" s="1109"/>
      <c r="AP7" s="1109">
        <v>10985</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t="s">
        <v>578</v>
      </c>
      <c r="BS7" s="1099" t="s">
        <v>576</v>
      </c>
      <c r="BT7" s="1100"/>
      <c r="BU7" s="1100"/>
      <c r="BV7" s="1100"/>
      <c r="BW7" s="1100"/>
      <c r="BX7" s="1100"/>
      <c r="BY7" s="1100"/>
      <c r="BZ7" s="1100"/>
      <c r="CA7" s="1100"/>
      <c r="CB7" s="1100"/>
      <c r="CC7" s="1100"/>
      <c r="CD7" s="1100"/>
      <c r="CE7" s="1100"/>
      <c r="CF7" s="1100"/>
      <c r="CG7" s="1112"/>
      <c r="CH7" s="1096">
        <v>0</v>
      </c>
      <c r="CI7" s="1097"/>
      <c r="CJ7" s="1097"/>
      <c r="CK7" s="1097"/>
      <c r="CL7" s="1098"/>
      <c r="CM7" s="1096">
        <v>21</v>
      </c>
      <c r="CN7" s="1097"/>
      <c r="CO7" s="1097"/>
      <c r="CP7" s="1097"/>
      <c r="CQ7" s="1098"/>
      <c r="CR7" s="1096">
        <v>8</v>
      </c>
      <c r="CS7" s="1097"/>
      <c r="CT7" s="1097"/>
      <c r="CU7" s="1097"/>
      <c r="CV7" s="1098"/>
      <c r="CW7" s="1096" t="s">
        <v>507</v>
      </c>
      <c r="CX7" s="1097"/>
      <c r="CY7" s="1097"/>
      <c r="CZ7" s="1097"/>
      <c r="DA7" s="1098"/>
      <c r="DB7" s="1096">
        <v>243</v>
      </c>
      <c r="DC7" s="1097"/>
      <c r="DD7" s="1097"/>
      <c r="DE7" s="1097"/>
      <c r="DF7" s="1098"/>
      <c r="DG7" s="1096" t="s">
        <v>584</v>
      </c>
      <c r="DH7" s="1097"/>
      <c r="DI7" s="1097"/>
      <c r="DJ7" s="1097"/>
      <c r="DK7" s="1098"/>
      <c r="DL7" s="1096" t="s">
        <v>507</v>
      </c>
      <c r="DM7" s="1097"/>
      <c r="DN7" s="1097"/>
      <c r="DO7" s="1097"/>
      <c r="DP7" s="1098"/>
      <c r="DQ7" s="1096" t="s">
        <v>507</v>
      </c>
      <c r="DR7" s="1097"/>
      <c r="DS7" s="1097"/>
      <c r="DT7" s="1097"/>
      <c r="DU7" s="1098"/>
      <c r="DV7" s="1099"/>
      <c r="DW7" s="1100"/>
      <c r="DX7" s="1100"/>
      <c r="DY7" s="1100"/>
      <c r="DZ7" s="1101"/>
      <c r="EA7" s="234"/>
    </row>
    <row r="8" spans="1:131" s="235" customFormat="1" ht="26.25" customHeight="1" x14ac:dyDescent="0.15">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577</v>
      </c>
      <c r="BT8" s="993"/>
      <c r="BU8" s="993"/>
      <c r="BV8" s="993"/>
      <c r="BW8" s="993"/>
      <c r="BX8" s="993"/>
      <c r="BY8" s="993"/>
      <c r="BZ8" s="993"/>
      <c r="CA8" s="993"/>
      <c r="CB8" s="993"/>
      <c r="CC8" s="993"/>
      <c r="CD8" s="993"/>
      <c r="CE8" s="993"/>
      <c r="CF8" s="993"/>
      <c r="CG8" s="1014"/>
      <c r="CH8" s="989">
        <v>462</v>
      </c>
      <c r="CI8" s="990"/>
      <c r="CJ8" s="990"/>
      <c r="CK8" s="990"/>
      <c r="CL8" s="991"/>
      <c r="CM8" s="989">
        <v>383</v>
      </c>
      <c r="CN8" s="990"/>
      <c r="CO8" s="990"/>
      <c r="CP8" s="990"/>
      <c r="CQ8" s="991"/>
      <c r="CR8" s="989">
        <v>300</v>
      </c>
      <c r="CS8" s="990"/>
      <c r="CT8" s="990"/>
      <c r="CU8" s="990"/>
      <c r="CV8" s="991"/>
      <c r="CW8" s="989">
        <v>67</v>
      </c>
      <c r="CX8" s="990"/>
      <c r="CY8" s="990"/>
      <c r="CZ8" s="990"/>
      <c r="DA8" s="991"/>
      <c r="DB8" s="989" t="s">
        <v>507</v>
      </c>
      <c r="DC8" s="990"/>
      <c r="DD8" s="990"/>
      <c r="DE8" s="990"/>
      <c r="DF8" s="991"/>
      <c r="DG8" s="989" t="s">
        <v>507</v>
      </c>
      <c r="DH8" s="990"/>
      <c r="DI8" s="990"/>
      <c r="DJ8" s="990"/>
      <c r="DK8" s="991"/>
      <c r="DL8" s="989" t="s">
        <v>507</v>
      </c>
      <c r="DM8" s="990"/>
      <c r="DN8" s="990"/>
      <c r="DO8" s="990"/>
      <c r="DP8" s="991"/>
      <c r="DQ8" s="989" t="s">
        <v>507</v>
      </c>
      <c r="DR8" s="990"/>
      <c r="DS8" s="990"/>
      <c r="DT8" s="990"/>
      <c r="DU8" s="991"/>
      <c r="DV8" s="992"/>
      <c r="DW8" s="993"/>
      <c r="DX8" s="993"/>
      <c r="DY8" s="993"/>
      <c r="DZ8" s="994"/>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393</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394</v>
      </c>
      <c r="B23" s="937" t="s">
        <v>395</v>
      </c>
      <c r="C23" s="938"/>
      <c r="D23" s="938"/>
      <c r="E23" s="938"/>
      <c r="F23" s="938"/>
      <c r="G23" s="938"/>
      <c r="H23" s="938"/>
      <c r="I23" s="938"/>
      <c r="J23" s="938"/>
      <c r="K23" s="938"/>
      <c r="L23" s="938"/>
      <c r="M23" s="938"/>
      <c r="N23" s="938"/>
      <c r="O23" s="938"/>
      <c r="P23" s="948"/>
      <c r="Q23" s="1067">
        <v>36042</v>
      </c>
      <c r="R23" s="1061"/>
      <c r="S23" s="1061"/>
      <c r="T23" s="1061"/>
      <c r="U23" s="1061"/>
      <c r="V23" s="1061">
        <v>35246</v>
      </c>
      <c r="W23" s="1061"/>
      <c r="X23" s="1061"/>
      <c r="Y23" s="1061"/>
      <c r="Z23" s="1061"/>
      <c r="AA23" s="1061">
        <v>796</v>
      </c>
      <c r="AB23" s="1061"/>
      <c r="AC23" s="1061"/>
      <c r="AD23" s="1061"/>
      <c r="AE23" s="1068"/>
      <c r="AF23" s="1069">
        <v>785</v>
      </c>
      <c r="AG23" s="1061"/>
      <c r="AH23" s="1061"/>
      <c r="AI23" s="1061"/>
      <c r="AJ23" s="1070"/>
      <c r="AK23" s="1071"/>
      <c r="AL23" s="1072"/>
      <c r="AM23" s="1072"/>
      <c r="AN23" s="1072"/>
      <c r="AO23" s="1072"/>
      <c r="AP23" s="1061">
        <v>10985</v>
      </c>
      <c r="AQ23" s="1061"/>
      <c r="AR23" s="1061"/>
      <c r="AS23" s="1061"/>
      <c r="AT23" s="1061"/>
      <c r="AU23" s="1062"/>
      <c r="AV23" s="1062"/>
      <c r="AW23" s="1062"/>
      <c r="AX23" s="1062"/>
      <c r="AY23" s="1063"/>
      <c r="AZ23" s="1064" t="s">
        <v>179</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396</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397</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375</v>
      </c>
      <c r="B26" s="996"/>
      <c r="C26" s="996"/>
      <c r="D26" s="996"/>
      <c r="E26" s="996"/>
      <c r="F26" s="996"/>
      <c r="G26" s="996"/>
      <c r="H26" s="996"/>
      <c r="I26" s="996"/>
      <c r="J26" s="996"/>
      <c r="K26" s="996"/>
      <c r="L26" s="996"/>
      <c r="M26" s="996"/>
      <c r="N26" s="996"/>
      <c r="O26" s="996"/>
      <c r="P26" s="997"/>
      <c r="Q26" s="1001" t="s">
        <v>398</v>
      </c>
      <c r="R26" s="1002"/>
      <c r="S26" s="1002"/>
      <c r="T26" s="1002"/>
      <c r="U26" s="1003"/>
      <c r="V26" s="1001" t="s">
        <v>399</v>
      </c>
      <c r="W26" s="1002"/>
      <c r="X26" s="1002"/>
      <c r="Y26" s="1002"/>
      <c r="Z26" s="1003"/>
      <c r="AA26" s="1001" t="s">
        <v>400</v>
      </c>
      <c r="AB26" s="1002"/>
      <c r="AC26" s="1002"/>
      <c r="AD26" s="1002"/>
      <c r="AE26" s="1002"/>
      <c r="AF26" s="1055" t="s">
        <v>401</v>
      </c>
      <c r="AG26" s="1008"/>
      <c r="AH26" s="1008"/>
      <c r="AI26" s="1008"/>
      <c r="AJ26" s="1056"/>
      <c r="AK26" s="1002" t="s">
        <v>402</v>
      </c>
      <c r="AL26" s="1002"/>
      <c r="AM26" s="1002"/>
      <c r="AN26" s="1002"/>
      <c r="AO26" s="1003"/>
      <c r="AP26" s="1001" t="s">
        <v>403</v>
      </c>
      <c r="AQ26" s="1002"/>
      <c r="AR26" s="1002"/>
      <c r="AS26" s="1002"/>
      <c r="AT26" s="1003"/>
      <c r="AU26" s="1001" t="s">
        <v>404</v>
      </c>
      <c r="AV26" s="1002"/>
      <c r="AW26" s="1002"/>
      <c r="AX26" s="1002"/>
      <c r="AY26" s="1003"/>
      <c r="AZ26" s="1001" t="s">
        <v>405</v>
      </c>
      <c r="BA26" s="1002"/>
      <c r="BB26" s="1002"/>
      <c r="BC26" s="1002"/>
      <c r="BD26" s="1003"/>
      <c r="BE26" s="1001" t="s">
        <v>382</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406</v>
      </c>
      <c r="C28" s="1048"/>
      <c r="D28" s="1048"/>
      <c r="E28" s="1048"/>
      <c r="F28" s="1048"/>
      <c r="G28" s="1048"/>
      <c r="H28" s="1048"/>
      <c r="I28" s="1048"/>
      <c r="J28" s="1048"/>
      <c r="K28" s="1048"/>
      <c r="L28" s="1048"/>
      <c r="M28" s="1048"/>
      <c r="N28" s="1048"/>
      <c r="O28" s="1048"/>
      <c r="P28" s="1049"/>
      <c r="Q28" s="1050">
        <v>7252</v>
      </c>
      <c r="R28" s="1051"/>
      <c r="S28" s="1051"/>
      <c r="T28" s="1051"/>
      <c r="U28" s="1051"/>
      <c r="V28" s="1051">
        <v>7219</v>
      </c>
      <c r="W28" s="1051"/>
      <c r="X28" s="1051"/>
      <c r="Y28" s="1051"/>
      <c r="Z28" s="1051"/>
      <c r="AA28" s="1051">
        <v>33</v>
      </c>
      <c r="AB28" s="1051"/>
      <c r="AC28" s="1051"/>
      <c r="AD28" s="1051"/>
      <c r="AE28" s="1052"/>
      <c r="AF28" s="1053">
        <v>33</v>
      </c>
      <c r="AG28" s="1051"/>
      <c r="AH28" s="1051"/>
      <c r="AI28" s="1051"/>
      <c r="AJ28" s="1054"/>
      <c r="AK28" s="1042">
        <v>932</v>
      </c>
      <c r="AL28" s="1043"/>
      <c r="AM28" s="1043"/>
      <c r="AN28" s="1043"/>
      <c r="AO28" s="1043"/>
      <c r="AP28" s="1043" t="s">
        <v>568</v>
      </c>
      <c r="AQ28" s="1043"/>
      <c r="AR28" s="1043"/>
      <c r="AS28" s="1043"/>
      <c r="AT28" s="1043"/>
      <c r="AU28" s="1043" t="s">
        <v>568</v>
      </c>
      <c r="AV28" s="1043"/>
      <c r="AW28" s="1043"/>
      <c r="AX28" s="1043"/>
      <c r="AY28" s="1043"/>
      <c r="AZ28" s="1044" t="s">
        <v>584</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407</v>
      </c>
      <c r="C29" s="1031"/>
      <c r="D29" s="1031"/>
      <c r="E29" s="1031"/>
      <c r="F29" s="1031"/>
      <c r="G29" s="1031"/>
      <c r="H29" s="1031"/>
      <c r="I29" s="1031"/>
      <c r="J29" s="1031"/>
      <c r="K29" s="1031"/>
      <c r="L29" s="1031"/>
      <c r="M29" s="1031"/>
      <c r="N29" s="1031"/>
      <c r="O29" s="1031"/>
      <c r="P29" s="1032"/>
      <c r="Q29" s="1038">
        <v>6466</v>
      </c>
      <c r="R29" s="1039"/>
      <c r="S29" s="1039"/>
      <c r="T29" s="1039"/>
      <c r="U29" s="1039"/>
      <c r="V29" s="1039">
        <v>6287</v>
      </c>
      <c r="W29" s="1039"/>
      <c r="X29" s="1039"/>
      <c r="Y29" s="1039"/>
      <c r="Z29" s="1039"/>
      <c r="AA29" s="1039">
        <v>180</v>
      </c>
      <c r="AB29" s="1039"/>
      <c r="AC29" s="1039"/>
      <c r="AD29" s="1039"/>
      <c r="AE29" s="1040"/>
      <c r="AF29" s="1035">
        <v>180</v>
      </c>
      <c r="AG29" s="1036"/>
      <c r="AH29" s="1036"/>
      <c r="AI29" s="1036"/>
      <c r="AJ29" s="1037"/>
      <c r="AK29" s="980">
        <v>1120</v>
      </c>
      <c r="AL29" s="971"/>
      <c r="AM29" s="971"/>
      <c r="AN29" s="971"/>
      <c r="AO29" s="971"/>
      <c r="AP29" s="971" t="s">
        <v>568</v>
      </c>
      <c r="AQ29" s="971"/>
      <c r="AR29" s="971"/>
      <c r="AS29" s="971"/>
      <c r="AT29" s="971"/>
      <c r="AU29" s="971" t="s">
        <v>568</v>
      </c>
      <c r="AV29" s="971"/>
      <c r="AW29" s="971"/>
      <c r="AX29" s="971"/>
      <c r="AY29" s="971"/>
      <c r="AZ29" s="1041" t="s">
        <v>584</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408</v>
      </c>
      <c r="C30" s="1031"/>
      <c r="D30" s="1031"/>
      <c r="E30" s="1031"/>
      <c r="F30" s="1031"/>
      <c r="G30" s="1031"/>
      <c r="H30" s="1031"/>
      <c r="I30" s="1031"/>
      <c r="J30" s="1031"/>
      <c r="K30" s="1031"/>
      <c r="L30" s="1031"/>
      <c r="M30" s="1031"/>
      <c r="N30" s="1031"/>
      <c r="O30" s="1031"/>
      <c r="P30" s="1032"/>
      <c r="Q30" s="1038">
        <v>2042</v>
      </c>
      <c r="R30" s="1039"/>
      <c r="S30" s="1039"/>
      <c r="T30" s="1039"/>
      <c r="U30" s="1039"/>
      <c r="V30" s="1039">
        <v>1982</v>
      </c>
      <c r="W30" s="1039"/>
      <c r="X30" s="1039"/>
      <c r="Y30" s="1039"/>
      <c r="Z30" s="1039"/>
      <c r="AA30" s="1039">
        <v>60</v>
      </c>
      <c r="AB30" s="1039"/>
      <c r="AC30" s="1039"/>
      <c r="AD30" s="1039"/>
      <c r="AE30" s="1040"/>
      <c r="AF30" s="1035">
        <v>60</v>
      </c>
      <c r="AG30" s="1036"/>
      <c r="AH30" s="1036"/>
      <c r="AI30" s="1036"/>
      <c r="AJ30" s="1037"/>
      <c r="AK30" s="980">
        <v>870</v>
      </c>
      <c r="AL30" s="971"/>
      <c r="AM30" s="971"/>
      <c r="AN30" s="971"/>
      <c r="AO30" s="971"/>
      <c r="AP30" s="971" t="s">
        <v>568</v>
      </c>
      <c r="AQ30" s="971"/>
      <c r="AR30" s="971"/>
      <c r="AS30" s="971"/>
      <c r="AT30" s="971"/>
      <c r="AU30" s="971" t="s">
        <v>568</v>
      </c>
      <c r="AV30" s="971"/>
      <c r="AW30" s="971"/>
      <c r="AX30" s="971"/>
      <c r="AY30" s="971"/>
      <c r="AZ30" s="1041" t="s">
        <v>584</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409</v>
      </c>
      <c r="C31" s="1031"/>
      <c r="D31" s="1031"/>
      <c r="E31" s="1031"/>
      <c r="F31" s="1031"/>
      <c r="G31" s="1031"/>
      <c r="H31" s="1031"/>
      <c r="I31" s="1031"/>
      <c r="J31" s="1031"/>
      <c r="K31" s="1031"/>
      <c r="L31" s="1031"/>
      <c r="M31" s="1031"/>
      <c r="N31" s="1031"/>
      <c r="O31" s="1031"/>
      <c r="P31" s="1032"/>
      <c r="Q31" s="1038">
        <v>1826</v>
      </c>
      <c r="R31" s="1039"/>
      <c r="S31" s="1039"/>
      <c r="T31" s="1039"/>
      <c r="U31" s="1039"/>
      <c r="V31" s="1039">
        <v>1682</v>
      </c>
      <c r="W31" s="1039"/>
      <c r="X31" s="1039"/>
      <c r="Y31" s="1039"/>
      <c r="Z31" s="1039"/>
      <c r="AA31" s="1039">
        <v>144</v>
      </c>
      <c r="AB31" s="1039"/>
      <c r="AC31" s="1039"/>
      <c r="AD31" s="1039"/>
      <c r="AE31" s="1040"/>
      <c r="AF31" s="1035">
        <v>123</v>
      </c>
      <c r="AG31" s="1036"/>
      <c r="AH31" s="1036"/>
      <c r="AI31" s="1036"/>
      <c r="AJ31" s="1037"/>
      <c r="AK31" s="980">
        <v>546</v>
      </c>
      <c r="AL31" s="971"/>
      <c r="AM31" s="971"/>
      <c r="AN31" s="971"/>
      <c r="AO31" s="971"/>
      <c r="AP31" s="971">
        <v>5826</v>
      </c>
      <c r="AQ31" s="971"/>
      <c r="AR31" s="971"/>
      <c r="AS31" s="971"/>
      <c r="AT31" s="971"/>
      <c r="AU31" s="971">
        <v>3991</v>
      </c>
      <c r="AV31" s="971"/>
      <c r="AW31" s="971"/>
      <c r="AX31" s="971"/>
      <c r="AY31" s="971"/>
      <c r="AZ31" s="1041" t="s">
        <v>568</v>
      </c>
      <c r="BA31" s="1041"/>
      <c r="BB31" s="1041"/>
      <c r="BC31" s="1041"/>
      <c r="BD31" s="1041"/>
      <c r="BE31" s="972" t="s">
        <v>410</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411</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394</v>
      </c>
      <c r="B63" s="937" t="s">
        <v>412</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395</v>
      </c>
      <c r="AG63" s="959"/>
      <c r="AH63" s="959"/>
      <c r="AI63" s="959"/>
      <c r="AJ63" s="1022"/>
      <c r="AK63" s="1023"/>
      <c r="AL63" s="963"/>
      <c r="AM63" s="963"/>
      <c r="AN63" s="963"/>
      <c r="AO63" s="963"/>
      <c r="AP63" s="959">
        <v>5826</v>
      </c>
      <c r="AQ63" s="959"/>
      <c r="AR63" s="959"/>
      <c r="AS63" s="959"/>
      <c r="AT63" s="959"/>
      <c r="AU63" s="959">
        <v>3991</v>
      </c>
      <c r="AV63" s="959"/>
      <c r="AW63" s="959"/>
      <c r="AX63" s="959"/>
      <c r="AY63" s="959"/>
      <c r="AZ63" s="1017"/>
      <c r="BA63" s="1017"/>
      <c r="BB63" s="1017"/>
      <c r="BC63" s="1017"/>
      <c r="BD63" s="1017"/>
      <c r="BE63" s="960"/>
      <c r="BF63" s="960"/>
      <c r="BG63" s="960"/>
      <c r="BH63" s="960"/>
      <c r="BI63" s="961"/>
      <c r="BJ63" s="1018" t="s">
        <v>413</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414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415</v>
      </c>
      <c r="B66" s="996"/>
      <c r="C66" s="996"/>
      <c r="D66" s="996"/>
      <c r="E66" s="996"/>
      <c r="F66" s="996"/>
      <c r="G66" s="996"/>
      <c r="H66" s="996"/>
      <c r="I66" s="996"/>
      <c r="J66" s="996"/>
      <c r="K66" s="996"/>
      <c r="L66" s="996"/>
      <c r="M66" s="996"/>
      <c r="N66" s="996"/>
      <c r="O66" s="996"/>
      <c r="P66" s="997"/>
      <c r="Q66" s="1001" t="s">
        <v>416</v>
      </c>
      <c r="R66" s="1002"/>
      <c r="S66" s="1002"/>
      <c r="T66" s="1002"/>
      <c r="U66" s="1003"/>
      <c r="V66" s="1001" t="s">
        <v>417</v>
      </c>
      <c r="W66" s="1002"/>
      <c r="X66" s="1002"/>
      <c r="Y66" s="1002"/>
      <c r="Z66" s="1003"/>
      <c r="AA66" s="1001" t="s">
        <v>400</v>
      </c>
      <c r="AB66" s="1002"/>
      <c r="AC66" s="1002"/>
      <c r="AD66" s="1002"/>
      <c r="AE66" s="1003"/>
      <c r="AF66" s="1007" t="s">
        <v>401</v>
      </c>
      <c r="AG66" s="1008"/>
      <c r="AH66" s="1008"/>
      <c r="AI66" s="1008"/>
      <c r="AJ66" s="1009"/>
      <c r="AK66" s="1001" t="s">
        <v>418</v>
      </c>
      <c r="AL66" s="996"/>
      <c r="AM66" s="996"/>
      <c r="AN66" s="996"/>
      <c r="AO66" s="997"/>
      <c r="AP66" s="1001" t="s">
        <v>403</v>
      </c>
      <c r="AQ66" s="1002"/>
      <c r="AR66" s="1002"/>
      <c r="AS66" s="1002"/>
      <c r="AT66" s="1003"/>
      <c r="AU66" s="1001" t="s">
        <v>419</v>
      </c>
      <c r="AV66" s="1002"/>
      <c r="AW66" s="1002"/>
      <c r="AX66" s="1002"/>
      <c r="AY66" s="1003"/>
      <c r="AZ66" s="1001" t="s">
        <v>382</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569</v>
      </c>
      <c r="C68" s="986"/>
      <c r="D68" s="986"/>
      <c r="E68" s="986"/>
      <c r="F68" s="986"/>
      <c r="G68" s="986"/>
      <c r="H68" s="986"/>
      <c r="I68" s="986"/>
      <c r="J68" s="986"/>
      <c r="K68" s="986"/>
      <c r="L68" s="986"/>
      <c r="M68" s="986"/>
      <c r="N68" s="986"/>
      <c r="O68" s="986"/>
      <c r="P68" s="987"/>
      <c r="Q68" s="988">
        <v>925</v>
      </c>
      <c r="R68" s="982"/>
      <c r="S68" s="982"/>
      <c r="T68" s="982"/>
      <c r="U68" s="982"/>
      <c r="V68" s="982">
        <v>905</v>
      </c>
      <c r="W68" s="982"/>
      <c r="X68" s="982"/>
      <c r="Y68" s="982"/>
      <c r="Z68" s="982"/>
      <c r="AA68" s="982">
        <v>20</v>
      </c>
      <c r="AB68" s="982"/>
      <c r="AC68" s="982"/>
      <c r="AD68" s="982"/>
      <c r="AE68" s="982"/>
      <c r="AF68" s="982">
        <v>20</v>
      </c>
      <c r="AG68" s="982"/>
      <c r="AH68" s="982"/>
      <c r="AI68" s="982"/>
      <c r="AJ68" s="982"/>
      <c r="AK68" s="982">
        <v>45</v>
      </c>
      <c r="AL68" s="982"/>
      <c r="AM68" s="982"/>
      <c r="AN68" s="982"/>
      <c r="AO68" s="982"/>
      <c r="AP68" s="982" t="s">
        <v>507</v>
      </c>
      <c r="AQ68" s="982"/>
      <c r="AR68" s="982"/>
      <c r="AS68" s="982"/>
      <c r="AT68" s="982"/>
      <c r="AU68" s="982" t="s">
        <v>507</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570</v>
      </c>
      <c r="C69" s="975"/>
      <c r="D69" s="975"/>
      <c r="E69" s="975"/>
      <c r="F69" s="975"/>
      <c r="G69" s="975"/>
      <c r="H69" s="975"/>
      <c r="I69" s="975"/>
      <c r="J69" s="975"/>
      <c r="K69" s="975"/>
      <c r="L69" s="975"/>
      <c r="M69" s="975"/>
      <c r="N69" s="975"/>
      <c r="O69" s="975"/>
      <c r="P69" s="976"/>
      <c r="Q69" s="977">
        <v>267</v>
      </c>
      <c r="R69" s="971"/>
      <c r="S69" s="971"/>
      <c r="T69" s="971"/>
      <c r="U69" s="971"/>
      <c r="V69" s="971">
        <v>178</v>
      </c>
      <c r="W69" s="971"/>
      <c r="X69" s="971"/>
      <c r="Y69" s="971"/>
      <c r="Z69" s="971"/>
      <c r="AA69" s="971">
        <v>89</v>
      </c>
      <c r="AB69" s="971"/>
      <c r="AC69" s="971"/>
      <c r="AD69" s="971"/>
      <c r="AE69" s="971"/>
      <c r="AF69" s="971">
        <v>89</v>
      </c>
      <c r="AG69" s="971"/>
      <c r="AH69" s="971"/>
      <c r="AI69" s="971"/>
      <c r="AJ69" s="971"/>
      <c r="AK69" s="971">
        <v>13</v>
      </c>
      <c r="AL69" s="971"/>
      <c r="AM69" s="971"/>
      <c r="AN69" s="971"/>
      <c r="AO69" s="971"/>
      <c r="AP69" s="971" t="s">
        <v>507</v>
      </c>
      <c r="AQ69" s="971"/>
      <c r="AR69" s="971"/>
      <c r="AS69" s="971"/>
      <c r="AT69" s="971"/>
      <c r="AU69" s="971" t="s">
        <v>507</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571</v>
      </c>
      <c r="C70" s="975"/>
      <c r="D70" s="975"/>
      <c r="E70" s="975"/>
      <c r="F70" s="975"/>
      <c r="G70" s="975"/>
      <c r="H70" s="975"/>
      <c r="I70" s="975"/>
      <c r="J70" s="975"/>
      <c r="K70" s="975"/>
      <c r="L70" s="975"/>
      <c r="M70" s="975"/>
      <c r="N70" s="975"/>
      <c r="O70" s="975"/>
      <c r="P70" s="976"/>
      <c r="Q70" s="977">
        <v>9647</v>
      </c>
      <c r="R70" s="971"/>
      <c r="S70" s="971"/>
      <c r="T70" s="971"/>
      <c r="U70" s="971"/>
      <c r="V70" s="971">
        <v>9534</v>
      </c>
      <c r="W70" s="971"/>
      <c r="X70" s="971"/>
      <c r="Y70" s="971"/>
      <c r="Z70" s="971"/>
      <c r="AA70" s="971">
        <v>113</v>
      </c>
      <c r="AB70" s="971"/>
      <c r="AC70" s="971"/>
      <c r="AD70" s="971"/>
      <c r="AE70" s="971"/>
      <c r="AF70" s="971">
        <v>113</v>
      </c>
      <c r="AG70" s="971"/>
      <c r="AH70" s="971"/>
      <c r="AI70" s="971"/>
      <c r="AJ70" s="971"/>
      <c r="AK70" s="971">
        <v>100</v>
      </c>
      <c r="AL70" s="971"/>
      <c r="AM70" s="971"/>
      <c r="AN70" s="971"/>
      <c r="AO70" s="971"/>
      <c r="AP70" s="971">
        <v>190</v>
      </c>
      <c r="AQ70" s="971"/>
      <c r="AR70" s="971"/>
      <c r="AS70" s="971"/>
      <c r="AT70" s="971"/>
      <c r="AU70" s="971">
        <v>4</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572</v>
      </c>
      <c r="C71" s="975"/>
      <c r="D71" s="975"/>
      <c r="E71" s="975"/>
      <c r="F71" s="975"/>
      <c r="G71" s="975"/>
      <c r="H71" s="975"/>
      <c r="I71" s="975"/>
      <c r="J71" s="975"/>
      <c r="K71" s="975"/>
      <c r="L71" s="975"/>
      <c r="M71" s="975"/>
      <c r="N71" s="975"/>
      <c r="O71" s="975"/>
      <c r="P71" s="976"/>
      <c r="Q71" s="977">
        <v>2047</v>
      </c>
      <c r="R71" s="971"/>
      <c r="S71" s="971"/>
      <c r="T71" s="971"/>
      <c r="U71" s="971"/>
      <c r="V71" s="971">
        <v>1885</v>
      </c>
      <c r="W71" s="971"/>
      <c r="X71" s="971"/>
      <c r="Y71" s="971"/>
      <c r="Z71" s="971"/>
      <c r="AA71" s="971">
        <v>162</v>
      </c>
      <c r="AB71" s="971"/>
      <c r="AC71" s="971"/>
      <c r="AD71" s="971"/>
      <c r="AE71" s="971"/>
      <c r="AF71" s="971">
        <v>162</v>
      </c>
      <c r="AG71" s="971"/>
      <c r="AH71" s="971"/>
      <c r="AI71" s="971"/>
      <c r="AJ71" s="971"/>
      <c r="AK71" s="971">
        <v>73</v>
      </c>
      <c r="AL71" s="971"/>
      <c r="AM71" s="971"/>
      <c r="AN71" s="971"/>
      <c r="AO71" s="971"/>
      <c r="AP71" s="971">
        <v>723</v>
      </c>
      <c r="AQ71" s="971"/>
      <c r="AR71" s="971"/>
      <c r="AS71" s="971"/>
      <c r="AT71" s="971"/>
      <c r="AU71" s="971">
        <v>111</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573</v>
      </c>
      <c r="C72" s="975"/>
      <c r="D72" s="975"/>
      <c r="E72" s="975"/>
      <c r="F72" s="975"/>
      <c r="G72" s="975"/>
      <c r="H72" s="975"/>
      <c r="I72" s="975"/>
      <c r="J72" s="975"/>
      <c r="K72" s="975"/>
      <c r="L72" s="975"/>
      <c r="M72" s="975"/>
      <c r="N72" s="975"/>
      <c r="O72" s="975"/>
      <c r="P72" s="976"/>
      <c r="Q72" s="977">
        <v>303</v>
      </c>
      <c r="R72" s="971"/>
      <c r="S72" s="971"/>
      <c r="T72" s="971"/>
      <c r="U72" s="971"/>
      <c r="V72" s="971">
        <v>280</v>
      </c>
      <c r="W72" s="971"/>
      <c r="X72" s="971"/>
      <c r="Y72" s="971"/>
      <c r="Z72" s="971"/>
      <c r="AA72" s="971">
        <v>23</v>
      </c>
      <c r="AB72" s="971"/>
      <c r="AC72" s="971"/>
      <c r="AD72" s="971"/>
      <c r="AE72" s="971"/>
      <c r="AF72" s="971">
        <v>23</v>
      </c>
      <c r="AG72" s="971"/>
      <c r="AH72" s="971"/>
      <c r="AI72" s="971"/>
      <c r="AJ72" s="971"/>
      <c r="AK72" s="971" t="s">
        <v>568</v>
      </c>
      <c r="AL72" s="971"/>
      <c r="AM72" s="971"/>
      <c r="AN72" s="971"/>
      <c r="AO72" s="971"/>
      <c r="AP72" s="971" t="s">
        <v>568</v>
      </c>
      <c r="AQ72" s="971"/>
      <c r="AR72" s="971"/>
      <c r="AS72" s="971"/>
      <c r="AT72" s="971"/>
      <c r="AU72" s="971" t="s">
        <v>507</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574</v>
      </c>
      <c r="C73" s="975"/>
      <c r="D73" s="975"/>
      <c r="E73" s="975"/>
      <c r="F73" s="975"/>
      <c r="G73" s="975"/>
      <c r="H73" s="975"/>
      <c r="I73" s="975"/>
      <c r="J73" s="975"/>
      <c r="K73" s="975"/>
      <c r="L73" s="975"/>
      <c r="M73" s="975"/>
      <c r="N73" s="975"/>
      <c r="O73" s="975"/>
      <c r="P73" s="976"/>
      <c r="Q73" s="977">
        <v>7352</v>
      </c>
      <c r="R73" s="971">
        <v>6933</v>
      </c>
      <c r="S73" s="971">
        <v>6933</v>
      </c>
      <c r="T73" s="971">
        <v>6933</v>
      </c>
      <c r="U73" s="971">
        <v>6933</v>
      </c>
      <c r="V73" s="971">
        <v>7276</v>
      </c>
      <c r="W73" s="971">
        <v>6850</v>
      </c>
      <c r="X73" s="971">
        <v>6850</v>
      </c>
      <c r="Y73" s="971">
        <v>6850</v>
      </c>
      <c r="Z73" s="971">
        <v>6850</v>
      </c>
      <c r="AA73" s="971">
        <v>76</v>
      </c>
      <c r="AB73" s="971">
        <v>82</v>
      </c>
      <c r="AC73" s="971">
        <v>82</v>
      </c>
      <c r="AD73" s="971">
        <v>82</v>
      </c>
      <c r="AE73" s="971">
        <v>82</v>
      </c>
      <c r="AF73" s="971">
        <v>76</v>
      </c>
      <c r="AG73" s="971"/>
      <c r="AH73" s="971"/>
      <c r="AI73" s="971"/>
      <c r="AJ73" s="971"/>
      <c r="AK73" s="971">
        <v>3086</v>
      </c>
      <c r="AL73" s="971">
        <v>2485</v>
      </c>
      <c r="AM73" s="971">
        <v>2485</v>
      </c>
      <c r="AN73" s="971">
        <v>2485</v>
      </c>
      <c r="AO73" s="971">
        <v>2485</v>
      </c>
      <c r="AP73" s="971" t="s">
        <v>507</v>
      </c>
      <c r="AQ73" s="971"/>
      <c r="AR73" s="971"/>
      <c r="AS73" s="971"/>
      <c r="AT73" s="971"/>
      <c r="AU73" s="971" t="s">
        <v>507</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t="s">
        <v>575</v>
      </c>
      <c r="C74" s="975"/>
      <c r="D74" s="975"/>
      <c r="E74" s="975"/>
      <c r="F74" s="975"/>
      <c r="G74" s="975"/>
      <c r="H74" s="975"/>
      <c r="I74" s="975"/>
      <c r="J74" s="975"/>
      <c r="K74" s="975"/>
      <c r="L74" s="975"/>
      <c r="M74" s="975"/>
      <c r="N74" s="975"/>
      <c r="O74" s="975"/>
      <c r="P74" s="976"/>
      <c r="Q74" s="977">
        <v>1524702</v>
      </c>
      <c r="R74" s="971">
        <v>1385861</v>
      </c>
      <c r="S74" s="971">
        <v>1385861</v>
      </c>
      <c r="T74" s="971">
        <v>1385861</v>
      </c>
      <c r="U74" s="971">
        <v>1385861</v>
      </c>
      <c r="V74" s="971">
        <v>1496148</v>
      </c>
      <c r="W74" s="971">
        <v>1346246</v>
      </c>
      <c r="X74" s="971">
        <v>1346246</v>
      </c>
      <c r="Y74" s="971">
        <v>1346246</v>
      </c>
      <c r="Z74" s="971">
        <v>1346246</v>
      </c>
      <c r="AA74" s="971">
        <v>28554</v>
      </c>
      <c r="AB74" s="971">
        <v>39615</v>
      </c>
      <c r="AC74" s="971">
        <v>39615</v>
      </c>
      <c r="AD74" s="971">
        <v>39615</v>
      </c>
      <c r="AE74" s="971">
        <v>39615</v>
      </c>
      <c r="AF74" s="971">
        <v>28554</v>
      </c>
      <c r="AG74" s="971"/>
      <c r="AH74" s="971"/>
      <c r="AI74" s="971"/>
      <c r="AJ74" s="971"/>
      <c r="AK74" s="971">
        <v>15234</v>
      </c>
      <c r="AL74" s="971"/>
      <c r="AM74" s="971"/>
      <c r="AN74" s="971"/>
      <c r="AO74" s="971"/>
      <c r="AP74" s="971" t="s">
        <v>507</v>
      </c>
      <c r="AQ74" s="971"/>
      <c r="AR74" s="971"/>
      <c r="AS74" s="971"/>
      <c r="AT74" s="971"/>
      <c r="AU74" s="971" t="s">
        <v>507</v>
      </c>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394</v>
      </c>
      <c r="B88" s="937" t="s">
        <v>420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29037</v>
      </c>
      <c r="AG88" s="959"/>
      <c r="AH88" s="959"/>
      <c r="AI88" s="959"/>
      <c r="AJ88" s="959"/>
      <c r="AK88" s="963"/>
      <c r="AL88" s="963"/>
      <c r="AM88" s="963"/>
      <c r="AN88" s="963"/>
      <c r="AO88" s="963"/>
      <c r="AP88" s="959">
        <v>913</v>
      </c>
      <c r="AQ88" s="959"/>
      <c r="AR88" s="959"/>
      <c r="AS88" s="959"/>
      <c r="AT88" s="959"/>
      <c r="AU88" s="959">
        <v>115</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394</v>
      </c>
      <c r="BR102" s="937" t="s">
        <v>421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308</v>
      </c>
      <c r="CS102" s="953"/>
      <c r="CT102" s="953"/>
      <c r="CU102" s="953"/>
      <c r="CV102" s="954"/>
      <c r="CW102" s="952">
        <v>67</v>
      </c>
      <c r="CX102" s="953"/>
      <c r="CY102" s="953"/>
      <c r="CZ102" s="953"/>
      <c r="DA102" s="954"/>
      <c r="DB102" s="952">
        <v>243</v>
      </c>
      <c r="DC102" s="953"/>
      <c r="DD102" s="953"/>
      <c r="DE102" s="953"/>
      <c r="DF102" s="954"/>
      <c r="DG102" s="952" t="s">
        <v>584</v>
      </c>
      <c r="DH102" s="953"/>
      <c r="DI102" s="953"/>
      <c r="DJ102" s="953"/>
      <c r="DK102" s="954"/>
      <c r="DL102" s="952" t="s">
        <v>584</v>
      </c>
      <c r="DM102" s="953"/>
      <c r="DN102" s="953"/>
      <c r="DO102" s="953"/>
      <c r="DP102" s="954"/>
      <c r="DQ102" s="952" t="s">
        <v>584</v>
      </c>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422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423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426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427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428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429</v>
      </c>
      <c r="AB109" s="896"/>
      <c r="AC109" s="896"/>
      <c r="AD109" s="896"/>
      <c r="AE109" s="897"/>
      <c r="AF109" s="898" t="s">
        <v>430</v>
      </c>
      <c r="AG109" s="896"/>
      <c r="AH109" s="896"/>
      <c r="AI109" s="896"/>
      <c r="AJ109" s="897"/>
      <c r="AK109" s="898" t="s">
        <v>312</v>
      </c>
      <c r="AL109" s="896"/>
      <c r="AM109" s="896"/>
      <c r="AN109" s="896"/>
      <c r="AO109" s="897"/>
      <c r="AP109" s="898" t="s">
        <v>431</v>
      </c>
      <c r="AQ109" s="896"/>
      <c r="AR109" s="896"/>
      <c r="AS109" s="896"/>
      <c r="AT109" s="929"/>
      <c r="AU109" s="895" t="s">
        <v>428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429</v>
      </c>
      <c r="BR109" s="896"/>
      <c r="BS109" s="896"/>
      <c r="BT109" s="896"/>
      <c r="BU109" s="897"/>
      <c r="BV109" s="898" t="s">
        <v>430</v>
      </c>
      <c r="BW109" s="896"/>
      <c r="BX109" s="896"/>
      <c r="BY109" s="896"/>
      <c r="BZ109" s="897"/>
      <c r="CA109" s="898" t="s">
        <v>312</v>
      </c>
      <c r="CB109" s="896"/>
      <c r="CC109" s="896"/>
      <c r="CD109" s="896"/>
      <c r="CE109" s="897"/>
      <c r="CF109" s="936" t="s">
        <v>431</v>
      </c>
      <c r="CG109" s="936"/>
      <c r="CH109" s="936"/>
      <c r="CI109" s="936"/>
      <c r="CJ109" s="936"/>
      <c r="CK109" s="898" t="s">
        <v>432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429</v>
      </c>
      <c r="DH109" s="896"/>
      <c r="DI109" s="896"/>
      <c r="DJ109" s="896"/>
      <c r="DK109" s="897"/>
      <c r="DL109" s="898" t="s">
        <v>430</v>
      </c>
      <c r="DM109" s="896"/>
      <c r="DN109" s="896"/>
      <c r="DO109" s="896"/>
      <c r="DP109" s="897"/>
      <c r="DQ109" s="898" t="s">
        <v>312</v>
      </c>
      <c r="DR109" s="896"/>
      <c r="DS109" s="896"/>
      <c r="DT109" s="896"/>
      <c r="DU109" s="897"/>
      <c r="DV109" s="898" t="s">
        <v>431</v>
      </c>
      <c r="DW109" s="896"/>
      <c r="DX109" s="896"/>
      <c r="DY109" s="896"/>
      <c r="DZ109" s="929"/>
    </row>
    <row r="110" spans="1:131" s="230" customFormat="1" ht="26.25" customHeight="1" x14ac:dyDescent="0.15">
      <c r="A110" s="807" t="s">
        <v>433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1613659</v>
      </c>
      <c r="AB110" s="889"/>
      <c r="AC110" s="889"/>
      <c r="AD110" s="889"/>
      <c r="AE110" s="890"/>
      <c r="AF110" s="891">
        <v>1704800</v>
      </c>
      <c r="AG110" s="889"/>
      <c r="AH110" s="889"/>
      <c r="AI110" s="889"/>
      <c r="AJ110" s="890"/>
      <c r="AK110" s="891">
        <v>1757677</v>
      </c>
      <c r="AL110" s="889"/>
      <c r="AM110" s="889"/>
      <c r="AN110" s="889"/>
      <c r="AO110" s="890"/>
      <c r="AP110" s="892">
        <v>11.4</v>
      </c>
      <c r="AQ110" s="893"/>
      <c r="AR110" s="893"/>
      <c r="AS110" s="893"/>
      <c r="AT110" s="894"/>
      <c r="AU110" s="930" t="s">
        <v>74</v>
      </c>
      <c r="AV110" s="931"/>
      <c r="AW110" s="931"/>
      <c r="AX110" s="931"/>
      <c r="AY110" s="931"/>
      <c r="AZ110" s="860" t="s">
        <v>434</v>
      </c>
      <c r="BA110" s="808"/>
      <c r="BB110" s="808"/>
      <c r="BC110" s="808"/>
      <c r="BD110" s="808"/>
      <c r="BE110" s="808"/>
      <c r="BF110" s="808"/>
      <c r="BG110" s="808"/>
      <c r="BH110" s="808"/>
      <c r="BI110" s="808"/>
      <c r="BJ110" s="808"/>
      <c r="BK110" s="808"/>
      <c r="BL110" s="808"/>
      <c r="BM110" s="808"/>
      <c r="BN110" s="808"/>
      <c r="BO110" s="808"/>
      <c r="BP110" s="809"/>
      <c r="BQ110" s="861">
        <v>12430274</v>
      </c>
      <c r="BR110" s="842"/>
      <c r="BS110" s="842"/>
      <c r="BT110" s="842"/>
      <c r="BU110" s="842"/>
      <c r="BV110" s="842">
        <v>11531511</v>
      </c>
      <c r="BW110" s="842"/>
      <c r="BX110" s="842"/>
      <c r="BY110" s="842"/>
      <c r="BZ110" s="842"/>
      <c r="CA110" s="842">
        <v>10984707</v>
      </c>
      <c r="CB110" s="842"/>
      <c r="CC110" s="842"/>
      <c r="CD110" s="842"/>
      <c r="CE110" s="842"/>
      <c r="CF110" s="866">
        <v>71.099999999999994</v>
      </c>
      <c r="CG110" s="867"/>
      <c r="CH110" s="867"/>
      <c r="CI110" s="867"/>
      <c r="CJ110" s="867"/>
      <c r="CK110" s="926" t="s">
        <v>435</v>
      </c>
      <c r="CL110" s="819"/>
      <c r="CM110" s="860" t="s">
        <v>436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179</v>
      </c>
      <c r="DH110" s="842"/>
      <c r="DI110" s="842"/>
      <c r="DJ110" s="842"/>
      <c r="DK110" s="842"/>
      <c r="DL110" s="842" t="s">
        <v>179</v>
      </c>
      <c r="DM110" s="842"/>
      <c r="DN110" s="842"/>
      <c r="DO110" s="842"/>
      <c r="DP110" s="842"/>
      <c r="DQ110" s="842" t="s">
        <v>179</v>
      </c>
      <c r="DR110" s="842"/>
      <c r="DS110" s="842"/>
      <c r="DT110" s="842"/>
      <c r="DU110" s="842"/>
      <c r="DV110" s="843" t="s">
        <v>179</v>
      </c>
      <c r="DW110" s="843"/>
      <c r="DX110" s="843"/>
      <c r="DY110" s="843"/>
      <c r="DZ110" s="844"/>
    </row>
    <row r="111" spans="1:131" s="230" customFormat="1" ht="26.25" customHeight="1" x14ac:dyDescent="0.15">
      <c r="A111" s="774" t="s">
        <v>437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179</v>
      </c>
      <c r="AB111" s="919"/>
      <c r="AC111" s="919"/>
      <c r="AD111" s="919"/>
      <c r="AE111" s="920"/>
      <c r="AF111" s="921" t="s">
        <v>179</v>
      </c>
      <c r="AG111" s="919"/>
      <c r="AH111" s="919"/>
      <c r="AI111" s="919"/>
      <c r="AJ111" s="920"/>
      <c r="AK111" s="921" t="s">
        <v>179</v>
      </c>
      <c r="AL111" s="919"/>
      <c r="AM111" s="919"/>
      <c r="AN111" s="919"/>
      <c r="AO111" s="920"/>
      <c r="AP111" s="922" t="s">
        <v>179</v>
      </c>
      <c r="AQ111" s="923"/>
      <c r="AR111" s="923"/>
      <c r="AS111" s="923"/>
      <c r="AT111" s="924"/>
      <c r="AU111" s="932"/>
      <c r="AV111" s="933"/>
      <c r="AW111" s="933"/>
      <c r="AX111" s="933"/>
      <c r="AY111" s="933"/>
      <c r="AZ111" s="815" t="s">
        <v>438</v>
      </c>
      <c r="BA111" s="752"/>
      <c r="BB111" s="752"/>
      <c r="BC111" s="752"/>
      <c r="BD111" s="752"/>
      <c r="BE111" s="752"/>
      <c r="BF111" s="752"/>
      <c r="BG111" s="752"/>
      <c r="BH111" s="752"/>
      <c r="BI111" s="752"/>
      <c r="BJ111" s="752"/>
      <c r="BK111" s="752"/>
      <c r="BL111" s="752"/>
      <c r="BM111" s="752"/>
      <c r="BN111" s="752"/>
      <c r="BO111" s="752"/>
      <c r="BP111" s="753"/>
      <c r="BQ111" s="816">
        <v>443338</v>
      </c>
      <c r="BR111" s="817"/>
      <c r="BS111" s="817"/>
      <c r="BT111" s="817"/>
      <c r="BU111" s="817"/>
      <c r="BV111" s="817">
        <v>248329</v>
      </c>
      <c r="BW111" s="817"/>
      <c r="BX111" s="817"/>
      <c r="BY111" s="817"/>
      <c r="BZ111" s="817"/>
      <c r="CA111" s="817">
        <v>275857</v>
      </c>
      <c r="CB111" s="817"/>
      <c r="CC111" s="817"/>
      <c r="CD111" s="817"/>
      <c r="CE111" s="817"/>
      <c r="CF111" s="875">
        <v>1.8</v>
      </c>
      <c r="CG111" s="876"/>
      <c r="CH111" s="876"/>
      <c r="CI111" s="876"/>
      <c r="CJ111" s="876"/>
      <c r="CK111" s="927"/>
      <c r="CL111" s="821"/>
      <c r="CM111" s="815" t="s">
        <v>439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179</v>
      </c>
      <c r="DH111" s="817"/>
      <c r="DI111" s="817"/>
      <c r="DJ111" s="817"/>
      <c r="DK111" s="817"/>
      <c r="DL111" s="817" t="s">
        <v>179</v>
      </c>
      <c r="DM111" s="817"/>
      <c r="DN111" s="817"/>
      <c r="DO111" s="817"/>
      <c r="DP111" s="817"/>
      <c r="DQ111" s="817" t="s">
        <v>179</v>
      </c>
      <c r="DR111" s="817"/>
      <c r="DS111" s="817"/>
      <c r="DT111" s="817"/>
      <c r="DU111" s="817"/>
      <c r="DV111" s="794" t="s">
        <v>179</v>
      </c>
      <c r="DW111" s="794"/>
      <c r="DX111" s="794"/>
      <c r="DY111" s="794"/>
      <c r="DZ111" s="795"/>
    </row>
    <row r="112" spans="1:131" s="230" customFormat="1" ht="26.25" customHeight="1" x14ac:dyDescent="0.15">
      <c r="A112" s="912" t="s">
        <v>440</v>
      </c>
      <c r="B112" s="913"/>
      <c r="C112" s="752" t="s">
        <v>441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179</v>
      </c>
      <c r="AB112" s="780"/>
      <c r="AC112" s="780"/>
      <c r="AD112" s="780"/>
      <c r="AE112" s="781"/>
      <c r="AF112" s="782" t="s">
        <v>179</v>
      </c>
      <c r="AG112" s="780"/>
      <c r="AH112" s="780"/>
      <c r="AI112" s="780"/>
      <c r="AJ112" s="781"/>
      <c r="AK112" s="782" t="s">
        <v>179</v>
      </c>
      <c r="AL112" s="780"/>
      <c r="AM112" s="780"/>
      <c r="AN112" s="780"/>
      <c r="AO112" s="781"/>
      <c r="AP112" s="824" t="s">
        <v>179</v>
      </c>
      <c r="AQ112" s="825"/>
      <c r="AR112" s="825"/>
      <c r="AS112" s="825"/>
      <c r="AT112" s="826"/>
      <c r="AU112" s="932"/>
      <c r="AV112" s="933"/>
      <c r="AW112" s="933"/>
      <c r="AX112" s="933"/>
      <c r="AY112" s="933"/>
      <c r="AZ112" s="815" t="s">
        <v>442</v>
      </c>
      <c r="BA112" s="752"/>
      <c r="BB112" s="752"/>
      <c r="BC112" s="752"/>
      <c r="BD112" s="752"/>
      <c r="BE112" s="752"/>
      <c r="BF112" s="752"/>
      <c r="BG112" s="752"/>
      <c r="BH112" s="752"/>
      <c r="BI112" s="752"/>
      <c r="BJ112" s="752"/>
      <c r="BK112" s="752"/>
      <c r="BL112" s="752"/>
      <c r="BM112" s="752"/>
      <c r="BN112" s="752"/>
      <c r="BO112" s="752"/>
      <c r="BP112" s="753"/>
      <c r="BQ112" s="816">
        <v>4365197</v>
      </c>
      <c r="BR112" s="817"/>
      <c r="BS112" s="817"/>
      <c r="BT112" s="817"/>
      <c r="BU112" s="817"/>
      <c r="BV112" s="817">
        <v>4262657</v>
      </c>
      <c r="BW112" s="817"/>
      <c r="BX112" s="817"/>
      <c r="BY112" s="817"/>
      <c r="BZ112" s="817"/>
      <c r="CA112" s="817">
        <v>3990633</v>
      </c>
      <c r="CB112" s="817"/>
      <c r="CC112" s="817"/>
      <c r="CD112" s="817"/>
      <c r="CE112" s="817"/>
      <c r="CF112" s="875">
        <v>25.8</v>
      </c>
      <c r="CG112" s="876"/>
      <c r="CH112" s="876"/>
      <c r="CI112" s="876"/>
      <c r="CJ112" s="876"/>
      <c r="CK112" s="927"/>
      <c r="CL112" s="821"/>
      <c r="CM112" s="815" t="s">
        <v>443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179</v>
      </c>
      <c r="DH112" s="817"/>
      <c r="DI112" s="817"/>
      <c r="DJ112" s="817"/>
      <c r="DK112" s="817"/>
      <c r="DL112" s="817" t="s">
        <v>179</v>
      </c>
      <c r="DM112" s="817"/>
      <c r="DN112" s="817"/>
      <c r="DO112" s="817"/>
      <c r="DP112" s="817"/>
      <c r="DQ112" s="817" t="s">
        <v>179</v>
      </c>
      <c r="DR112" s="817"/>
      <c r="DS112" s="817"/>
      <c r="DT112" s="817"/>
      <c r="DU112" s="817"/>
      <c r="DV112" s="794" t="s">
        <v>179</v>
      </c>
      <c r="DW112" s="794"/>
      <c r="DX112" s="794"/>
      <c r="DY112" s="794"/>
      <c r="DZ112" s="795"/>
    </row>
    <row r="113" spans="1:130" s="230" customFormat="1" ht="26.25" customHeight="1" x14ac:dyDescent="0.15">
      <c r="A113" s="914"/>
      <c r="B113" s="915"/>
      <c r="C113" s="752" t="s">
        <v>444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795122</v>
      </c>
      <c r="AB113" s="919"/>
      <c r="AC113" s="919"/>
      <c r="AD113" s="919"/>
      <c r="AE113" s="920"/>
      <c r="AF113" s="921">
        <v>743283</v>
      </c>
      <c r="AG113" s="919"/>
      <c r="AH113" s="919"/>
      <c r="AI113" s="919"/>
      <c r="AJ113" s="920"/>
      <c r="AK113" s="921">
        <v>659804</v>
      </c>
      <c r="AL113" s="919"/>
      <c r="AM113" s="919"/>
      <c r="AN113" s="919"/>
      <c r="AO113" s="920"/>
      <c r="AP113" s="922">
        <v>4.3</v>
      </c>
      <c r="AQ113" s="923"/>
      <c r="AR113" s="923"/>
      <c r="AS113" s="923"/>
      <c r="AT113" s="924"/>
      <c r="AU113" s="932"/>
      <c r="AV113" s="933"/>
      <c r="AW113" s="933"/>
      <c r="AX113" s="933"/>
      <c r="AY113" s="933"/>
      <c r="AZ113" s="815" t="s">
        <v>445</v>
      </c>
      <c r="BA113" s="752"/>
      <c r="BB113" s="752"/>
      <c r="BC113" s="752"/>
      <c r="BD113" s="752"/>
      <c r="BE113" s="752"/>
      <c r="BF113" s="752"/>
      <c r="BG113" s="752"/>
      <c r="BH113" s="752"/>
      <c r="BI113" s="752"/>
      <c r="BJ113" s="752"/>
      <c r="BK113" s="752"/>
      <c r="BL113" s="752"/>
      <c r="BM113" s="752"/>
      <c r="BN113" s="752"/>
      <c r="BO113" s="752"/>
      <c r="BP113" s="753"/>
      <c r="BQ113" s="816">
        <v>147678</v>
      </c>
      <c r="BR113" s="817"/>
      <c r="BS113" s="817"/>
      <c r="BT113" s="817"/>
      <c r="BU113" s="817"/>
      <c r="BV113" s="817">
        <v>130276</v>
      </c>
      <c r="BW113" s="817"/>
      <c r="BX113" s="817"/>
      <c r="BY113" s="817"/>
      <c r="BZ113" s="817"/>
      <c r="CA113" s="817">
        <v>115175</v>
      </c>
      <c r="CB113" s="817"/>
      <c r="CC113" s="817"/>
      <c r="CD113" s="817"/>
      <c r="CE113" s="817"/>
      <c r="CF113" s="875">
        <v>0.7</v>
      </c>
      <c r="CG113" s="876"/>
      <c r="CH113" s="876"/>
      <c r="CI113" s="876"/>
      <c r="CJ113" s="876"/>
      <c r="CK113" s="927"/>
      <c r="CL113" s="821"/>
      <c r="CM113" s="815" t="s">
        <v>446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179</v>
      </c>
      <c r="DH113" s="780"/>
      <c r="DI113" s="780"/>
      <c r="DJ113" s="780"/>
      <c r="DK113" s="781"/>
      <c r="DL113" s="782" t="s">
        <v>179</v>
      </c>
      <c r="DM113" s="780"/>
      <c r="DN113" s="780"/>
      <c r="DO113" s="780"/>
      <c r="DP113" s="781"/>
      <c r="DQ113" s="782" t="s">
        <v>179</v>
      </c>
      <c r="DR113" s="780"/>
      <c r="DS113" s="780"/>
      <c r="DT113" s="780"/>
      <c r="DU113" s="781"/>
      <c r="DV113" s="824" t="s">
        <v>179</v>
      </c>
      <c r="DW113" s="825"/>
      <c r="DX113" s="825"/>
      <c r="DY113" s="825"/>
      <c r="DZ113" s="826"/>
    </row>
    <row r="114" spans="1:130" s="230" customFormat="1" ht="26.25" customHeight="1" x14ac:dyDescent="0.15">
      <c r="A114" s="914"/>
      <c r="B114" s="915"/>
      <c r="C114" s="752" t="s">
        <v>447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19786</v>
      </c>
      <c r="AB114" s="780"/>
      <c r="AC114" s="780"/>
      <c r="AD114" s="780"/>
      <c r="AE114" s="781"/>
      <c r="AF114" s="782">
        <v>11157</v>
      </c>
      <c r="AG114" s="780"/>
      <c r="AH114" s="780"/>
      <c r="AI114" s="780"/>
      <c r="AJ114" s="781"/>
      <c r="AK114" s="782">
        <v>8488</v>
      </c>
      <c r="AL114" s="780"/>
      <c r="AM114" s="780"/>
      <c r="AN114" s="780"/>
      <c r="AO114" s="781"/>
      <c r="AP114" s="824">
        <v>0.1</v>
      </c>
      <c r="AQ114" s="825"/>
      <c r="AR114" s="825"/>
      <c r="AS114" s="825"/>
      <c r="AT114" s="826"/>
      <c r="AU114" s="932"/>
      <c r="AV114" s="933"/>
      <c r="AW114" s="933"/>
      <c r="AX114" s="933"/>
      <c r="AY114" s="933"/>
      <c r="AZ114" s="815" t="s">
        <v>448</v>
      </c>
      <c r="BA114" s="752"/>
      <c r="BB114" s="752"/>
      <c r="BC114" s="752"/>
      <c r="BD114" s="752"/>
      <c r="BE114" s="752"/>
      <c r="BF114" s="752"/>
      <c r="BG114" s="752"/>
      <c r="BH114" s="752"/>
      <c r="BI114" s="752"/>
      <c r="BJ114" s="752"/>
      <c r="BK114" s="752"/>
      <c r="BL114" s="752"/>
      <c r="BM114" s="752"/>
      <c r="BN114" s="752"/>
      <c r="BO114" s="752"/>
      <c r="BP114" s="753"/>
      <c r="BQ114" s="816">
        <v>3027492</v>
      </c>
      <c r="BR114" s="817"/>
      <c r="BS114" s="817"/>
      <c r="BT114" s="817"/>
      <c r="BU114" s="817"/>
      <c r="BV114" s="817">
        <v>2966630</v>
      </c>
      <c r="BW114" s="817"/>
      <c r="BX114" s="817"/>
      <c r="BY114" s="817"/>
      <c r="BZ114" s="817"/>
      <c r="CA114" s="817">
        <v>3076939</v>
      </c>
      <c r="CB114" s="817"/>
      <c r="CC114" s="817"/>
      <c r="CD114" s="817"/>
      <c r="CE114" s="817"/>
      <c r="CF114" s="875">
        <v>19.899999999999999</v>
      </c>
      <c r="CG114" s="876"/>
      <c r="CH114" s="876"/>
      <c r="CI114" s="876"/>
      <c r="CJ114" s="876"/>
      <c r="CK114" s="927"/>
      <c r="CL114" s="821"/>
      <c r="CM114" s="815" t="s">
        <v>449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179</v>
      </c>
      <c r="DH114" s="780"/>
      <c r="DI114" s="780"/>
      <c r="DJ114" s="780"/>
      <c r="DK114" s="781"/>
      <c r="DL114" s="782" t="s">
        <v>179</v>
      </c>
      <c r="DM114" s="780"/>
      <c r="DN114" s="780"/>
      <c r="DO114" s="780"/>
      <c r="DP114" s="781"/>
      <c r="DQ114" s="782" t="s">
        <v>179</v>
      </c>
      <c r="DR114" s="780"/>
      <c r="DS114" s="780"/>
      <c r="DT114" s="780"/>
      <c r="DU114" s="781"/>
      <c r="DV114" s="824" t="s">
        <v>179</v>
      </c>
      <c r="DW114" s="825"/>
      <c r="DX114" s="825"/>
      <c r="DY114" s="825"/>
      <c r="DZ114" s="826"/>
    </row>
    <row r="115" spans="1:130" s="230" customFormat="1" ht="26.25" customHeight="1" x14ac:dyDescent="0.15">
      <c r="A115" s="914"/>
      <c r="B115" s="915"/>
      <c r="C115" s="752" t="s">
        <v>450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3784</v>
      </c>
      <c r="AB115" s="919"/>
      <c r="AC115" s="919"/>
      <c r="AD115" s="919"/>
      <c r="AE115" s="920"/>
      <c r="AF115" s="921">
        <v>4019</v>
      </c>
      <c r="AG115" s="919"/>
      <c r="AH115" s="919"/>
      <c r="AI115" s="919"/>
      <c r="AJ115" s="920"/>
      <c r="AK115" s="921">
        <v>4370</v>
      </c>
      <c r="AL115" s="919"/>
      <c r="AM115" s="919"/>
      <c r="AN115" s="919"/>
      <c r="AO115" s="920"/>
      <c r="AP115" s="922">
        <v>0</v>
      </c>
      <c r="AQ115" s="923"/>
      <c r="AR115" s="923"/>
      <c r="AS115" s="923"/>
      <c r="AT115" s="924"/>
      <c r="AU115" s="932"/>
      <c r="AV115" s="933"/>
      <c r="AW115" s="933"/>
      <c r="AX115" s="933"/>
      <c r="AY115" s="933"/>
      <c r="AZ115" s="815" t="s">
        <v>451</v>
      </c>
      <c r="BA115" s="752"/>
      <c r="BB115" s="752"/>
      <c r="BC115" s="752"/>
      <c r="BD115" s="752"/>
      <c r="BE115" s="752"/>
      <c r="BF115" s="752"/>
      <c r="BG115" s="752"/>
      <c r="BH115" s="752"/>
      <c r="BI115" s="752"/>
      <c r="BJ115" s="752"/>
      <c r="BK115" s="752"/>
      <c r="BL115" s="752"/>
      <c r="BM115" s="752"/>
      <c r="BN115" s="752"/>
      <c r="BO115" s="752"/>
      <c r="BP115" s="753"/>
      <c r="BQ115" s="816" t="s">
        <v>179</v>
      </c>
      <c r="BR115" s="817"/>
      <c r="BS115" s="817"/>
      <c r="BT115" s="817"/>
      <c r="BU115" s="817"/>
      <c r="BV115" s="817" t="s">
        <v>179</v>
      </c>
      <c r="BW115" s="817"/>
      <c r="BX115" s="817"/>
      <c r="BY115" s="817"/>
      <c r="BZ115" s="817"/>
      <c r="CA115" s="817" t="s">
        <v>179</v>
      </c>
      <c r="CB115" s="817"/>
      <c r="CC115" s="817"/>
      <c r="CD115" s="817"/>
      <c r="CE115" s="817"/>
      <c r="CF115" s="875" t="s">
        <v>179</v>
      </c>
      <c r="CG115" s="876"/>
      <c r="CH115" s="876"/>
      <c r="CI115" s="876"/>
      <c r="CJ115" s="876"/>
      <c r="CK115" s="927"/>
      <c r="CL115" s="821"/>
      <c r="CM115" s="815" t="s">
        <v>452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435714</v>
      </c>
      <c r="DH115" s="780"/>
      <c r="DI115" s="780"/>
      <c r="DJ115" s="780"/>
      <c r="DK115" s="781"/>
      <c r="DL115" s="782">
        <v>242611</v>
      </c>
      <c r="DM115" s="780"/>
      <c r="DN115" s="780"/>
      <c r="DO115" s="780"/>
      <c r="DP115" s="781"/>
      <c r="DQ115" s="782">
        <v>272045</v>
      </c>
      <c r="DR115" s="780"/>
      <c r="DS115" s="780"/>
      <c r="DT115" s="780"/>
      <c r="DU115" s="781"/>
      <c r="DV115" s="824">
        <v>1.8</v>
      </c>
      <c r="DW115" s="825"/>
      <c r="DX115" s="825"/>
      <c r="DY115" s="825"/>
      <c r="DZ115" s="826"/>
    </row>
    <row r="116" spans="1:130" s="230" customFormat="1" ht="26.25" customHeight="1" x14ac:dyDescent="0.15">
      <c r="A116" s="916"/>
      <c r="B116" s="917"/>
      <c r="C116" s="839" t="s">
        <v>453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179</v>
      </c>
      <c r="AB116" s="780"/>
      <c r="AC116" s="780"/>
      <c r="AD116" s="780"/>
      <c r="AE116" s="781"/>
      <c r="AF116" s="782" t="s">
        <v>179</v>
      </c>
      <c r="AG116" s="780"/>
      <c r="AH116" s="780"/>
      <c r="AI116" s="780"/>
      <c r="AJ116" s="781"/>
      <c r="AK116" s="782" t="s">
        <v>179</v>
      </c>
      <c r="AL116" s="780"/>
      <c r="AM116" s="780"/>
      <c r="AN116" s="780"/>
      <c r="AO116" s="781"/>
      <c r="AP116" s="824" t="s">
        <v>179</v>
      </c>
      <c r="AQ116" s="825"/>
      <c r="AR116" s="825"/>
      <c r="AS116" s="825"/>
      <c r="AT116" s="826"/>
      <c r="AU116" s="932"/>
      <c r="AV116" s="933"/>
      <c r="AW116" s="933"/>
      <c r="AX116" s="933"/>
      <c r="AY116" s="933"/>
      <c r="AZ116" s="909" t="s">
        <v>454</v>
      </c>
      <c r="BA116" s="910"/>
      <c r="BB116" s="910"/>
      <c r="BC116" s="910"/>
      <c r="BD116" s="910"/>
      <c r="BE116" s="910"/>
      <c r="BF116" s="910"/>
      <c r="BG116" s="910"/>
      <c r="BH116" s="910"/>
      <c r="BI116" s="910"/>
      <c r="BJ116" s="910"/>
      <c r="BK116" s="910"/>
      <c r="BL116" s="910"/>
      <c r="BM116" s="910"/>
      <c r="BN116" s="910"/>
      <c r="BO116" s="910"/>
      <c r="BP116" s="911"/>
      <c r="BQ116" s="816" t="s">
        <v>179</v>
      </c>
      <c r="BR116" s="817"/>
      <c r="BS116" s="817"/>
      <c r="BT116" s="817"/>
      <c r="BU116" s="817"/>
      <c r="BV116" s="817" t="s">
        <v>179</v>
      </c>
      <c r="BW116" s="817"/>
      <c r="BX116" s="817"/>
      <c r="BY116" s="817"/>
      <c r="BZ116" s="817"/>
      <c r="CA116" s="817" t="s">
        <v>179</v>
      </c>
      <c r="CB116" s="817"/>
      <c r="CC116" s="817"/>
      <c r="CD116" s="817"/>
      <c r="CE116" s="817"/>
      <c r="CF116" s="875" t="s">
        <v>179</v>
      </c>
      <c r="CG116" s="876"/>
      <c r="CH116" s="876"/>
      <c r="CI116" s="876"/>
      <c r="CJ116" s="876"/>
      <c r="CK116" s="927"/>
      <c r="CL116" s="821"/>
      <c r="CM116" s="815" t="s">
        <v>455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7624</v>
      </c>
      <c r="DH116" s="780"/>
      <c r="DI116" s="780"/>
      <c r="DJ116" s="780"/>
      <c r="DK116" s="781"/>
      <c r="DL116" s="782">
        <v>5718</v>
      </c>
      <c r="DM116" s="780"/>
      <c r="DN116" s="780"/>
      <c r="DO116" s="780"/>
      <c r="DP116" s="781"/>
      <c r="DQ116" s="782">
        <v>3812</v>
      </c>
      <c r="DR116" s="780"/>
      <c r="DS116" s="780"/>
      <c r="DT116" s="780"/>
      <c r="DU116" s="781"/>
      <c r="DV116" s="824">
        <v>0</v>
      </c>
      <c r="DW116" s="825"/>
      <c r="DX116" s="825"/>
      <c r="DY116" s="825"/>
      <c r="DZ116" s="826"/>
    </row>
    <row r="117" spans="1:130" s="230" customFormat="1" ht="26.25" customHeight="1" x14ac:dyDescent="0.15">
      <c r="A117" s="895" t="s">
        <v>192</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456</v>
      </c>
      <c r="Z117" s="897"/>
      <c r="AA117" s="902">
        <v>2432351</v>
      </c>
      <c r="AB117" s="903"/>
      <c r="AC117" s="903"/>
      <c r="AD117" s="903"/>
      <c r="AE117" s="904"/>
      <c r="AF117" s="905">
        <v>2463259</v>
      </c>
      <c r="AG117" s="903"/>
      <c r="AH117" s="903"/>
      <c r="AI117" s="903"/>
      <c r="AJ117" s="904"/>
      <c r="AK117" s="905">
        <v>2430339</v>
      </c>
      <c r="AL117" s="903"/>
      <c r="AM117" s="903"/>
      <c r="AN117" s="903"/>
      <c r="AO117" s="904"/>
      <c r="AP117" s="906"/>
      <c r="AQ117" s="907"/>
      <c r="AR117" s="907"/>
      <c r="AS117" s="907"/>
      <c r="AT117" s="908"/>
      <c r="AU117" s="932"/>
      <c r="AV117" s="933"/>
      <c r="AW117" s="933"/>
      <c r="AX117" s="933"/>
      <c r="AY117" s="933"/>
      <c r="AZ117" s="863" t="s">
        <v>457</v>
      </c>
      <c r="BA117" s="864"/>
      <c r="BB117" s="864"/>
      <c r="BC117" s="864"/>
      <c r="BD117" s="864"/>
      <c r="BE117" s="864"/>
      <c r="BF117" s="864"/>
      <c r="BG117" s="864"/>
      <c r="BH117" s="864"/>
      <c r="BI117" s="864"/>
      <c r="BJ117" s="864"/>
      <c r="BK117" s="864"/>
      <c r="BL117" s="864"/>
      <c r="BM117" s="864"/>
      <c r="BN117" s="864"/>
      <c r="BO117" s="864"/>
      <c r="BP117" s="865"/>
      <c r="BQ117" s="816" t="s">
        <v>179</v>
      </c>
      <c r="BR117" s="817"/>
      <c r="BS117" s="817"/>
      <c r="BT117" s="817"/>
      <c r="BU117" s="817"/>
      <c r="BV117" s="817" t="s">
        <v>179</v>
      </c>
      <c r="BW117" s="817"/>
      <c r="BX117" s="817"/>
      <c r="BY117" s="817"/>
      <c r="BZ117" s="817"/>
      <c r="CA117" s="817" t="s">
        <v>179</v>
      </c>
      <c r="CB117" s="817"/>
      <c r="CC117" s="817"/>
      <c r="CD117" s="817"/>
      <c r="CE117" s="817"/>
      <c r="CF117" s="875" t="s">
        <v>179</v>
      </c>
      <c r="CG117" s="876"/>
      <c r="CH117" s="876"/>
      <c r="CI117" s="876"/>
      <c r="CJ117" s="876"/>
      <c r="CK117" s="927"/>
      <c r="CL117" s="821"/>
      <c r="CM117" s="815" t="s">
        <v>458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179</v>
      </c>
      <c r="DH117" s="780"/>
      <c r="DI117" s="780"/>
      <c r="DJ117" s="780"/>
      <c r="DK117" s="781"/>
      <c r="DL117" s="782" t="s">
        <v>413</v>
      </c>
      <c r="DM117" s="780"/>
      <c r="DN117" s="780"/>
      <c r="DO117" s="780"/>
      <c r="DP117" s="781"/>
      <c r="DQ117" s="782" t="s">
        <v>179</v>
      </c>
      <c r="DR117" s="780"/>
      <c r="DS117" s="780"/>
      <c r="DT117" s="780"/>
      <c r="DU117" s="781"/>
      <c r="DV117" s="824" t="s">
        <v>179</v>
      </c>
      <c r="DW117" s="825"/>
      <c r="DX117" s="825"/>
      <c r="DY117" s="825"/>
      <c r="DZ117" s="826"/>
    </row>
    <row r="118" spans="1:130" s="230" customFormat="1" ht="26.25" customHeight="1" x14ac:dyDescent="0.15">
      <c r="A118" s="895" t="s">
        <v>432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429</v>
      </c>
      <c r="AB118" s="896"/>
      <c r="AC118" s="896"/>
      <c r="AD118" s="896"/>
      <c r="AE118" s="897"/>
      <c r="AF118" s="898" t="s">
        <v>430</v>
      </c>
      <c r="AG118" s="896"/>
      <c r="AH118" s="896"/>
      <c r="AI118" s="896"/>
      <c r="AJ118" s="897"/>
      <c r="AK118" s="898" t="s">
        <v>312</v>
      </c>
      <c r="AL118" s="896"/>
      <c r="AM118" s="896"/>
      <c r="AN118" s="896"/>
      <c r="AO118" s="897"/>
      <c r="AP118" s="899" t="s">
        <v>431</v>
      </c>
      <c r="AQ118" s="900"/>
      <c r="AR118" s="900"/>
      <c r="AS118" s="900"/>
      <c r="AT118" s="901"/>
      <c r="AU118" s="932"/>
      <c r="AV118" s="933"/>
      <c r="AW118" s="933"/>
      <c r="AX118" s="933"/>
      <c r="AY118" s="933"/>
      <c r="AZ118" s="838" t="s">
        <v>459</v>
      </c>
      <c r="BA118" s="839"/>
      <c r="BB118" s="839"/>
      <c r="BC118" s="839"/>
      <c r="BD118" s="839"/>
      <c r="BE118" s="839"/>
      <c r="BF118" s="839"/>
      <c r="BG118" s="839"/>
      <c r="BH118" s="839"/>
      <c r="BI118" s="839"/>
      <c r="BJ118" s="839"/>
      <c r="BK118" s="839"/>
      <c r="BL118" s="839"/>
      <c r="BM118" s="839"/>
      <c r="BN118" s="839"/>
      <c r="BO118" s="839"/>
      <c r="BP118" s="840"/>
      <c r="BQ118" s="879" t="s">
        <v>179</v>
      </c>
      <c r="BR118" s="845"/>
      <c r="BS118" s="845"/>
      <c r="BT118" s="845"/>
      <c r="BU118" s="845"/>
      <c r="BV118" s="845" t="s">
        <v>179</v>
      </c>
      <c r="BW118" s="845"/>
      <c r="BX118" s="845"/>
      <c r="BY118" s="845"/>
      <c r="BZ118" s="845"/>
      <c r="CA118" s="845" t="s">
        <v>179</v>
      </c>
      <c r="CB118" s="845"/>
      <c r="CC118" s="845"/>
      <c r="CD118" s="845"/>
      <c r="CE118" s="845"/>
      <c r="CF118" s="875" t="s">
        <v>179</v>
      </c>
      <c r="CG118" s="876"/>
      <c r="CH118" s="876"/>
      <c r="CI118" s="876"/>
      <c r="CJ118" s="876"/>
      <c r="CK118" s="927"/>
      <c r="CL118" s="821"/>
      <c r="CM118" s="815" t="s">
        <v>460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179</v>
      </c>
      <c r="DH118" s="780"/>
      <c r="DI118" s="780"/>
      <c r="DJ118" s="780"/>
      <c r="DK118" s="781"/>
      <c r="DL118" s="782" t="s">
        <v>179</v>
      </c>
      <c r="DM118" s="780"/>
      <c r="DN118" s="780"/>
      <c r="DO118" s="780"/>
      <c r="DP118" s="781"/>
      <c r="DQ118" s="782" t="s">
        <v>179</v>
      </c>
      <c r="DR118" s="780"/>
      <c r="DS118" s="780"/>
      <c r="DT118" s="780"/>
      <c r="DU118" s="781"/>
      <c r="DV118" s="824" t="s">
        <v>179</v>
      </c>
      <c r="DW118" s="825"/>
      <c r="DX118" s="825"/>
      <c r="DY118" s="825"/>
      <c r="DZ118" s="826"/>
    </row>
    <row r="119" spans="1:130" s="230" customFormat="1" ht="26.25" customHeight="1" x14ac:dyDescent="0.15">
      <c r="A119" s="818" t="s">
        <v>435</v>
      </c>
      <c r="B119" s="819"/>
      <c r="C119" s="860" t="s">
        <v>436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179</v>
      </c>
      <c r="AB119" s="889"/>
      <c r="AC119" s="889"/>
      <c r="AD119" s="889"/>
      <c r="AE119" s="890"/>
      <c r="AF119" s="891" t="s">
        <v>179</v>
      </c>
      <c r="AG119" s="889"/>
      <c r="AH119" s="889"/>
      <c r="AI119" s="889"/>
      <c r="AJ119" s="890"/>
      <c r="AK119" s="891" t="s">
        <v>179</v>
      </c>
      <c r="AL119" s="889"/>
      <c r="AM119" s="889"/>
      <c r="AN119" s="889"/>
      <c r="AO119" s="890"/>
      <c r="AP119" s="892" t="s">
        <v>179</v>
      </c>
      <c r="AQ119" s="893"/>
      <c r="AR119" s="893"/>
      <c r="AS119" s="893"/>
      <c r="AT119" s="894"/>
      <c r="AU119" s="934"/>
      <c r="AV119" s="935"/>
      <c r="AW119" s="935"/>
      <c r="AX119" s="935"/>
      <c r="AY119" s="935"/>
      <c r="AZ119" s="251" t="s">
        <v>192</v>
      </c>
      <c r="BA119" s="251"/>
      <c r="BB119" s="251"/>
      <c r="BC119" s="251"/>
      <c r="BD119" s="251"/>
      <c r="BE119" s="251"/>
      <c r="BF119" s="251"/>
      <c r="BG119" s="251"/>
      <c r="BH119" s="251"/>
      <c r="BI119" s="251"/>
      <c r="BJ119" s="251"/>
      <c r="BK119" s="251"/>
      <c r="BL119" s="251"/>
      <c r="BM119" s="251"/>
      <c r="BN119" s="251"/>
      <c r="BO119" s="877" t="s">
        <v>461</v>
      </c>
      <c r="BP119" s="878"/>
      <c r="BQ119" s="879">
        <v>20413979</v>
      </c>
      <c r="BR119" s="845"/>
      <c r="BS119" s="845"/>
      <c r="BT119" s="845"/>
      <c r="BU119" s="845"/>
      <c r="BV119" s="845">
        <v>19139403</v>
      </c>
      <c r="BW119" s="845"/>
      <c r="BX119" s="845"/>
      <c r="BY119" s="845"/>
      <c r="BZ119" s="845"/>
      <c r="CA119" s="845">
        <v>18443311</v>
      </c>
      <c r="CB119" s="845"/>
      <c r="CC119" s="845"/>
      <c r="CD119" s="845"/>
      <c r="CE119" s="845"/>
      <c r="CF119" s="748"/>
      <c r="CG119" s="749"/>
      <c r="CH119" s="749"/>
      <c r="CI119" s="749"/>
      <c r="CJ119" s="834"/>
      <c r="CK119" s="928"/>
      <c r="CL119" s="823"/>
      <c r="CM119" s="838" t="s">
        <v>462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179</v>
      </c>
      <c r="DH119" s="764"/>
      <c r="DI119" s="764"/>
      <c r="DJ119" s="764"/>
      <c r="DK119" s="765"/>
      <c r="DL119" s="766" t="s">
        <v>179</v>
      </c>
      <c r="DM119" s="764"/>
      <c r="DN119" s="764"/>
      <c r="DO119" s="764"/>
      <c r="DP119" s="765"/>
      <c r="DQ119" s="766" t="s">
        <v>179</v>
      </c>
      <c r="DR119" s="764"/>
      <c r="DS119" s="764"/>
      <c r="DT119" s="764"/>
      <c r="DU119" s="765"/>
      <c r="DV119" s="848" t="s">
        <v>179</v>
      </c>
      <c r="DW119" s="849"/>
      <c r="DX119" s="849"/>
      <c r="DY119" s="849"/>
      <c r="DZ119" s="850"/>
    </row>
    <row r="120" spans="1:130" s="230" customFormat="1" ht="26.25" customHeight="1" x14ac:dyDescent="0.15">
      <c r="A120" s="820"/>
      <c r="B120" s="821"/>
      <c r="C120" s="815" t="s">
        <v>439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179</v>
      </c>
      <c r="AB120" s="780"/>
      <c r="AC120" s="780"/>
      <c r="AD120" s="780"/>
      <c r="AE120" s="781"/>
      <c r="AF120" s="782" t="s">
        <v>179</v>
      </c>
      <c r="AG120" s="780"/>
      <c r="AH120" s="780"/>
      <c r="AI120" s="780"/>
      <c r="AJ120" s="781"/>
      <c r="AK120" s="782" t="s">
        <v>179</v>
      </c>
      <c r="AL120" s="780"/>
      <c r="AM120" s="780"/>
      <c r="AN120" s="780"/>
      <c r="AO120" s="781"/>
      <c r="AP120" s="824" t="s">
        <v>179</v>
      </c>
      <c r="AQ120" s="825"/>
      <c r="AR120" s="825"/>
      <c r="AS120" s="825"/>
      <c r="AT120" s="826"/>
      <c r="AU120" s="880" t="s">
        <v>463</v>
      </c>
      <c r="AV120" s="881"/>
      <c r="AW120" s="881"/>
      <c r="AX120" s="881"/>
      <c r="AY120" s="882"/>
      <c r="AZ120" s="860" t="s">
        <v>464</v>
      </c>
      <c r="BA120" s="808"/>
      <c r="BB120" s="808"/>
      <c r="BC120" s="808"/>
      <c r="BD120" s="808"/>
      <c r="BE120" s="808"/>
      <c r="BF120" s="808"/>
      <c r="BG120" s="808"/>
      <c r="BH120" s="808"/>
      <c r="BI120" s="808"/>
      <c r="BJ120" s="808"/>
      <c r="BK120" s="808"/>
      <c r="BL120" s="808"/>
      <c r="BM120" s="808"/>
      <c r="BN120" s="808"/>
      <c r="BO120" s="808"/>
      <c r="BP120" s="809"/>
      <c r="BQ120" s="861">
        <v>6202981</v>
      </c>
      <c r="BR120" s="842"/>
      <c r="BS120" s="842"/>
      <c r="BT120" s="842"/>
      <c r="BU120" s="842"/>
      <c r="BV120" s="842">
        <v>7002530</v>
      </c>
      <c r="BW120" s="842"/>
      <c r="BX120" s="842"/>
      <c r="BY120" s="842"/>
      <c r="BZ120" s="842"/>
      <c r="CA120" s="842">
        <v>7274772</v>
      </c>
      <c r="CB120" s="842"/>
      <c r="CC120" s="842"/>
      <c r="CD120" s="842"/>
      <c r="CE120" s="842"/>
      <c r="CF120" s="866">
        <v>47.1</v>
      </c>
      <c r="CG120" s="867"/>
      <c r="CH120" s="867"/>
      <c r="CI120" s="867"/>
      <c r="CJ120" s="867"/>
      <c r="CK120" s="868" t="s">
        <v>465</v>
      </c>
      <c r="CL120" s="852"/>
      <c r="CM120" s="852"/>
      <c r="CN120" s="852"/>
      <c r="CO120" s="853"/>
      <c r="CP120" s="872" t="s">
        <v>409</v>
      </c>
      <c r="CQ120" s="873"/>
      <c r="CR120" s="873"/>
      <c r="CS120" s="873"/>
      <c r="CT120" s="873"/>
      <c r="CU120" s="873"/>
      <c r="CV120" s="873"/>
      <c r="CW120" s="873"/>
      <c r="CX120" s="873"/>
      <c r="CY120" s="873"/>
      <c r="CZ120" s="873"/>
      <c r="DA120" s="873"/>
      <c r="DB120" s="873"/>
      <c r="DC120" s="873"/>
      <c r="DD120" s="873"/>
      <c r="DE120" s="873"/>
      <c r="DF120" s="874"/>
      <c r="DG120" s="861">
        <v>4365197</v>
      </c>
      <c r="DH120" s="842"/>
      <c r="DI120" s="842"/>
      <c r="DJ120" s="842"/>
      <c r="DK120" s="842"/>
      <c r="DL120" s="842">
        <v>4262657</v>
      </c>
      <c r="DM120" s="842"/>
      <c r="DN120" s="842"/>
      <c r="DO120" s="842"/>
      <c r="DP120" s="842"/>
      <c r="DQ120" s="842">
        <v>3990633</v>
      </c>
      <c r="DR120" s="842"/>
      <c r="DS120" s="842"/>
      <c r="DT120" s="842"/>
      <c r="DU120" s="842"/>
      <c r="DV120" s="843">
        <v>25.8</v>
      </c>
      <c r="DW120" s="843"/>
      <c r="DX120" s="843"/>
      <c r="DY120" s="843"/>
      <c r="DZ120" s="844"/>
    </row>
    <row r="121" spans="1:130" s="230" customFormat="1" ht="26.25" customHeight="1" x14ac:dyDescent="0.15">
      <c r="A121" s="820"/>
      <c r="B121" s="821"/>
      <c r="C121" s="863" t="s">
        <v>466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179</v>
      </c>
      <c r="AB121" s="780"/>
      <c r="AC121" s="780"/>
      <c r="AD121" s="780"/>
      <c r="AE121" s="781"/>
      <c r="AF121" s="782" t="s">
        <v>179</v>
      </c>
      <c r="AG121" s="780"/>
      <c r="AH121" s="780"/>
      <c r="AI121" s="780"/>
      <c r="AJ121" s="781"/>
      <c r="AK121" s="782" t="s">
        <v>179</v>
      </c>
      <c r="AL121" s="780"/>
      <c r="AM121" s="780"/>
      <c r="AN121" s="780"/>
      <c r="AO121" s="781"/>
      <c r="AP121" s="824" t="s">
        <v>179</v>
      </c>
      <c r="AQ121" s="825"/>
      <c r="AR121" s="825"/>
      <c r="AS121" s="825"/>
      <c r="AT121" s="826"/>
      <c r="AU121" s="883"/>
      <c r="AV121" s="884"/>
      <c r="AW121" s="884"/>
      <c r="AX121" s="884"/>
      <c r="AY121" s="885"/>
      <c r="AZ121" s="815" t="s">
        <v>467</v>
      </c>
      <c r="BA121" s="752"/>
      <c r="BB121" s="752"/>
      <c r="BC121" s="752"/>
      <c r="BD121" s="752"/>
      <c r="BE121" s="752"/>
      <c r="BF121" s="752"/>
      <c r="BG121" s="752"/>
      <c r="BH121" s="752"/>
      <c r="BI121" s="752"/>
      <c r="BJ121" s="752"/>
      <c r="BK121" s="752"/>
      <c r="BL121" s="752"/>
      <c r="BM121" s="752"/>
      <c r="BN121" s="752"/>
      <c r="BO121" s="752"/>
      <c r="BP121" s="753"/>
      <c r="BQ121" s="816">
        <v>6424590</v>
      </c>
      <c r="BR121" s="817"/>
      <c r="BS121" s="817"/>
      <c r="BT121" s="817"/>
      <c r="BU121" s="817"/>
      <c r="BV121" s="817">
        <v>5985789</v>
      </c>
      <c r="BW121" s="817"/>
      <c r="BX121" s="817"/>
      <c r="BY121" s="817"/>
      <c r="BZ121" s="817"/>
      <c r="CA121" s="817">
        <v>5474119</v>
      </c>
      <c r="CB121" s="817"/>
      <c r="CC121" s="817"/>
      <c r="CD121" s="817"/>
      <c r="CE121" s="817"/>
      <c r="CF121" s="875">
        <v>35.4</v>
      </c>
      <c r="CG121" s="876"/>
      <c r="CH121" s="876"/>
      <c r="CI121" s="876"/>
      <c r="CJ121" s="876"/>
      <c r="CK121" s="869"/>
      <c r="CL121" s="855"/>
      <c r="CM121" s="855"/>
      <c r="CN121" s="855"/>
      <c r="CO121" s="856"/>
      <c r="CP121" s="835" t="s">
        <v>407</v>
      </c>
      <c r="CQ121" s="836"/>
      <c r="CR121" s="836"/>
      <c r="CS121" s="836"/>
      <c r="CT121" s="836"/>
      <c r="CU121" s="836"/>
      <c r="CV121" s="836"/>
      <c r="CW121" s="836"/>
      <c r="CX121" s="836"/>
      <c r="CY121" s="836"/>
      <c r="CZ121" s="836"/>
      <c r="DA121" s="836"/>
      <c r="DB121" s="836"/>
      <c r="DC121" s="836"/>
      <c r="DD121" s="836"/>
      <c r="DE121" s="836"/>
      <c r="DF121" s="837"/>
      <c r="DG121" s="816" t="s">
        <v>179</v>
      </c>
      <c r="DH121" s="817"/>
      <c r="DI121" s="817"/>
      <c r="DJ121" s="817"/>
      <c r="DK121" s="817"/>
      <c r="DL121" s="817" t="s">
        <v>179</v>
      </c>
      <c r="DM121" s="817"/>
      <c r="DN121" s="817"/>
      <c r="DO121" s="817"/>
      <c r="DP121" s="817"/>
      <c r="DQ121" s="817" t="s">
        <v>179</v>
      </c>
      <c r="DR121" s="817"/>
      <c r="DS121" s="817"/>
      <c r="DT121" s="817"/>
      <c r="DU121" s="817"/>
      <c r="DV121" s="794" t="s">
        <v>179</v>
      </c>
      <c r="DW121" s="794"/>
      <c r="DX121" s="794"/>
      <c r="DY121" s="794"/>
      <c r="DZ121" s="795"/>
    </row>
    <row r="122" spans="1:130" s="230" customFormat="1" ht="26.25" customHeight="1" x14ac:dyDescent="0.15">
      <c r="A122" s="820"/>
      <c r="B122" s="821"/>
      <c r="C122" s="815" t="s">
        <v>449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179</v>
      </c>
      <c r="AB122" s="780"/>
      <c r="AC122" s="780"/>
      <c r="AD122" s="780"/>
      <c r="AE122" s="781"/>
      <c r="AF122" s="782" t="s">
        <v>179</v>
      </c>
      <c r="AG122" s="780"/>
      <c r="AH122" s="780"/>
      <c r="AI122" s="780"/>
      <c r="AJ122" s="781"/>
      <c r="AK122" s="782" t="s">
        <v>413</v>
      </c>
      <c r="AL122" s="780"/>
      <c r="AM122" s="780"/>
      <c r="AN122" s="780"/>
      <c r="AO122" s="781"/>
      <c r="AP122" s="824" t="s">
        <v>179</v>
      </c>
      <c r="AQ122" s="825"/>
      <c r="AR122" s="825"/>
      <c r="AS122" s="825"/>
      <c r="AT122" s="826"/>
      <c r="AU122" s="883"/>
      <c r="AV122" s="884"/>
      <c r="AW122" s="884"/>
      <c r="AX122" s="884"/>
      <c r="AY122" s="885"/>
      <c r="AZ122" s="838" t="s">
        <v>468</v>
      </c>
      <c r="BA122" s="839"/>
      <c r="BB122" s="839"/>
      <c r="BC122" s="839"/>
      <c r="BD122" s="839"/>
      <c r="BE122" s="839"/>
      <c r="BF122" s="839"/>
      <c r="BG122" s="839"/>
      <c r="BH122" s="839"/>
      <c r="BI122" s="839"/>
      <c r="BJ122" s="839"/>
      <c r="BK122" s="839"/>
      <c r="BL122" s="839"/>
      <c r="BM122" s="839"/>
      <c r="BN122" s="839"/>
      <c r="BO122" s="839"/>
      <c r="BP122" s="840"/>
      <c r="BQ122" s="879">
        <v>9590978</v>
      </c>
      <c r="BR122" s="845"/>
      <c r="BS122" s="845"/>
      <c r="BT122" s="845"/>
      <c r="BU122" s="845"/>
      <c r="BV122" s="845">
        <v>9166187</v>
      </c>
      <c r="BW122" s="845"/>
      <c r="BX122" s="845"/>
      <c r="BY122" s="845"/>
      <c r="BZ122" s="845"/>
      <c r="CA122" s="845">
        <v>8405965</v>
      </c>
      <c r="CB122" s="845"/>
      <c r="CC122" s="845"/>
      <c r="CD122" s="845"/>
      <c r="CE122" s="845"/>
      <c r="CF122" s="846">
        <v>54.4</v>
      </c>
      <c r="CG122" s="847"/>
      <c r="CH122" s="847"/>
      <c r="CI122" s="847"/>
      <c r="CJ122" s="847"/>
      <c r="CK122" s="869"/>
      <c r="CL122" s="855"/>
      <c r="CM122" s="855"/>
      <c r="CN122" s="855"/>
      <c r="CO122" s="856"/>
      <c r="CP122" s="835" t="s">
        <v>408</v>
      </c>
      <c r="CQ122" s="836"/>
      <c r="CR122" s="836"/>
      <c r="CS122" s="836"/>
      <c r="CT122" s="836"/>
      <c r="CU122" s="836"/>
      <c r="CV122" s="836"/>
      <c r="CW122" s="836"/>
      <c r="CX122" s="836"/>
      <c r="CY122" s="836"/>
      <c r="CZ122" s="836"/>
      <c r="DA122" s="836"/>
      <c r="DB122" s="836"/>
      <c r="DC122" s="836"/>
      <c r="DD122" s="836"/>
      <c r="DE122" s="836"/>
      <c r="DF122" s="837"/>
      <c r="DG122" s="816" t="s">
        <v>179</v>
      </c>
      <c r="DH122" s="817"/>
      <c r="DI122" s="817"/>
      <c r="DJ122" s="817"/>
      <c r="DK122" s="817"/>
      <c r="DL122" s="817" t="s">
        <v>179</v>
      </c>
      <c r="DM122" s="817"/>
      <c r="DN122" s="817"/>
      <c r="DO122" s="817"/>
      <c r="DP122" s="817"/>
      <c r="DQ122" s="817" t="s">
        <v>179</v>
      </c>
      <c r="DR122" s="817"/>
      <c r="DS122" s="817"/>
      <c r="DT122" s="817"/>
      <c r="DU122" s="817"/>
      <c r="DV122" s="794" t="s">
        <v>179</v>
      </c>
      <c r="DW122" s="794"/>
      <c r="DX122" s="794"/>
      <c r="DY122" s="794"/>
      <c r="DZ122" s="795"/>
    </row>
    <row r="123" spans="1:130" s="230" customFormat="1" ht="26.25" customHeight="1" x14ac:dyDescent="0.15">
      <c r="A123" s="820"/>
      <c r="B123" s="821"/>
      <c r="C123" s="815" t="s">
        <v>455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3784</v>
      </c>
      <c r="AB123" s="780"/>
      <c r="AC123" s="780"/>
      <c r="AD123" s="780"/>
      <c r="AE123" s="781"/>
      <c r="AF123" s="782">
        <v>4019</v>
      </c>
      <c r="AG123" s="780"/>
      <c r="AH123" s="780"/>
      <c r="AI123" s="780"/>
      <c r="AJ123" s="781"/>
      <c r="AK123" s="782">
        <v>4370</v>
      </c>
      <c r="AL123" s="780"/>
      <c r="AM123" s="780"/>
      <c r="AN123" s="780"/>
      <c r="AO123" s="781"/>
      <c r="AP123" s="824">
        <v>0</v>
      </c>
      <c r="AQ123" s="825"/>
      <c r="AR123" s="825"/>
      <c r="AS123" s="825"/>
      <c r="AT123" s="826"/>
      <c r="AU123" s="886"/>
      <c r="AV123" s="887"/>
      <c r="AW123" s="887"/>
      <c r="AX123" s="887"/>
      <c r="AY123" s="887"/>
      <c r="AZ123" s="251" t="s">
        <v>192</v>
      </c>
      <c r="BA123" s="251"/>
      <c r="BB123" s="251"/>
      <c r="BC123" s="251"/>
      <c r="BD123" s="251"/>
      <c r="BE123" s="251"/>
      <c r="BF123" s="251"/>
      <c r="BG123" s="251"/>
      <c r="BH123" s="251"/>
      <c r="BI123" s="251"/>
      <c r="BJ123" s="251"/>
      <c r="BK123" s="251"/>
      <c r="BL123" s="251"/>
      <c r="BM123" s="251"/>
      <c r="BN123" s="251"/>
      <c r="BO123" s="877" t="s">
        <v>469</v>
      </c>
      <c r="BP123" s="878"/>
      <c r="BQ123" s="832">
        <v>22218549</v>
      </c>
      <c r="BR123" s="833"/>
      <c r="BS123" s="833"/>
      <c r="BT123" s="833"/>
      <c r="BU123" s="833"/>
      <c r="BV123" s="833">
        <v>22154506</v>
      </c>
      <c r="BW123" s="833"/>
      <c r="BX123" s="833"/>
      <c r="BY123" s="833"/>
      <c r="BZ123" s="833"/>
      <c r="CA123" s="833">
        <v>21154856</v>
      </c>
      <c r="CB123" s="833"/>
      <c r="CC123" s="833"/>
      <c r="CD123" s="833"/>
      <c r="CE123" s="833"/>
      <c r="CF123" s="748"/>
      <c r="CG123" s="749"/>
      <c r="CH123" s="749"/>
      <c r="CI123" s="749"/>
      <c r="CJ123" s="834"/>
      <c r="CK123" s="869"/>
      <c r="CL123" s="855"/>
      <c r="CM123" s="855"/>
      <c r="CN123" s="855"/>
      <c r="CO123" s="856"/>
      <c r="CP123" s="835" t="s">
        <v>406</v>
      </c>
      <c r="CQ123" s="836"/>
      <c r="CR123" s="836"/>
      <c r="CS123" s="836"/>
      <c r="CT123" s="836"/>
      <c r="CU123" s="836"/>
      <c r="CV123" s="836"/>
      <c r="CW123" s="836"/>
      <c r="CX123" s="836"/>
      <c r="CY123" s="836"/>
      <c r="CZ123" s="836"/>
      <c r="DA123" s="836"/>
      <c r="DB123" s="836"/>
      <c r="DC123" s="836"/>
      <c r="DD123" s="836"/>
      <c r="DE123" s="836"/>
      <c r="DF123" s="837"/>
      <c r="DG123" s="779" t="s">
        <v>179</v>
      </c>
      <c r="DH123" s="780"/>
      <c r="DI123" s="780"/>
      <c r="DJ123" s="780"/>
      <c r="DK123" s="781"/>
      <c r="DL123" s="782" t="s">
        <v>179</v>
      </c>
      <c r="DM123" s="780"/>
      <c r="DN123" s="780"/>
      <c r="DO123" s="780"/>
      <c r="DP123" s="781"/>
      <c r="DQ123" s="782" t="s">
        <v>413</v>
      </c>
      <c r="DR123" s="780"/>
      <c r="DS123" s="780"/>
      <c r="DT123" s="780"/>
      <c r="DU123" s="781"/>
      <c r="DV123" s="824" t="s">
        <v>179</v>
      </c>
      <c r="DW123" s="825"/>
      <c r="DX123" s="825"/>
      <c r="DY123" s="825"/>
      <c r="DZ123" s="826"/>
    </row>
    <row r="124" spans="1:130" s="230" customFormat="1" ht="26.25" customHeight="1" thickBot="1" x14ac:dyDescent="0.2">
      <c r="A124" s="820"/>
      <c r="B124" s="821"/>
      <c r="C124" s="815" t="s">
        <v>458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179</v>
      </c>
      <c r="AB124" s="780"/>
      <c r="AC124" s="780"/>
      <c r="AD124" s="780"/>
      <c r="AE124" s="781"/>
      <c r="AF124" s="782" t="s">
        <v>179</v>
      </c>
      <c r="AG124" s="780"/>
      <c r="AH124" s="780"/>
      <c r="AI124" s="780"/>
      <c r="AJ124" s="781"/>
      <c r="AK124" s="782" t="s">
        <v>179</v>
      </c>
      <c r="AL124" s="780"/>
      <c r="AM124" s="780"/>
      <c r="AN124" s="780"/>
      <c r="AO124" s="781"/>
      <c r="AP124" s="824" t="s">
        <v>179</v>
      </c>
      <c r="AQ124" s="825"/>
      <c r="AR124" s="825"/>
      <c r="AS124" s="825"/>
      <c r="AT124" s="826"/>
      <c r="AU124" s="827" t="s">
        <v>470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179</v>
      </c>
      <c r="BR124" s="831"/>
      <c r="BS124" s="831"/>
      <c r="BT124" s="831"/>
      <c r="BU124" s="831"/>
      <c r="BV124" s="831" t="s">
        <v>179</v>
      </c>
      <c r="BW124" s="831"/>
      <c r="BX124" s="831"/>
      <c r="BY124" s="831"/>
      <c r="BZ124" s="831"/>
      <c r="CA124" s="831" t="s">
        <v>179</v>
      </c>
      <c r="CB124" s="831"/>
      <c r="CC124" s="831"/>
      <c r="CD124" s="831"/>
      <c r="CE124" s="831"/>
      <c r="CF124" s="726"/>
      <c r="CG124" s="727"/>
      <c r="CH124" s="727"/>
      <c r="CI124" s="727"/>
      <c r="CJ124" s="862"/>
      <c r="CK124" s="870"/>
      <c r="CL124" s="870"/>
      <c r="CM124" s="870"/>
      <c r="CN124" s="870"/>
      <c r="CO124" s="871"/>
      <c r="CP124" s="835" t="s">
        <v>471</v>
      </c>
      <c r="CQ124" s="836"/>
      <c r="CR124" s="836"/>
      <c r="CS124" s="836"/>
      <c r="CT124" s="836"/>
      <c r="CU124" s="836"/>
      <c r="CV124" s="836"/>
      <c r="CW124" s="836"/>
      <c r="CX124" s="836"/>
      <c r="CY124" s="836"/>
      <c r="CZ124" s="836"/>
      <c r="DA124" s="836"/>
      <c r="DB124" s="836"/>
      <c r="DC124" s="836"/>
      <c r="DD124" s="836"/>
      <c r="DE124" s="836"/>
      <c r="DF124" s="837"/>
      <c r="DG124" s="763" t="s">
        <v>179</v>
      </c>
      <c r="DH124" s="764"/>
      <c r="DI124" s="764"/>
      <c r="DJ124" s="764"/>
      <c r="DK124" s="765"/>
      <c r="DL124" s="766" t="s">
        <v>179</v>
      </c>
      <c r="DM124" s="764"/>
      <c r="DN124" s="764"/>
      <c r="DO124" s="764"/>
      <c r="DP124" s="765"/>
      <c r="DQ124" s="766" t="s">
        <v>179</v>
      </c>
      <c r="DR124" s="764"/>
      <c r="DS124" s="764"/>
      <c r="DT124" s="764"/>
      <c r="DU124" s="765"/>
      <c r="DV124" s="848" t="s">
        <v>179</v>
      </c>
      <c r="DW124" s="849"/>
      <c r="DX124" s="849"/>
      <c r="DY124" s="849"/>
      <c r="DZ124" s="850"/>
    </row>
    <row r="125" spans="1:130" s="230" customFormat="1" ht="26.25" customHeight="1" x14ac:dyDescent="0.15">
      <c r="A125" s="820"/>
      <c r="B125" s="821"/>
      <c r="C125" s="815" t="s">
        <v>460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179</v>
      </c>
      <c r="AB125" s="780"/>
      <c r="AC125" s="780"/>
      <c r="AD125" s="780"/>
      <c r="AE125" s="781"/>
      <c r="AF125" s="782" t="s">
        <v>413</v>
      </c>
      <c r="AG125" s="780"/>
      <c r="AH125" s="780"/>
      <c r="AI125" s="780"/>
      <c r="AJ125" s="781"/>
      <c r="AK125" s="782" t="s">
        <v>179</v>
      </c>
      <c r="AL125" s="780"/>
      <c r="AM125" s="780"/>
      <c r="AN125" s="780"/>
      <c r="AO125" s="781"/>
      <c r="AP125" s="824" t="s">
        <v>179</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472</v>
      </c>
      <c r="CL125" s="852"/>
      <c r="CM125" s="852"/>
      <c r="CN125" s="852"/>
      <c r="CO125" s="853"/>
      <c r="CP125" s="860" t="s">
        <v>473</v>
      </c>
      <c r="CQ125" s="808"/>
      <c r="CR125" s="808"/>
      <c r="CS125" s="808"/>
      <c r="CT125" s="808"/>
      <c r="CU125" s="808"/>
      <c r="CV125" s="808"/>
      <c r="CW125" s="808"/>
      <c r="CX125" s="808"/>
      <c r="CY125" s="808"/>
      <c r="CZ125" s="808"/>
      <c r="DA125" s="808"/>
      <c r="DB125" s="808"/>
      <c r="DC125" s="808"/>
      <c r="DD125" s="808"/>
      <c r="DE125" s="808"/>
      <c r="DF125" s="809"/>
      <c r="DG125" s="861" t="s">
        <v>179</v>
      </c>
      <c r="DH125" s="842"/>
      <c r="DI125" s="842"/>
      <c r="DJ125" s="842"/>
      <c r="DK125" s="842"/>
      <c r="DL125" s="842" t="s">
        <v>413</v>
      </c>
      <c r="DM125" s="842"/>
      <c r="DN125" s="842"/>
      <c r="DO125" s="842"/>
      <c r="DP125" s="842"/>
      <c r="DQ125" s="842" t="s">
        <v>179</v>
      </c>
      <c r="DR125" s="842"/>
      <c r="DS125" s="842"/>
      <c r="DT125" s="842"/>
      <c r="DU125" s="842"/>
      <c r="DV125" s="843" t="s">
        <v>179</v>
      </c>
      <c r="DW125" s="843"/>
      <c r="DX125" s="843"/>
      <c r="DY125" s="843"/>
      <c r="DZ125" s="844"/>
    </row>
    <row r="126" spans="1:130" s="230" customFormat="1" ht="26.25" customHeight="1" thickBot="1" x14ac:dyDescent="0.2">
      <c r="A126" s="820"/>
      <c r="B126" s="821"/>
      <c r="C126" s="815" t="s">
        <v>462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179</v>
      </c>
      <c r="AB126" s="780"/>
      <c r="AC126" s="780"/>
      <c r="AD126" s="780"/>
      <c r="AE126" s="781"/>
      <c r="AF126" s="782" t="s">
        <v>413</v>
      </c>
      <c r="AG126" s="780"/>
      <c r="AH126" s="780"/>
      <c r="AI126" s="780"/>
      <c r="AJ126" s="781"/>
      <c r="AK126" s="782" t="s">
        <v>179</v>
      </c>
      <c r="AL126" s="780"/>
      <c r="AM126" s="780"/>
      <c r="AN126" s="780"/>
      <c r="AO126" s="781"/>
      <c r="AP126" s="824" t="s">
        <v>179</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474</v>
      </c>
      <c r="CQ126" s="752"/>
      <c r="CR126" s="752"/>
      <c r="CS126" s="752"/>
      <c r="CT126" s="752"/>
      <c r="CU126" s="752"/>
      <c r="CV126" s="752"/>
      <c r="CW126" s="752"/>
      <c r="CX126" s="752"/>
      <c r="CY126" s="752"/>
      <c r="CZ126" s="752"/>
      <c r="DA126" s="752"/>
      <c r="DB126" s="752"/>
      <c r="DC126" s="752"/>
      <c r="DD126" s="752"/>
      <c r="DE126" s="752"/>
      <c r="DF126" s="753"/>
      <c r="DG126" s="816" t="s">
        <v>179</v>
      </c>
      <c r="DH126" s="817"/>
      <c r="DI126" s="817"/>
      <c r="DJ126" s="817"/>
      <c r="DK126" s="817"/>
      <c r="DL126" s="817" t="s">
        <v>179</v>
      </c>
      <c r="DM126" s="817"/>
      <c r="DN126" s="817"/>
      <c r="DO126" s="817"/>
      <c r="DP126" s="817"/>
      <c r="DQ126" s="817" t="s">
        <v>179</v>
      </c>
      <c r="DR126" s="817"/>
      <c r="DS126" s="817"/>
      <c r="DT126" s="817"/>
      <c r="DU126" s="817"/>
      <c r="DV126" s="794" t="s">
        <v>413</v>
      </c>
      <c r="DW126" s="794"/>
      <c r="DX126" s="794"/>
      <c r="DY126" s="794"/>
      <c r="DZ126" s="795"/>
    </row>
    <row r="127" spans="1:130" s="230" customFormat="1" ht="26.25" customHeight="1" x14ac:dyDescent="0.15">
      <c r="A127" s="822"/>
      <c r="B127" s="823"/>
      <c r="C127" s="838" t="s">
        <v>475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179</v>
      </c>
      <c r="AB127" s="780"/>
      <c r="AC127" s="780"/>
      <c r="AD127" s="780"/>
      <c r="AE127" s="781"/>
      <c r="AF127" s="782" t="s">
        <v>179</v>
      </c>
      <c r="AG127" s="780"/>
      <c r="AH127" s="780"/>
      <c r="AI127" s="780"/>
      <c r="AJ127" s="781"/>
      <c r="AK127" s="782" t="s">
        <v>179</v>
      </c>
      <c r="AL127" s="780"/>
      <c r="AM127" s="780"/>
      <c r="AN127" s="780"/>
      <c r="AO127" s="781"/>
      <c r="AP127" s="824" t="s">
        <v>179</v>
      </c>
      <c r="AQ127" s="825"/>
      <c r="AR127" s="825"/>
      <c r="AS127" s="825"/>
      <c r="AT127" s="826"/>
      <c r="AU127" s="232"/>
      <c r="AV127" s="232"/>
      <c r="AW127" s="232"/>
      <c r="AX127" s="841" t="s">
        <v>476</v>
      </c>
      <c r="AY127" s="812"/>
      <c r="AZ127" s="812"/>
      <c r="BA127" s="812"/>
      <c r="BB127" s="812"/>
      <c r="BC127" s="812"/>
      <c r="BD127" s="812"/>
      <c r="BE127" s="813"/>
      <c r="BF127" s="811" t="s">
        <v>477</v>
      </c>
      <c r="BG127" s="812"/>
      <c r="BH127" s="812"/>
      <c r="BI127" s="812"/>
      <c r="BJ127" s="812"/>
      <c r="BK127" s="812"/>
      <c r="BL127" s="813"/>
      <c r="BM127" s="811" t="s">
        <v>478</v>
      </c>
      <c r="BN127" s="812"/>
      <c r="BO127" s="812"/>
      <c r="BP127" s="812"/>
      <c r="BQ127" s="812"/>
      <c r="BR127" s="812"/>
      <c r="BS127" s="813"/>
      <c r="BT127" s="811" t="s">
        <v>479</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480</v>
      </c>
      <c r="CQ127" s="752"/>
      <c r="CR127" s="752"/>
      <c r="CS127" s="752"/>
      <c r="CT127" s="752"/>
      <c r="CU127" s="752"/>
      <c r="CV127" s="752"/>
      <c r="CW127" s="752"/>
      <c r="CX127" s="752"/>
      <c r="CY127" s="752"/>
      <c r="CZ127" s="752"/>
      <c r="DA127" s="752"/>
      <c r="DB127" s="752"/>
      <c r="DC127" s="752"/>
      <c r="DD127" s="752"/>
      <c r="DE127" s="752"/>
      <c r="DF127" s="753"/>
      <c r="DG127" s="816" t="s">
        <v>179</v>
      </c>
      <c r="DH127" s="817"/>
      <c r="DI127" s="817"/>
      <c r="DJ127" s="817"/>
      <c r="DK127" s="817"/>
      <c r="DL127" s="817" t="s">
        <v>179</v>
      </c>
      <c r="DM127" s="817"/>
      <c r="DN127" s="817"/>
      <c r="DO127" s="817"/>
      <c r="DP127" s="817"/>
      <c r="DQ127" s="817" t="s">
        <v>179</v>
      </c>
      <c r="DR127" s="817"/>
      <c r="DS127" s="817"/>
      <c r="DT127" s="817"/>
      <c r="DU127" s="817"/>
      <c r="DV127" s="794" t="s">
        <v>179</v>
      </c>
      <c r="DW127" s="794"/>
      <c r="DX127" s="794"/>
      <c r="DY127" s="794"/>
      <c r="DZ127" s="795"/>
    </row>
    <row r="128" spans="1:130" s="230" customFormat="1" ht="26.25" customHeight="1" thickBot="1" x14ac:dyDescent="0.2">
      <c r="A128" s="796" t="s">
        <v>481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482</v>
      </c>
      <c r="X128" s="798"/>
      <c r="Y128" s="798"/>
      <c r="Z128" s="799"/>
      <c r="AA128" s="800">
        <v>1023174</v>
      </c>
      <c r="AB128" s="801"/>
      <c r="AC128" s="801"/>
      <c r="AD128" s="801"/>
      <c r="AE128" s="802"/>
      <c r="AF128" s="803">
        <v>955309</v>
      </c>
      <c r="AG128" s="801"/>
      <c r="AH128" s="801"/>
      <c r="AI128" s="801"/>
      <c r="AJ128" s="802"/>
      <c r="AK128" s="803">
        <v>874510</v>
      </c>
      <c r="AL128" s="801"/>
      <c r="AM128" s="801"/>
      <c r="AN128" s="801"/>
      <c r="AO128" s="802"/>
      <c r="AP128" s="804"/>
      <c r="AQ128" s="805"/>
      <c r="AR128" s="805"/>
      <c r="AS128" s="805"/>
      <c r="AT128" s="806"/>
      <c r="AU128" s="232"/>
      <c r="AV128" s="232"/>
      <c r="AW128" s="232"/>
      <c r="AX128" s="807" t="s">
        <v>483</v>
      </c>
      <c r="AY128" s="808"/>
      <c r="AZ128" s="808"/>
      <c r="BA128" s="808"/>
      <c r="BB128" s="808"/>
      <c r="BC128" s="808"/>
      <c r="BD128" s="808"/>
      <c r="BE128" s="809"/>
      <c r="BF128" s="786" t="s">
        <v>179</v>
      </c>
      <c r="BG128" s="787"/>
      <c r="BH128" s="787"/>
      <c r="BI128" s="787"/>
      <c r="BJ128" s="787"/>
      <c r="BK128" s="787"/>
      <c r="BL128" s="810"/>
      <c r="BM128" s="786">
        <v>12.67</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484</v>
      </c>
      <c r="CQ128" s="730"/>
      <c r="CR128" s="730"/>
      <c r="CS128" s="730"/>
      <c r="CT128" s="730"/>
      <c r="CU128" s="730"/>
      <c r="CV128" s="730"/>
      <c r="CW128" s="730"/>
      <c r="CX128" s="730"/>
      <c r="CY128" s="730"/>
      <c r="CZ128" s="730"/>
      <c r="DA128" s="730"/>
      <c r="DB128" s="730"/>
      <c r="DC128" s="730"/>
      <c r="DD128" s="730"/>
      <c r="DE128" s="730"/>
      <c r="DF128" s="731"/>
      <c r="DG128" s="790" t="s">
        <v>179</v>
      </c>
      <c r="DH128" s="791"/>
      <c r="DI128" s="791"/>
      <c r="DJ128" s="791"/>
      <c r="DK128" s="791"/>
      <c r="DL128" s="791" t="s">
        <v>179</v>
      </c>
      <c r="DM128" s="791"/>
      <c r="DN128" s="791"/>
      <c r="DO128" s="791"/>
      <c r="DP128" s="791"/>
      <c r="DQ128" s="791" t="s">
        <v>413</v>
      </c>
      <c r="DR128" s="791"/>
      <c r="DS128" s="791"/>
      <c r="DT128" s="791"/>
      <c r="DU128" s="791"/>
      <c r="DV128" s="792" t="s">
        <v>179</v>
      </c>
      <c r="DW128" s="792"/>
      <c r="DX128" s="792"/>
      <c r="DY128" s="792"/>
      <c r="DZ128" s="793"/>
    </row>
    <row r="129" spans="1:131" s="230" customFormat="1" ht="26.25" customHeight="1" x14ac:dyDescent="0.15">
      <c r="A129" s="774" t="s">
        <v>108</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485</v>
      </c>
      <c r="X129" s="777"/>
      <c r="Y129" s="777"/>
      <c r="Z129" s="778"/>
      <c r="AA129" s="779">
        <v>15897996</v>
      </c>
      <c r="AB129" s="780"/>
      <c r="AC129" s="780"/>
      <c r="AD129" s="780"/>
      <c r="AE129" s="781"/>
      <c r="AF129" s="782">
        <v>16764713</v>
      </c>
      <c r="AG129" s="780"/>
      <c r="AH129" s="780"/>
      <c r="AI129" s="780"/>
      <c r="AJ129" s="781"/>
      <c r="AK129" s="782">
        <v>16601555</v>
      </c>
      <c r="AL129" s="780"/>
      <c r="AM129" s="780"/>
      <c r="AN129" s="780"/>
      <c r="AO129" s="781"/>
      <c r="AP129" s="783"/>
      <c r="AQ129" s="784"/>
      <c r="AR129" s="784"/>
      <c r="AS129" s="784"/>
      <c r="AT129" s="785"/>
      <c r="AU129" s="233"/>
      <c r="AV129" s="233"/>
      <c r="AW129" s="233"/>
      <c r="AX129" s="751" t="s">
        <v>486</v>
      </c>
      <c r="AY129" s="752"/>
      <c r="AZ129" s="752"/>
      <c r="BA129" s="752"/>
      <c r="BB129" s="752"/>
      <c r="BC129" s="752"/>
      <c r="BD129" s="752"/>
      <c r="BE129" s="753"/>
      <c r="BF129" s="770" t="s">
        <v>179</v>
      </c>
      <c r="BG129" s="771"/>
      <c r="BH129" s="771"/>
      <c r="BI129" s="771"/>
      <c r="BJ129" s="771"/>
      <c r="BK129" s="771"/>
      <c r="BL129" s="772"/>
      <c r="BM129" s="770">
        <v>17.670000000000002</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487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488</v>
      </c>
      <c r="X130" s="777"/>
      <c r="Y130" s="777"/>
      <c r="Z130" s="778"/>
      <c r="AA130" s="779">
        <v>1282059</v>
      </c>
      <c r="AB130" s="780"/>
      <c r="AC130" s="780"/>
      <c r="AD130" s="780"/>
      <c r="AE130" s="781"/>
      <c r="AF130" s="782">
        <v>1240497</v>
      </c>
      <c r="AG130" s="780"/>
      <c r="AH130" s="780"/>
      <c r="AI130" s="780"/>
      <c r="AJ130" s="781"/>
      <c r="AK130" s="782">
        <v>1147969</v>
      </c>
      <c r="AL130" s="780"/>
      <c r="AM130" s="780"/>
      <c r="AN130" s="780"/>
      <c r="AO130" s="781"/>
      <c r="AP130" s="783"/>
      <c r="AQ130" s="784"/>
      <c r="AR130" s="784"/>
      <c r="AS130" s="784"/>
      <c r="AT130" s="785"/>
      <c r="AU130" s="233"/>
      <c r="AV130" s="233"/>
      <c r="AW130" s="233"/>
      <c r="AX130" s="751" t="s">
        <v>489</v>
      </c>
      <c r="AY130" s="752"/>
      <c r="AZ130" s="752"/>
      <c r="BA130" s="752"/>
      <c r="BB130" s="752"/>
      <c r="BC130" s="752"/>
      <c r="BD130" s="752"/>
      <c r="BE130" s="753"/>
      <c r="BF130" s="754">
        <v>1.7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490</v>
      </c>
      <c r="X131" s="761"/>
      <c r="Y131" s="761"/>
      <c r="Z131" s="762"/>
      <c r="AA131" s="763">
        <v>14615937</v>
      </c>
      <c r="AB131" s="764"/>
      <c r="AC131" s="764"/>
      <c r="AD131" s="764"/>
      <c r="AE131" s="765"/>
      <c r="AF131" s="766">
        <v>15524216</v>
      </c>
      <c r="AG131" s="764"/>
      <c r="AH131" s="764"/>
      <c r="AI131" s="764"/>
      <c r="AJ131" s="765"/>
      <c r="AK131" s="766">
        <v>15453586</v>
      </c>
      <c r="AL131" s="764"/>
      <c r="AM131" s="764"/>
      <c r="AN131" s="764"/>
      <c r="AO131" s="765"/>
      <c r="AP131" s="767"/>
      <c r="AQ131" s="768"/>
      <c r="AR131" s="768"/>
      <c r="AS131" s="768"/>
      <c r="AT131" s="769"/>
      <c r="AU131" s="233"/>
      <c r="AV131" s="233"/>
      <c r="AW131" s="233"/>
      <c r="AX131" s="729" t="s">
        <v>491</v>
      </c>
      <c r="AY131" s="730"/>
      <c r="AZ131" s="730"/>
      <c r="BA131" s="730"/>
      <c r="BB131" s="730"/>
      <c r="BC131" s="730"/>
      <c r="BD131" s="730"/>
      <c r="BE131" s="731"/>
      <c r="BF131" s="732" t="s">
        <v>179</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492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493</v>
      </c>
      <c r="W132" s="742"/>
      <c r="X132" s="742"/>
      <c r="Y132" s="742"/>
      <c r="Z132" s="743"/>
      <c r="AA132" s="744">
        <v>0.86972186600000001</v>
      </c>
      <c r="AB132" s="745"/>
      <c r="AC132" s="745"/>
      <c r="AD132" s="745"/>
      <c r="AE132" s="746"/>
      <c r="AF132" s="747">
        <v>1.722811638</v>
      </c>
      <c r="AG132" s="745"/>
      <c r="AH132" s="745"/>
      <c r="AI132" s="745"/>
      <c r="AJ132" s="746"/>
      <c r="AK132" s="747">
        <v>2.639257969</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494</v>
      </c>
      <c r="W133" s="721"/>
      <c r="X133" s="721"/>
      <c r="Y133" s="721"/>
      <c r="Z133" s="722"/>
      <c r="AA133" s="723">
        <v>0</v>
      </c>
      <c r="AB133" s="724"/>
      <c r="AC133" s="724"/>
      <c r="AD133" s="724"/>
      <c r="AE133" s="725"/>
      <c r="AF133" s="723">
        <v>0.7</v>
      </c>
      <c r="AG133" s="724"/>
      <c r="AH133" s="724"/>
      <c r="AI133" s="724"/>
      <c r="AJ133" s="725"/>
      <c r="AK133" s="723">
        <v>1.7</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W3U8sslbyMqb9DAd9ag0cZSJOgPlSKGUWLbR9nI0JjqRNiIqOMP3kU0iBTkTnuwGW0/mvT2p2HVzHbnvA8hDCQ==" saltValue="U670vOnwRHs0CzAMI3iuf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5"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495</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JAZbjFwFaxBAwW1r2koyVVYvLRvtYuYP0XK+7sHDjEf5nJiWcj6C9vl40dNuwAqiXX0e6WPv3eK9uCITbCWMdg==" saltValue="Gm21c6LdhswThHBb9AXtO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kMxNFGhiBx3K9stzGHMo3Silc8VR93uoZpfNN93MeVQwhNlMelwFJCZDBOHs7VEL1Z+rWJ9nyhPfy8Ekss3iA==" saltValue="suEpKZs0/6mkS+EIVgXW4Q=="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496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497</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498</v>
      </c>
      <c r="AP7" s="272"/>
      <c r="AQ7" s="273" t="s">
        <v>499</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500</v>
      </c>
      <c r="AQ8" s="279" t="s">
        <v>501</v>
      </c>
      <c r="AR8" s="280" t="s">
        <v>502</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503</v>
      </c>
      <c r="AL9" s="1131"/>
      <c r="AM9" s="1131"/>
      <c r="AN9" s="1132"/>
      <c r="AO9" s="281">
        <v>5749819</v>
      </c>
      <c r="AP9" s="281">
        <v>75489</v>
      </c>
      <c r="AQ9" s="282">
        <v>65316</v>
      </c>
      <c r="AR9" s="283">
        <v>15.6</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504</v>
      </c>
      <c r="AL10" s="1131"/>
      <c r="AM10" s="1131"/>
      <c r="AN10" s="1132"/>
      <c r="AO10" s="284">
        <v>44669</v>
      </c>
      <c r="AP10" s="284">
        <v>586</v>
      </c>
      <c r="AQ10" s="285">
        <v>6075</v>
      </c>
      <c r="AR10" s="286">
        <v>-90.4</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505</v>
      </c>
      <c r="AL11" s="1131"/>
      <c r="AM11" s="1131"/>
      <c r="AN11" s="1132"/>
      <c r="AO11" s="284">
        <v>46920</v>
      </c>
      <c r="AP11" s="284">
        <v>616</v>
      </c>
      <c r="AQ11" s="285">
        <v>1232</v>
      </c>
      <c r="AR11" s="286">
        <v>-50</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506</v>
      </c>
      <c r="AL12" s="1131"/>
      <c r="AM12" s="1131"/>
      <c r="AN12" s="1132"/>
      <c r="AO12" s="284" t="s">
        <v>507</v>
      </c>
      <c r="AP12" s="284" t="s">
        <v>507</v>
      </c>
      <c r="AQ12" s="285">
        <v>18</v>
      </c>
      <c r="AR12" s="286" t="s">
        <v>507</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508</v>
      </c>
      <c r="AL13" s="1131"/>
      <c r="AM13" s="1131"/>
      <c r="AN13" s="1132"/>
      <c r="AO13" s="284">
        <v>375959</v>
      </c>
      <c r="AP13" s="284">
        <v>4936</v>
      </c>
      <c r="AQ13" s="285">
        <v>2791</v>
      </c>
      <c r="AR13" s="286">
        <v>76.900000000000006</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509</v>
      </c>
      <c r="AL14" s="1131"/>
      <c r="AM14" s="1131"/>
      <c r="AN14" s="1132"/>
      <c r="AO14" s="284">
        <v>69532</v>
      </c>
      <c r="AP14" s="284">
        <v>913</v>
      </c>
      <c r="AQ14" s="285">
        <v>1364</v>
      </c>
      <c r="AR14" s="286">
        <v>-33.1</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510</v>
      </c>
      <c r="AL15" s="1134"/>
      <c r="AM15" s="1134"/>
      <c r="AN15" s="1135"/>
      <c r="AO15" s="284">
        <v>-251837</v>
      </c>
      <c r="AP15" s="284">
        <v>-3306</v>
      </c>
      <c r="AQ15" s="285">
        <v>-4006</v>
      </c>
      <c r="AR15" s="286">
        <v>-17.5</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192</v>
      </c>
      <c r="AL16" s="1134"/>
      <c r="AM16" s="1134"/>
      <c r="AN16" s="1135"/>
      <c r="AO16" s="284">
        <v>6035062</v>
      </c>
      <c r="AP16" s="284">
        <v>79234</v>
      </c>
      <c r="AQ16" s="285">
        <v>72790</v>
      </c>
      <c r="AR16" s="286">
        <v>8.9</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511</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512</v>
      </c>
      <c r="AP20" s="293" t="s">
        <v>513</v>
      </c>
      <c r="AQ20" s="294" t="s">
        <v>514</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515</v>
      </c>
      <c r="AL21" s="1137"/>
      <c r="AM21" s="1137"/>
      <c r="AN21" s="1138"/>
      <c r="AO21" s="297">
        <v>6.04</v>
      </c>
      <c r="AP21" s="298">
        <v>6.54</v>
      </c>
      <c r="AQ21" s="299">
        <v>-0.5</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516</v>
      </c>
      <c r="AL22" s="1137"/>
      <c r="AM22" s="1137"/>
      <c r="AN22" s="1138"/>
      <c r="AO22" s="302">
        <v>100.6</v>
      </c>
      <c r="AP22" s="303">
        <v>98.3</v>
      </c>
      <c r="AQ22" s="304">
        <v>2.2999999999999998</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9" t="s">
        <v>517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x14ac:dyDescent="0.15">
      <c r="A27" s="309"/>
      <c r="AO27" s="262"/>
      <c r="AP27" s="262"/>
      <c r="AQ27" s="262"/>
      <c r="AR27" s="262"/>
      <c r="AS27" s="262"/>
      <c r="AT27" s="262"/>
    </row>
    <row r="28" spans="1:46" ht="17.25" x14ac:dyDescent="0.15">
      <c r="A28" s="263" t="s">
        <v>518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519</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498</v>
      </c>
      <c r="AP30" s="272"/>
      <c r="AQ30" s="273" t="s">
        <v>499</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500</v>
      </c>
      <c r="AQ31" s="279" t="s">
        <v>501</v>
      </c>
      <c r="AR31" s="280" t="s">
        <v>502</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520</v>
      </c>
      <c r="AL32" s="1121"/>
      <c r="AM32" s="1121"/>
      <c r="AN32" s="1122"/>
      <c r="AO32" s="312">
        <v>1757677</v>
      </c>
      <c r="AP32" s="312">
        <v>23076</v>
      </c>
      <c r="AQ32" s="313">
        <v>35011</v>
      </c>
      <c r="AR32" s="314">
        <v>-34.1</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521</v>
      </c>
      <c r="AL33" s="1121"/>
      <c r="AM33" s="1121"/>
      <c r="AN33" s="1122"/>
      <c r="AO33" s="312" t="s">
        <v>507</v>
      </c>
      <c r="AP33" s="312" t="s">
        <v>507</v>
      </c>
      <c r="AQ33" s="313" t="s">
        <v>507</v>
      </c>
      <c r="AR33" s="314" t="s">
        <v>507</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522</v>
      </c>
      <c r="AL34" s="1121"/>
      <c r="AM34" s="1121"/>
      <c r="AN34" s="1122"/>
      <c r="AO34" s="312" t="s">
        <v>507</v>
      </c>
      <c r="AP34" s="312" t="s">
        <v>507</v>
      </c>
      <c r="AQ34" s="313">
        <v>4</v>
      </c>
      <c r="AR34" s="314" t="s">
        <v>507</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523</v>
      </c>
      <c r="AL35" s="1121"/>
      <c r="AM35" s="1121"/>
      <c r="AN35" s="1122"/>
      <c r="AO35" s="312">
        <v>659804</v>
      </c>
      <c r="AP35" s="312">
        <v>8662</v>
      </c>
      <c r="AQ35" s="313">
        <v>8351</v>
      </c>
      <c r="AR35" s="314">
        <v>3.7</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524</v>
      </c>
      <c r="AL36" s="1121"/>
      <c r="AM36" s="1121"/>
      <c r="AN36" s="1122"/>
      <c r="AO36" s="312">
        <v>8488</v>
      </c>
      <c r="AP36" s="312">
        <v>111</v>
      </c>
      <c r="AQ36" s="313">
        <v>1645</v>
      </c>
      <c r="AR36" s="314">
        <v>-93.3</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525</v>
      </c>
      <c r="AL37" s="1121"/>
      <c r="AM37" s="1121"/>
      <c r="AN37" s="1122"/>
      <c r="AO37" s="312">
        <v>4370</v>
      </c>
      <c r="AP37" s="312">
        <v>57</v>
      </c>
      <c r="AQ37" s="313">
        <v>1050</v>
      </c>
      <c r="AR37" s="314">
        <v>-94.6</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526</v>
      </c>
      <c r="AL38" s="1124"/>
      <c r="AM38" s="1124"/>
      <c r="AN38" s="1125"/>
      <c r="AO38" s="315" t="s">
        <v>507</v>
      </c>
      <c r="AP38" s="315" t="s">
        <v>507</v>
      </c>
      <c r="AQ38" s="316">
        <v>1</v>
      </c>
      <c r="AR38" s="304" t="s">
        <v>507</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527</v>
      </c>
      <c r="AL39" s="1124"/>
      <c r="AM39" s="1124"/>
      <c r="AN39" s="1125"/>
      <c r="AO39" s="312">
        <v>-874510</v>
      </c>
      <c r="AP39" s="312">
        <v>-11481</v>
      </c>
      <c r="AQ39" s="313">
        <v>-5851</v>
      </c>
      <c r="AR39" s="314">
        <v>96.2</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528</v>
      </c>
      <c r="AL40" s="1121"/>
      <c r="AM40" s="1121"/>
      <c r="AN40" s="1122"/>
      <c r="AO40" s="312">
        <v>-1147969</v>
      </c>
      <c r="AP40" s="312">
        <v>-15072</v>
      </c>
      <c r="AQ40" s="313">
        <v>-27858</v>
      </c>
      <c r="AR40" s="314">
        <v>-45.9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305</v>
      </c>
      <c r="AL41" s="1127"/>
      <c r="AM41" s="1127"/>
      <c r="AN41" s="1128"/>
      <c r="AO41" s="312">
        <v>407860</v>
      </c>
      <c r="AP41" s="312">
        <v>5355</v>
      </c>
      <c r="AQ41" s="313">
        <v>12351</v>
      </c>
      <c r="AR41" s="314">
        <v>-56.6</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529</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531</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498</v>
      </c>
      <c r="AN49" s="1115" t="s">
        <v>532</v>
      </c>
      <c r="AO49" s="1116"/>
      <c r="AP49" s="1116"/>
      <c r="AQ49" s="1116"/>
      <c r="AR49" s="111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533</v>
      </c>
      <c r="AO50" s="329" t="s">
        <v>534</v>
      </c>
      <c r="AP50" s="330" t="s">
        <v>535</v>
      </c>
      <c r="AQ50" s="331" t="s">
        <v>536</v>
      </c>
      <c r="AR50" s="332" t="s">
        <v>537</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538</v>
      </c>
      <c r="AL51" s="325"/>
      <c r="AM51" s="333">
        <v>3435648</v>
      </c>
      <c r="AN51" s="334">
        <v>45183</v>
      </c>
      <c r="AO51" s="335">
        <v>52.4</v>
      </c>
      <c r="AP51" s="336">
        <v>41934</v>
      </c>
      <c r="AQ51" s="337">
        <v>-12.3</v>
      </c>
      <c r="AR51" s="338">
        <v>64.7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539</v>
      </c>
      <c r="AM52" s="341">
        <v>2086646</v>
      </c>
      <c r="AN52" s="342">
        <v>27442</v>
      </c>
      <c r="AO52" s="343">
        <v>12.8</v>
      </c>
      <c r="AP52" s="344">
        <v>23352</v>
      </c>
      <c r="AQ52" s="345">
        <v>-9.6999999999999993</v>
      </c>
      <c r="AR52" s="346">
        <v>22.5</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540</v>
      </c>
      <c r="AL53" s="325"/>
      <c r="AM53" s="333">
        <v>2199421</v>
      </c>
      <c r="AN53" s="334">
        <v>28834</v>
      </c>
      <c r="AO53" s="335">
        <v>-36.200000000000003</v>
      </c>
      <c r="AP53" s="336">
        <v>45588</v>
      </c>
      <c r="AQ53" s="337">
        <v>8.6999999999999993</v>
      </c>
      <c r="AR53" s="338">
        <v>-44.9</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539</v>
      </c>
      <c r="AM54" s="341">
        <v>1555659</v>
      </c>
      <c r="AN54" s="342">
        <v>20394</v>
      </c>
      <c r="AO54" s="343">
        <v>-25.7</v>
      </c>
      <c r="AP54" s="344">
        <v>24150</v>
      </c>
      <c r="AQ54" s="345">
        <v>3.4</v>
      </c>
      <c r="AR54" s="346">
        <v>-29.1</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541</v>
      </c>
      <c r="AL55" s="325"/>
      <c r="AM55" s="333">
        <v>2212590</v>
      </c>
      <c r="AN55" s="334">
        <v>28972</v>
      </c>
      <c r="AO55" s="335">
        <v>0.5</v>
      </c>
      <c r="AP55" s="336">
        <v>45483</v>
      </c>
      <c r="AQ55" s="337">
        <v>-0.2</v>
      </c>
      <c r="AR55" s="338">
        <v>0.7</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539</v>
      </c>
      <c r="AM56" s="341">
        <v>1641839</v>
      </c>
      <c r="AN56" s="342">
        <v>21498</v>
      </c>
      <c r="AO56" s="343">
        <v>5.4</v>
      </c>
      <c r="AP56" s="344">
        <v>24241</v>
      </c>
      <c r="AQ56" s="345">
        <v>0.4</v>
      </c>
      <c r="AR56" s="346">
        <v>5</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542</v>
      </c>
      <c r="AL57" s="325"/>
      <c r="AM57" s="333">
        <v>1819469</v>
      </c>
      <c r="AN57" s="334">
        <v>23841</v>
      </c>
      <c r="AO57" s="335">
        <v>-17.7</v>
      </c>
      <c r="AP57" s="336">
        <v>45945</v>
      </c>
      <c r="AQ57" s="337">
        <v>1</v>
      </c>
      <c r="AR57" s="338">
        <v>-18.7</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539</v>
      </c>
      <c r="AM58" s="341">
        <v>1303510</v>
      </c>
      <c r="AN58" s="342">
        <v>17080</v>
      </c>
      <c r="AO58" s="343">
        <v>-20.6</v>
      </c>
      <c r="AP58" s="344">
        <v>25180</v>
      </c>
      <c r="AQ58" s="345">
        <v>3.9</v>
      </c>
      <c r="AR58" s="346">
        <v>-24.5</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543</v>
      </c>
      <c r="AL59" s="325"/>
      <c r="AM59" s="333">
        <v>2158221</v>
      </c>
      <c r="AN59" s="334">
        <v>28335</v>
      </c>
      <c r="AO59" s="335">
        <v>18.8</v>
      </c>
      <c r="AP59" s="336">
        <v>44475</v>
      </c>
      <c r="AQ59" s="337">
        <v>-3.2</v>
      </c>
      <c r="AR59" s="338">
        <v>22</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539</v>
      </c>
      <c r="AM60" s="341">
        <v>1126469</v>
      </c>
      <c r="AN60" s="342">
        <v>14789</v>
      </c>
      <c r="AO60" s="343">
        <v>-13.4</v>
      </c>
      <c r="AP60" s="344">
        <v>24780</v>
      </c>
      <c r="AQ60" s="345">
        <v>-1.6</v>
      </c>
      <c r="AR60" s="346">
        <v>-11.8</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544</v>
      </c>
      <c r="AL61" s="347"/>
      <c r="AM61" s="348">
        <v>2365070</v>
      </c>
      <c r="AN61" s="349">
        <v>31033</v>
      </c>
      <c r="AO61" s="350">
        <v>3.6</v>
      </c>
      <c r="AP61" s="351">
        <v>44685</v>
      </c>
      <c r="AQ61" s="352">
        <v>-1.2</v>
      </c>
      <c r="AR61" s="338">
        <v>4.8</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539</v>
      </c>
      <c r="AM62" s="341">
        <v>1542825</v>
      </c>
      <c r="AN62" s="342">
        <v>20241</v>
      </c>
      <c r="AO62" s="343">
        <v>-8.3000000000000007</v>
      </c>
      <c r="AP62" s="344">
        <v>24341</v>
      </c>
      <c r="AQ62" s="345">
        <v>-0.7</v>
      </c>
      <c r="AR62" s="346">
        <v>-7.6</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xb1tmIzrzKruD2syVMVHhxwqEFWa2nhpjMHg2YGlnvdehW4Hq5zb2ppV6tVcMimxO1hemAdiVqiQD2149kqQsg==" saltValue="41z8CmurWR4xpAWUD2bv+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546</v>
      </c>
    </row>
    <row r="120" spans="125:125" ht="13.5" hidden="1" customHeight="1" x14ac:dyDescent="0.15"/>
    <row r="121" spans="125:125" ht="13.5" hidden="1" customHeight="1" x14ac:dyDescent="0.15">
      <c r="DU121" s="259"/>
    </row>
  </sheetData>
  <sheetProtection algorithmName="SHA-512" hashValue="O6W3RDvPSS5B33jCqnZKvNub5RHDwhO7MBiW2jm/l+JuLV72/YTmHBowNGJ3i6A/RzzHkEuLle0vizEEeJ/Iyg==" saltValue="LDqnm/4NLPL096bwGIa4Zg=="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547</v>
      </c>
    </row>
  </sheetData>
  <sheetProtection algorithmName="SHA-512" hashValue="cMJb/WPZooq7/SN8uPK5c5h2d277v4r5RMPhS+racl72+BzohAjDmHK7FKSPriFcsfDPBQar+T2WExmKGXQaYQ==" saltValue="ViLJIF6jJo0HRG0I+KpZdw=="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15">
      <c r="B47" s="10"/>
      <c r="C47" s="1139" t="s">
        <v>3</v>
      </c>
      <c r="D47" s="1139"/>
      <c r="E47" s="1140"/>
      <c r="F47" s="11">
        <v>14.8</v>
      </c>
      <c r="G47" s="12">
        <v>12.9</v>
      </c>
      <c r="H47" s="12">
        <v>13.73</v>
      </c>
      <c r="I47" s="12">
        <v>14.93</v>
      </c>
      <c r="J47" s="13">
        <v>14.65</v>
      </c>
    </row>
    <row r="48" spans="2:10" ht="57.75" customHeight="1" x14ac:dyDescent="0.15">
      <c r="B48" s="14"/>
      <c r="C48" s="1141" t="s">
        <v>4</v>
      </c>
      <c r="D48" s="1141"/>
      <c r="E48" s="1142"/>
      <c r="F48" s="15">
        <v>3.93</v>
      </c>
      <c r="G48" s="16">
        <v>2.36</v>
      </c>
      <c r="H48" s="16">
        <v>3.85</v>
      </c>
      <c r="I48" s="16">
        <v>6.15</v>
      </c>
      <c r="J48" s="17">
        <v>4.7300000000000004</v>
      </c>
    </row>
    <row r="49" spans="2:10" ht="57.75" customHeight="1" thickBot="1" x14ac:dyDescent="0.2">
      <c r="B49" s="18"/>
      <c r="C49" s="1143" t="s">
        <v>5</v>
      </c>
      <c r="D49" s="1143"/>
      <c r="E49" s="1144"/>
      <c r="F49" s="19">
        <v>0.38</v>
      </c>
      <c r="G49" s="20" t="s">
        <v>553</v>
      </c>
      <c r="H49" s="20">
        <v>2.75</v>
      </c>
      <c r="I49" s="20">
        <v>4.41</v>
      </c>
      <c r="J49" s="21" t="s">
        <v>554</v>
      </c>
    </row>
    <row r="50" spans="2:10" x14ac:dyDescent="0.15"/>
  </sheetData>
  <sheetProtection algorithmName="SHA-512" hashValue="5ZESSPVBD7MKFHHy00sPA8xs/0h8jH7mwJpRFJdX7TEJVQ7JIW11LYoI4uP4Bqz1rQ9iTX24BvYlP7LcfAOZQw==" saltValue="YJdKSsIKSFJjIvOWDR2MP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2024-08-21T05:43:30Z</cp:lastPrinted>
  <dcterms:created xsi:type="dcterms:W3CDTF">2024-02-05T00:55:23Z</dcterms:created>
  <dcterms:modified xsi:type="dcterms:W3CDTF">2024-08-21T05:43:38Z</dcterms:modified>
  <cp:category/>
</cp:coreProperties>
</file>