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E750A121-16A5-42D5-9390-82B95E0E20AF}"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BE34" i="10"/>
  <c r="U34" i="10"/>
  <c r="U35" i="10" s="1"/>
  <c r="U36" i="10" s="1"/>
  <c r="C34" i="10"/>
  <c r="AM34" i="10" l="1"/>
  <c r="BW34" i="10"/>
  <c r="BW35" i="10"/>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<sst xmlns="http://schemas.openxmlformats.org/spreadsheetml/2006/main" count="1108" uniqueCount="606">
  <si>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</si>
  <si>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</si>
  <si>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</si>
  <si>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</si>
  <si>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</si>
  <si>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</si>
  <si>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</si>
  <si>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</si>
  <si>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</si>
  <si>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</si>
  <si>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</si>
  <si>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</si>
  <si>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</si>
  <si>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</si>
  <si>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</si>
  <si>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</si>
  <si>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</si>
  <si>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</si>
  <si>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</si>
  <si>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</si>
  <si>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</si>
  <si>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</si>
  <si>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</si>
  <si>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</si>
  <si>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</si>
  <si>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</si>
  <si>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</si>
  <si>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</si>
  <si>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</si>
  <si>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</si>
  <si>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</si>
  <si>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</si>
  <si>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</si>
  <si>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</si>
  <si>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</si>
  <si>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</si>
  <si>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</si>
  <si>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</si>
  <si>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</si>
  <si>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</si>
  <si>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</si>
  <si>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</si>
  <si>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</si>
  <si>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</si>
  <si>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</si>
  <si>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</si>
  <si>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</si>
  <si>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</si>
  <si>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</si>
  <si>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</si>
  <si>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</si>
  <si>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</si>
  <si>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</si>
  <si>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</si>
  <si>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</si>
  <si>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</si>
  <si>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</si>
  <si>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</si>
  <si>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</si>
  <si>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</si>
  <si>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</si>
  <si>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</si>
  <si>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</si>
  <si>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</si>
  <si>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</si>
  <si>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</si>
  <si>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</si>
  <si>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</si>
  <si>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</si>
  <si>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</si>
  <si>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</si>
  <si>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</si>
  <si>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</si>
  <si>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</si>
  <si>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</si>
  <si>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</si>
  <si>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</si>
  <si>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</si>
  <si>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</si>
  <si>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</si>
  <si>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</si>
  <si>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</si>
  <si>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</si>
  <si>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</si>
  <si>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</si>
  <si>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</si>
  <si>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</si>
  <si>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</si>
  <si>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</si>
  <si>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</si>
  <si>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</si>
  <si>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</si>
  <si>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</si>
  <si>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</si>
  <si>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</si>
  <si>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</si>
  <si>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</si>
  <si>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</si>
  <si>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</si>
  <si>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</si>
  <si>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東村山市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</si>
  <si>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</si>
  <si>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</si>
  <si>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</si>
  <si>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</si>
  <si>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</si>
  <si>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</si>
  <si>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</si>
  <si>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</si>
  <si>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</si>
  <si>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</si>
  <si>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</si>
  <si>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</si>
  <si>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</si>
  <si>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</si>
  <si>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</si>
  <si>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</si>
  <si>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</si>
  <si>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</si>
  <si>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</si>
  <si>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</si>
  <si>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</si>
  <si>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</si>
  <si>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</si>
  <si>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</si>
  <si>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</si>
  <si>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</si>
  <si>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</si>
  <si>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</si>
  <si>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</si>
  <si>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</si>
  <si>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</si>
  <si>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</si>
  <si>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</si>
  <si>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</si>
  <si>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</si>
  <si>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</si>
  <si>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</si>
  <si>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</si>
  <si>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</si>
  <si>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</si>
  <si>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</si>
  <si>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</si>
  <si>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</si>
  <si>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</si>
  <si>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</si>
  <si>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</si>
  <si>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</si>
  <si>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</si>
  <si>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</si>
  <si>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</si>
  <si>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</si>
  <si>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</si>
  <si>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</si>
  <si>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</si>
  <si>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</si>
  <si>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</si>
  <si>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</si>
  <si>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</si>
  <si>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</si>
  <si>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</si>
  <si>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</si>
  <si>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</si>
  <si>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</si>
  <si>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</si>
  <si>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</si>
  <si>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</si>
  <si>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</si>
  <si>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</si>
  <si>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</si>
  <si>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</si>
  <si>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</si>
  <si>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</si>
  <si>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</si>
  <si>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</si>
  <si>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</si>
  <si>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</si>
  <si>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</si>
  <si>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</si>
  <si>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</si>
  <si>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</si>
  <si>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</si>
  <si>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</si>
  <si>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</si>
  <si>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</si>
  <si>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</si>
  <si>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</si>
  <si>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</si>
  <si>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</si>
  <si>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</si>
  <si>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</si>
  <si>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</si>
  <si>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</si>
  <si>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</si>
  <si>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</si>
  <si>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</si>
  <si>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</si>
  <si>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</si>
  <si>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</si>
  <si>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</si>
  <si>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</si>
  <si>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</si>
  <si>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</si>
  <si>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</si>
  <si>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</si>
  <si>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</si>
  <si>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</si>
  <si>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</si>
  <si>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</si>
  <si>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</si>
  <si>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</si>
  <si>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</si>
  <si>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</si>
  <si>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</si>
  <si>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</si>
  <si>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</si>
  <si>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</si>
  <si>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</si>
  <si>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</si>
  <si>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</si>
  <si>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</si>
  <si>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</si>
  <si>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東京都東村山市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</si>
  <si>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</si>
  <si>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</si>
  <si>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</si>
  <si>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</si>
  <si>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</si>
  <si>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</si>
  <si>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</si>
  <si>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</si>
  <si>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</si>
  <si>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</si>
  <si>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</si>
  <si>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</si>
  <si>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</si>
  <si>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</si>
  <si>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</si>
  <si>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</si>
  <si>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</si>
  <si>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</si>
  <si>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</si>
  <si>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</si>
  <si>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</si>
  <si>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</si>
  <si>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</si>
  <si>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</si>
  <si>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</si>
  <si>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</si>
  <si>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</si>
  <si>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</si>
  <si>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</si>
  <si>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</si>
  <si>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</si>
  <si>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</si>
  <si>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</si>
  <si>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</si>
  <si>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</si>
  <si>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</si>
  <si>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</si>
  <si>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</si>
  <si>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</si>
  <si>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</si>
  <si>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</si>
  <si>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</si>
  <si>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</si>
  <si>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</si>
  <si>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</si>
  <si>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</si>
  <si>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</si>
  <si>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</si>
  <si>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</si>
  <si>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</si>
  <si>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</si>
  <si>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</si>
  <si>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</si>
  <si>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</si>
  <si>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</si>
  <si>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</si>
  <si>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</si>
  <si>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</si>
  <si>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</si>
  <si>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</si>
  <si>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</si>
  <si>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</si>
  <si>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</si>
  <si>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</si>
  <si>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</si>
  <si>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</si>
  <si>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</si>
  <si>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</si>
  <si>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</si>
  <si>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</si>
  <si>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</si>
  <si>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</si>
  <si>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</si>
  <si>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</si>
  <si>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</si>
  <si>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</si>
  <si>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</si>
  <si>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</si>
  <si>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</si>
  <si>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</si>
  <si>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</si>
  <si>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</si>
  <si>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</si>
  <si>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</si>
  <si>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</si>
  <si>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</si>
  <si>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</si>
  <si>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</si>
  <si>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</si>
  <si>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</si>
  <si>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</si>
  <si>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</si>
  <si>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</si>
  <si>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</si>
  <si>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</si>
  <si>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</si>
  <si>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</si>
  <si>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</si>
  <si>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</si>
  <si>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</si>
  <si>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</si>
  <si>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</si>
  <si>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</si>
  <si>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</si>
  <si>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</si>
  <si>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</si>
  <si>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</si>
  <si>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</si>
  <si>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</si>
  <si>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</si>
  <si>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</si>
  <si>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</si>
  <si>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</si>
  <si>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</si>
  <si>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</si>
  <si>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</si>
  <si>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</si>
  <si>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</si>
  <si>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</si>
  <si>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</si>
  <si>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</si>
  <si>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</si>
  <si>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</si>
  <si>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</si>
  <si>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</si>
  <si>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</si>
  <si>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</si>
  <si>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</si>
  <si>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</si>
  <si>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</si>
  <si>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</si>
  <si>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</si>
  <si>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</si>
  <si>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</si>
  <si>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</si>
  <si>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</si>
  <si>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</si>
  <si>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</si>
  <si>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</si>
  <si>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</si>
  <si>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</si>
  <si>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</si>
  <si>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</si>
  <si>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</si>
  <si>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</si>
  <si>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</si>
  <si>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</si>
  <si>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</si>
  <si>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</si>
  <si>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</si>
  <si>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</si>
  <si>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東京都東村山市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</si>
  <si>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</si>
  <si>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</si>
  <si>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</si>
  <si>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</si>
  <si>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</si>
  <si>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</si>
  <si>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</si>
  <si>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</si>
  <si>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</si>
  <si>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</si>
  <si>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</si>
  <si>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</si>
  <si>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</si>
  <si>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</si>
  <si>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</si>
  <si>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</si>
  <si>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</si>
  <si>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</si>
  <si>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</si>
  <si>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</si>
  <si>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</si>
  <si>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</si>
  <si>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</si>
  <si>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</si>
  <si>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</si>
  <si>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</si>
  <si>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</si>
  <si>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</si>
  <si>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</si>
  <si>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</si>
  <si>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</si>
  <si>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</si>
  <si>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</si>
  <si>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</si>
  <si>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</si>
  <si>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</si>
  <si>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</si>
  <si>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</si>
  <si>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</si>
  <si>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</si>
  <si>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</si>
  <si>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</si>
  <si>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</si>
  <si>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</si>
  <si>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</si>
  <si>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</si>
  <si>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</si>
  <si>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</si>
  <si>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</si>
  <si>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</si>
  <si>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</si>
  <si>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</si>
  <si>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</si>
  <si>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</si>
  <si>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</si>
  <si>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</si>
  <si>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</si>
  <si>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</si>
  <si>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</si>
  <si>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</si>
  <si>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</si>
  <si>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</si>
  <si>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</si>
  <si>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</si>
  <si>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</si>
  <si>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</si>
  <si>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</si>
  <si>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</si>
  <si>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</si>
  <si>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</si>
  <si>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</si>
  <si>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</si>
  <si>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</si>
  <si>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</si>
  <si>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</si>
  <si>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</si>
  <si>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</si>
  <si>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</si>
  <si>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</si>
  <si>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</si>
  <si>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</si>
  <si>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</si>
  <si>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</si>
  <si>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</si>
  <si>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</si>
  <si>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</si>
  <si>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</si>
  <si>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</si>
  <si>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</si>
  <si>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</si>
  <si>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</si>
  <si>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</si>
  <si>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</si>
  <si>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</si>
  <si>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</si>
  <si>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</si>
  <si>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</si>
  <si>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</si>
  <si>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</si>
  <si>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</si>
  <si>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</si>
  <si>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</si>
  <si>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</si>
  <si>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</si>
  <si>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</si>
  <si>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</si>
  <si>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</si>
  <si>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</si>
  <si>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</si>
  <si>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</si>
  <si>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</si>
  <si>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</si>
  <si>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</si>
  <si>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</si>
  <si>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</si>
  <si>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</si>
  <si>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</si>
  <si>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</si>
  <si>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</si>
  <si>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</si>
  <si>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</si>
  <si>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</si>
  <si>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</si>
  <si>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</si>
  <si>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</si>
  <si>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</si>
  <si>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</si>
  <si>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</si>
  <si>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</si>
  <si>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</si>
  <si>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</si>
  <si>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</si>
  <si>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</si>
  <si>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</si>
  <si>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</si>
  <si>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</si>
  <si>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</si>
  <si>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</si>
  <si>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</si>
  <si>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</si>
  <si>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</si>
  <si>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</si>
  <si>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</si>
  <si>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</si>
  <si>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</si>
  <si>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</si>
  <si>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</si>
  <si>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</si>
  <si>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</si>
  <si>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</si>
  <si>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</si>
  <si>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</si>
  <si>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</si>
  <si>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</si>
  <si>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</si>
  <si>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</si>
  <si>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</si>
  <si>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</si>
  <si>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</si>
  <si>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</si>
  <si>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</si>
  <si>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</si>
  <si>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</si>
  <si>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</si>
  <si>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</si>
  <si>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</si>
  <si>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</si>
  <si>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</si>
  <si>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</si>
  <si>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</si>
  <si>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</si>
  <si>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</si>
  <si>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</si>
  <si>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</si>
  <si>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</si>
  <si>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</si>
  <si>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</si>
  <si>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</si>
  <si>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</si>
  <si>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</si>
  <si>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</si>
  <si>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</si>
  <si>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</si>
  <si>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</si>
  <si>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2.07</t>
  </si>
  <si>
    <t>▲ 4.46</t>
  </si>
  <si>
    <t>▲ 2.25</t>
  </si>
  <si>
    <t>▲ 2.02</t>
  </si>
  <si>
    <t>一般会計</t>
  </si>
  <si>
    <t>介護保険事業特別会計</t>
  </si>
  <si>
    <t>下水道事業会計</t>
  </si>
  <si>
    <t>国民健康保険事業特別会計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</si>
  <si>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</si>
  <si>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</si>
  <si>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</si>
  <si>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</si>
  <si>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</si>
  <si>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</si>
  <si>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</si>
  <si>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</si>
  <si>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</si>
  <si>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</si>
  <si>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東村山市土地開発公社</t>
  </si>
  <si>
    <t>東村山市勤労者福祉サービスセンター</t>
  </si>
  <si>
    <t>東村山市体育協会</t>
  </si>
  <si>
    <t>東京たま広域資源循環組合</t>
    <rPh sb="0" eb="2">
      <t>トウキョウ</t>
    </rPh>
    <rPh sb="4" eb="6">
      <t>コウイキ</t>
    </rPh>
    <rPh sb="6" eb="8">
      <t>シゲン</t>
    </rPh>
    <rPh sb="8" eb="10">
      <t>ジュンカン</t>
    </rPh>
    <rPh sb="10" eb="12">
      <t>クミアイ</t>
    </rPh>
    <phoneticPr fontId="18"/>
  </si>
  <si>
    <t>東京市町村総合事務組合（一般会計）</t>
    <rPh sb="0" eb="2">
      <t>トウキョウ</t>
    </rPh>
    <rPh sb="2" eb="5">
      <t>シチョウソン</t>
    </rPh>
    <rPh sb="5" eb="7">
      <t>ソウゴウ</t>
    </rPh>
    <rPh sb="7" eb="9">
      <t>ジム</t>
    </rPh>
    <rPh sb="9" eb="11">
      <t>クミアイ</t>
    </rPh>
    <phoneticPr fontId="18"/>
  </si>
  <si>
    <t>東京市町村総合事務組合（交通災害共済事業特別会計）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トクベツ</t>
    </rPh>
    <rPh sb="22" eb="24">
      <t>カイケイ</t>
    </rPh>
    <phoneticPr fontId="18"/>
  </si>
  <si>
    <t>多摩六都科学館組合</t>
    <rPh sb="0" eb="2">
      <t>タマ</t>
    </rPh>
    <rPh sb="2" eb="3">
      <t>ロク</t>
    </rPh>
    <rPh sb="3" eb="4">
      <t>ト</t>
    </rPh>
    <rPh sb="4" eb="7">
      <t>カガクカン</t>
    </rPh>
    <rPh sb="7" eb="9">
      <t>クミアイ</t>
    </rPh>
    <phoneticPr fontId="18"/>
  </si>
  <si>
    <t>東京都十一市競輪事業組合</t>
    <rPh sb="0" eb="3">
      <t>トウキョウト</t>
    </rPh>
    <rPh sb="3" eb="6">
      <t>ジュウイッシ</t>
    </rPh>
    <rPh sb="6" eb="8">
      <t>ケイリン</t>
    </rPh>
    <rPh sb="8" eb="10">
      <t>ジギョウ</t>
    </rPh>
    <rPh sb="10" eb="12">
      <t>クミアイ</t>
    </rPh>
    <phoneticPr fontId="18"/>
  </si>
  <si>
    <t>東京都四市競艇事業組合</t>
    <rPh sb="0" eb="3">
      <t>トウキョウト</t>
    </rPh>
    <rPh sb="3" eb="5">
      <t>ヨンシ</t>
    </rPh>
    <rPh sb="5" eb="7">
      <t>キョウテイ</t>
    </rPh>
    <rPh sb="7" eb="9">
      <t>ジギョウ</t>
    </rPh>
    <rPh sb="9" eb="11">
      <t>クミアイ</t>
    </rPh>
    <phoneticPr fontId="18"/>
  </si>
  <si>
    <t>昭和病院企業団</t>
    <rPh sb="0" eb="2">
      <t>ショウワ</t>
    </rPh>
    <rPh sb="2" eb="4">
      <t>ビョウイン</t>
    </rPh>
    <rPh sb="4" eb="6">
      <t>キギョウ</t>
    </rPh>
    <rPh sb="6" eb="7">
      <t>ダン</t>
    </rPh>
    <phoneticPr fontId="18"/>
  </si>
  <si>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</si>
  <si>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</si>
  <si>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t>
    <phoneticPr fontId="2"/>
  </si>
  <si>
    <t>公共施設等再生基金</t>
  </si>
  <si>
    <t>公共施設整備基金</t>
  </si>
  <si>
    <t>アメニティ基金</t>
  </si>
  <si>
    <t>職員退職手当基金</t>
  </si>
  <si>
    <t>連続立体交差事業等推進基金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</si>
  <si>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</si>
  <si>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</si>
  <si>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</si>
  <si>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</si>
  <si>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</si>
  <si>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</si>
  <si>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</si>
  <si>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</si>
  <si>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</si>
  <si>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類似団体内平均値に比べ、将来負担比率、実質公債費比率ともに低い。
平成23年度からの第4次行財政改革大綱期間において、地方債（※）の発行額を公債費（※）の範囲内に抑えることを原則として財政運営を行ってきたことで、将来負担比率、実質公債費比率とも抑えられている。今後、公共施設等総合管理計画に基づき老朽化対策や都市計画道路等の整備に取り組むなかで推移を注視する必要がある。
※一般会計のうち臨時財政対策債、減収補てん債等を除き、下水道事業会計の下水道事業債を含む。公債費は利子を除く。</t>
    <phoneticPr fontId="5"/>
  </si>
  <si>
    <t>類似団体内平均値に比べ、将来負担比率は低く、有形固定資産減価償却率は高い。
資産の多くが老朽化している一方で、更新、近年の新規整備が少ない。現在は将来負担比率が低いが、今後、公共施設等総合管理計画に基づき老朽化対策や都市計画道路等の整備に取り組むなかで推移を注視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</si>
</sst>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43226</c:v>
                </c:pt>
                <c:pt idx="1">
                  <c:v>42836</c:v>
                </c:pt>
                <c:pt idx="2">
                  <c:v>39221</c:v>
                </c:pt>
                <c:pt idx="3">
                  <c:v>38566</c:v>
                </c:pt>
                <c:pt idx="4">
                  <c:v>35156</c:v>
                </c:pt>
              </c:numCache>
            </c:numRef>
          </c:val>
          <c:smooth val="0"/>
          <c:extLst>
            <c:ext xmlns:c16="http://schemas.microsoft.com/office/drawing/2014/chart" uri="{C3380CC4-5D6E-409C-BE32-E72D297353CC}">
              <c16:uniqueId val="{00000000-F994-4178-8100-3696C5F5B9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31739</c:v>
                </c:pt>
                <c:pt idx="1">
                  <c:v>23739</c:v>
                </c:pt>
                <c:pt idx="2">
                  <c:v>33200</c:v>
                </c:pt>
                <c:pt idx="3">
                  <c:v>32683</c:v>
                </c:pt>
                <c:pt idx="4">
                  <c:v>42195</c:v>
                </c:pt>
              </c:numCache>
            </c:numRef>
          </c:val>
          <c:smooth val="0"/>
          <c:extLst>
            <c:ext xmlns:c16="http://schemas.microsoft.com/office/drawing/2014/chart" uri="{C3380CC4-5D6E-409C-BE32-E72D297353CC}">
              <c16:uniqueId val="{00000001-F994-4178-8100-3696C5F5B9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6.33</c:v>
                </c:pt>
                <c:pt idx="1">
                  <c:v>6.68</c:v>
                </c:pt>
                <c:pt idx="2">
                  <c:v>8.89</c:v>
                </c:pt>
                <c:pt idx="3">
                  <c:v>10.45</c:v>
                </c:pt>
                <c:pt idx="4">
                  <c:v>8.42</c:v>
                </c:pt>
              </c:numCache>
            </c:numRef>
          </c:val>
          <c:extLst>
            <c:ext xmlns:c16="http://schemas.microsoft.com/office/drawing/2014/chart" uri="{C3380CC4-5D6E-409C-BE32-E72D297353CC}">
              <c16:uniqueId val="{00000000-FF32-4F90-B20A-3891D5AB5F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14.31</c:v>
                </c:pt>
                <c:pt idx="1">
                  <c:v>13.01</c:v>
                </c:pt>
                <c:pt idx="2">
                  <c:v>11.3</c:v>
                </c:pt>
                <c:pt idx="3">
                  <c:v>11.66</c:v>
                </c:pt>
                <c:pt idx="4">
                  <c:v>12.19</c:v>
                </c:pt>
              </c:numCache>
            </c:numRef>
          </c:val>
          <c:extLst>
            <c:ext xmlns:c16="http://schemas.microsoft.com/office/drawing/2014/chart" uri="{C3380CC4-5D6E-409C-BE32-E72D297353CC}">
              <c16:uniqueId val="{00000001-FF32-4F90-B20A-3891D5AB5F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-2.0699999999999998</c:v>
                </c:pt>
                <c:pt idx="1">
                  <c:v>-4.46</c:v>
                </c:pt>
                <c:pt idx="2">
                  <c:v>-2.25</c:v>
                </c:pt>
                <c:pt idx="3">
                  <c:v>1.07</c:v>
                </c:pt>
                <c:pt idx="4">
                  <c:v>-2.02</c:v>
                </c:pt>
              </c:numCache>
            </c:numRef>
          </c:val>
          <c:smooth val="0"/>
          <c:extLst>
            <c:ext xmlns:c16="http://schemas.microsoft.com/office/drawing/2014/chart" uri="{C3380CC4-5D6E-409C-BE32-E72D297353CC}">
              <c16:uniqueId val="{00000002-FF32-4F90-B20A-3891D5AB5F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0.46</c:v>
                </c:pt>
                <c:pt idx="2">
                  <c:v>#N/A</c:v>
                </c:pt>
                <c:pt idx="3">
                  <c:v>0.97</c:v>
                </c:pt>
                <c:pt idx="4">
                  <c:v>0</c:v>
                </c:pt>
                <c:pt idx="5">
                  <c:v>0</c:v>
                </c:pt>
                <c:pt idx="6">
                  <c:v>0</c:v>
                </c:pt>
                <c:pt idx="7">
                  <c:v>0</c:v>
                </c:pt>
                <c:pt idx="8">
                  <c:v>0</c:v>
                </c:pt>
                <c:pt idx="9">
                  <c:v>0</c:v>
                </c:pt>
              </c:numCache>
            </c:numRef>
          </c:val>
          <c:extLst>
            <c:ext xmlns:c16="http://schemas.microsoft.com/office/drawing/2014/chart" uri="{C3380CC4-5D6E-409C-BE32-E72D297353CC}">
              <c16:uniqueId val="{00000000-AEDE-4B54-BA41-FD0FADAAA5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DE-4B54-BA41-FD0FADAAA5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EDE-4B54-BA41-FD0FADAAA52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EDE-4B54-BA41-FD0FADAAA52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EDE-4B54-BA41-FD0FADAAA52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0.14000000000000001</c:v>
                </c:pt>
                <c:pt idx="2">
                  <c:v>#N/A</c:v>
                </c:pt>
                <c:pt idx="3">
                  <c:v>0.1</c:v>
                </c:pt>
                <c:pt idx="4">
                  <c:v>#N/A</c:v>
                </c:pt>
                <c:pt idx="5">
                  <c:v>0.14000000000000001</c:v>
                </c:pt>
                <c:pt idx="6">
                  <c:v>#N/A</c:v>
                </c:pt>
                <c:pt idx="7">
                  <c:v>0.28000000000000003</c:v>
                </c:pt>
                <c:pt idx="8">
                  <c:v>#N/A</c:v>
                </c:pt>
                <c:pt idx="9">
                  <c:v>0.11</c:v>
                </c:pt>
              </c:numCache>
            </c:numRef>
          </c:val>
          <c:extLst>
            <c:ext xmlns:c16="http://schemas.microsoft.com/office/drawing/2014/chart" uri="{C3380CC4-5D6E-409C-BE32-E72D297353CC}">
              <c16:uniqueId val="{00000005-AEDE-4B54-BA41-FD0FADAAA52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0.75</c:v>
                </c:pt>
                <c:pt idx="2">
                  <c:v>#N/A</c:v>
                </c:pt>
                <c:pt idx="3">
                  <c:v>0.77</c:v>
                </c:pt>
                <c:pt idx="4">
                  <c:v>#N/A</c:v>
                </c:pt>
                <c:pt idx="5">
                  <c:v>1.29</c:v>
                </c:pt>
                <c:pt idx="6">
                  <c:v>#N/A</c:v>
                </c:pt>
                <c:pt idx="7">
                  <c:v>1</c:v>
                </c:pt>
                <c:pt idx="8">
                  <c:v>#N/A</c:v>
                </c:pt>
                <c:pt idx="9">
                  <c:v>0.79</c:v>
                </c:pt>
              </c:numCache>
            </c:numRef>
          </c:val>
          <c:extLst>
            <c:ext xmlns:c16="http://schemas.microsoft.com/office/drawing/2014/chart" uri="{C3380CC4-5D6E-409C-BE32-E72D297353CC}">
              <c16:uniqueId val="{00000006-AEDE-4B54-BA41-FD0FADAAA52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0.43</c:v>
                </c:pt>
                <c:pt idx="6">
                  <c:v>#N/A</c:v>
                </c:pt>
                <c:pt idx="7">
                  <c:v>0.89</c:v>
                </c:pt>
                <c:pt idx="8">
                  <c:v>#N/A</c:v>
                </c:pt>
                <c:pt idx="9">
                  <c:v>1.89</c:v>
                </c:pt>
              </c:numCache>
            </c:numRef>
          </c:val>
          <c:extLst>
            <c:ext xmlns:c16="http://schemas.microsoft.com/office/drawing/2014/chart" uri="{C3380CC4-5D6E-409C-BE32-E72D297353CC}">
              <c16:uniqueId val="{00000007-AEDE-4B54-BA41-FD0FADAAA52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1.17</c:v>
                </c:pt>
                <c:pt idx="2">
                  <c:v>#N/A</c:v>
                </c:pt>
                <c:pt idx="3">
                  <c:v>0.85</c:v>
                </c:pt>
                <c:pt idx="4">
                  <c:v>#N/A</c:v>
                </c:pt>
                <c:pt idx="5">
                  <c:v>1.82</c:v>
                </c:pt>
                <c:pt idx="6">
                  <c:v>#N/A</c:v>
                </c:pt>
                <c:pt idx="7">
                  <c:v>3.25</c:v>
                </c:pt>
                <c:pt idx="8">
                  <c:v>#N/A</c:v>
                </c:pt>
                <c:pt idx="9">
                  <c:v>3.34</c:v>
                </c:pt>
              </c:numCache>
            </c:numRef>
          </c:val>
          <c:extLst>
            <c:ext xmlns:c16="http://schemas.microsoft.com/office/drawing/2014/chart" uri="{C3380CC4-5D6E-409C-BE32-E72D297353CC}">
              <c16:uniqueId val="{00000008-AEDE-4B54-BA41-FD0FADAAA5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6.32</c:v>
                </c:pt>
                <c:pt idx="2">
                  <c:v>#N/A</c:v>
                </c:pt>
                <c:pt idx="3">
                  <c:v>6.67</c:v>
                </c:pt>
                <c:pt idx="4">
                  <c:v>#N/A</c:v>
                </c:pt>
                <c:pt idx="5">
                  <c:v>8.8800000000000008</c:v>
                </c:pt>
                <c:pt idx="6">
                  <c:v>#N/A</c:v>
                </c:pt>
                <c:pt idx="7">
                  <c:v>10.45</c:v>
                </c:pt>
                <c:pt idx="8">
                  <c:v>#N/A</c:v>
                </c:pt>
                <c:pt idx="9">
                  <c:v>8.41</c:v>
                </c:pt>
              </c:numCache>
            </c:numRef>
          </c:val>
          <c:extLst>
            <c:ext xmlns:c16="http://schemas.microsoft.com/office/drawing/2014/chart" uri="{C3380CC4-5D6E-409C-BE32-E72D297353CC}">
              <c16:uniqueId val="{00000009-AEDE-4B54-BA41-FD0FADAAA5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4460</c:v>
                </c:pt>
                <c:pt idx="5">
                  <c:v>4803</c:v>
                </c:pt>
                <c:pt idx="8">
                  <c:v>4774</c:v>
                </c:pt>
                <c:pt idx="11">
                  <c:v>4799</c:v>
                </c:pt>
                <c:pt idx="14">
                  <c:v>4602</c:v>
                </c:pt>
              </c:numCache>
            </c:numRef>
          </c:val>
          <c:extLst>
            <c:ext xmlns:c16="http://schemas.microsoft.com/office/drawing/2014/chart" uri="{C3380CC4-5D6E-409C-BE32-E72D297353CC}">
              <c16:uniqueId val="{00000000-3552-44A1-AEC0-CA2AA3162E1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1-3552-44A1-AEC0-CA2AA3162E1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153</c:v>
                </c:pt>
                <c:pt idx="3">
                  <c:v>29</c:v>
                </c:pt>
                <c:pt idx="6">
                  <c:v>29</c:v>
                </c:pt>
                <c:pt idx="9">
                  <c:v>399</c:v>
                </c:pt>
                <c:pt idx="12">
                  <c:v>408</c:v>
                </c:pt>
              </c:numCache>
            </c:numRef>
          </c:val>
          <c:extLst>
            <c:ext xmlns:c16="http://schemas.microsoft.com/office/drawing/2014/chart" uri="{C3380CC4-5D6E-409C-BE32-E72D297353CC}">
              <c16:uniqueId val="{00000002-3552-44A1-AEC0-CA2AA3162E1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47</c:v>
                </c:pt>
                <c:pt idx="3">
                  <c:v>39</c:v>
                </c:pt>
                <c:pt idx="6">
                  <c:v>23</c:v>
                </c:pt>
                <c:pt idx="9">
                  <c:v>21</c:v>
                </c:pt>
                <c:pt idx="12">
                  <c:v>21</c:v>
                </c:pt>
              </c:numCache>
            </c:numRef>
          </c:val>
          <c:extLst>
            <c:ext xmlns:c16="http://schemas.microsoft.com/office/drawing/2014/chart" uri="{C3380CC4-5D6E-409C-BE32-E72D297353CC}">
              <c16:uniqueId val="{00000003-3552-44A1-AEC0-CA2AA3162E1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923</c:v>
                </c:pt>
                <c:pt idx="3">
                  <c:v>1264</c:v>
                </c:pt>
                <c:pt idx="6">
                  <c:v>1256</c:v>
                </c:pt>
                <c:pt idx="9">
                  <c:v>1300</c:v>
                </c:pt>
                <c:pt idx="12">
                  <c:v>1179</c:v>
                </c:pt>
              </c:numCache>
            </c:numRef>
          </c:val>
          <c:extLst>
            <c:ext xmlns:c16="http://schemas.microsoft.com/office/drawing/2014/chart" uri="{C3380CC4-5D6E-409C-BE32-E72D297353CC}">
              <c16:uniqueId val="{00000004-3552-44A1-AEC0-CA2AA3162E1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52-44A1-AEC0-CA2AA3162E1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552-44A1-AEC0-CA2AA3162E1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4123</c:v>
                </c:pt>
                <c:pt idx="3">
                  <c:v>3995</c:v>
                </c:pt>
                <c:pt idx="6">
                  <c:v>4000</c:v>
                </c:pt>
                <c:pt idx="9">
                  <c:v>3988</c:v>
                </c:pt>
                <c:pt idx="12">
                  <c:v>3786</c:v>
                </c:pt>
              </c:numCache>
            </c:numRef>
          </c:val>
          <c:extLst>
            <c:ext xmlns:c16="http://schemas.microsoft.com/office/drawing/2014/chart" uri="{C3380CC4-5D6E-409C-BE32-E72D297353CC}">
              <c16:uniqueId val="{00000007-3552-44A1-AEC0-CA2AA3162E1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787</c:v>
                </c:pt>
                <c:pt idx="2">
                  <c:v>#N/A</c:v>
                </c:pt>
                <c:pt idx="3">
                  <c:v>#N/A</c:v>
                </c:pt>
                <c:pt idx="4">
                  <c:v>525</c:v>
                </c:pt>
                <c:pt idx="5">
                  <c:v>#N/A</c:v>
                </c:pt>
                <c:pt idx="6">
                  <c:v>#N/A</c:v>
                </c:pt>
                <c:pt idx="7">
                  <c:v>534</c:v>
                </c:pt>
                <c:pt idx="8">
                  <c:v>#N/A</c:v>
                </c:pt>
                <c:pt idx="9">
                  <c:v>#N/A</c:v>
                </c:pt>
                <c:pt idx="10">
                  <c:v>909</c:v>
                </c:pt>
                <c:pt idx="11">
                  <c:v>#N/A</c:v>
                </c:pt>
                <c:pt idx="12">
                  <c:v>#N/A</c:v>
                </c:pt>
                <c:pt idx="13">
                  <c:v>792</c:v>
                </c:pt>
                <c:pt idx="14">
                  <c:v>#N/A</c:v>
                </c:pt>
              </c:numCache>
            </c:numRef>
          </c:val>
          <c:smooth val="0"/>
          <c:extLst>
            <c:ext xmlns:c16="http://schemas.microsoft.com/office/drawing/2014/chart" uri="{C3380CC4-5D6E-409C-BE32-E72D297353CC}">
              <c16:uniqueId val="{00000008-3552-44A1-AEC0-CA2AA3162E1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36696</c:v>
                </c:pt>
                <c:pt idx="5">
                  <c:v>36000</c:v>
                </c:pt>
                <c:pt idx="8">
                  <c:v>35577</c:v>
                </c:pt>
                <c:pt idx="11">
                  <c:v>34978</c:v>
                </c:pt>
                <c:pt idx="14">
                  <c:v>33365</c:v>
                </c:pt>
              </c:numCache>
            </c:numRef>
          </c:val>
          <c:extLst>
            <c:ext xmlns:c16="http://schemas.microsoft.com/office/drawing/2014/chart" uri="{C3380CC4-5D6E-409C-BE32-E72D297353CC}">
              <c16:uniqueId val="{00000000-8B8C-416D-BE72-57225B406B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9552</c:v>
                </c:pt>
                <c:pt idx="5">
                  <c:v>9896</c:v>
                </c:pt>
                <c:pt idx="8">
                  <c:v>10378</c:v>
                </c:pt>
                <c:pt idx="11">
                  <c:v>9637</c:v>
                </c:pt>
                <c:pt idx="14">
                  <c:v>8291</c:v>
                </c:pt>
              </c:numCache>
            </c:numRef>
          </c:val>
          <c:extLst>
            <c:ext xmlns:c16="http://schemas.microsoft.com/office/drawing/2014/chart" uri="{C3380CC4-5D6E-409C-BE32-E72D297353CC}">
              <c16:uniqueId val="{00000001-8B8C-416D-BE72-57225B406B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11801</c:v>
                </c:pt>
                <c:pt idx="5">
                  <c:v>11341</c:v>
                </c:pt>
                <c:pt idx="8">
                  <c:v>11867</c:v>
                </c:pt>
                <c:pt idx="11">
                  <c:v>12408</c:v>
                </c:pt>
                <c:pt idx="14">
                  <c:v>13503</c:v>
                </c:pt>
              </c:numCache>
            </c:numRef>
          </c:val>
          <c:extLst>
            <c:ext xmlns:c16="http://schemas.microsoft.com/office/drawing/2014/chart" uri="{C3380CC4-5D6E-409C-BE32-E72D297353CC}">
              <c16:uniqueId val="{00000002-8B8C-416D-BE72-57225B406B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8C-416D-BE72-57225B406B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8C-416D-BE72-57225B406B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193</c:v>
                </c:pt>
              </c:numCache>
            </c:numRef>
          </c:val>
          <c:extLst>
            <c:ext xmlns:c16="http://schemas.microsoft.com/office/drawing/2014/chart" uri="{C3380CC4-5D6E-409C-BE32-E72D297353CC}">
              <c16:uniqueId val="{00000005-8B8C-416D-BE72-57225B406B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6190</c:v>
                </c:pt>
                <c:pt idx="3">
                  <c:v>5987</c:v>
                </c:pt>
                <c:pt idx="6">
                  <c:v>6447</c:v>
                </c:pt>
                <c:pt idx="9">
                  <c:v>6388</c:v>
                </c:pt>
                <c:pt idx="12">
                  <c:v>6260</c:v>
                </c:pt>
              </c:numCache>
            </c:numRef>
          </c:val>
          <c:extLst>
            <c:ext xmlns:c16="http://schemas.microsoft.com/office/drawing/2014/chart" uri="{C3380CC4-5D6E-409C-BE32-E72D297353CC}">
              <c16:uniqueId val="{00000006-8B8C-416D-BE72-57225B406B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396</c:v>
                </c:pt>
                <c:pt idx="3">
                  <c:v>316</c:v>
                </c:pt>
                <c:pt idx="6">
                  <c:v>277</c:v>
                </c:pt>
                <c:pt idx="9">
                  <c:v>250</c:v>
                </c:pt>
                <c:pt idx="12">
                  <c:v>231</c:v>
                </c:pt>
              </c:numCache>
            </c:numRef>
          </c:val>
          <c:extLst>
            <c:ext xmlns:c16="http://schemas.microsoft.com/office/drawing/2014/chart" uri="{C3380CC4-5D6E-409C-BE32-E72D297353CC}">
              <c16:uniqueId val="{00000007-8B8C-416D-BE72-57225B406B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8010</c:v>
                </c:pt>
                <c:pt idx="3">
                  <c:v>7777</c:v>
                </c:pt>
                <c:pt idx="6">
                  <c:v>7502</c:v>
                </c:pt>
                <c:pt idx="9">
                  <c:v>7142</c:v>
                </c:pt>
                <c:pt idx="12">
                  <c:v>6256</c:v>
                </c:pt>
              </c:numCache>
            </c:numRef>
          </c:val>
          <c:extLst>
            <c:ext xmlns:c16="http://schemas.microsoft.com/office/drawing/2014/chart" uri="{C3380CC4-5D6E-409C-BE32-E72D297353CC}">
              <c16:uniqueId val="{00000008-8B8C-416D-BE72-57225B406B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2540</c:v>
                </c:pt>
                <c:pt idx="3">
                  <c:v>2724</c:v>
                </c:pt>
                <c:pt idx="6">
                  <c:v>2936</c:v>
                </c:pt>
                <c:pt idx="9">
                  <c:v>2582</c:v>
                </c:pt>
                <c:pt idx="12">
                  <c:v>1668</c:v>
                </c:pt>
              </c:numCache>
            </c:numRef>
          </c:val>
          <c:extLst>
            <c:ext xmlns:c16="http://schemas.microsoft.com/office/drawing/2014/chart" uri="{C3380CC4-5D6E-409C-BE32-E72D297353CC}">
              <c16:uniqueId val="{00000009-8B8C-416D-BE72-57225B406B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41012</c:v>
                </c:pt>
                <c:pt idx="3">
                  <c:v>40498</c:v>
                </c:pt>
                <c:pt idx="6">
                  <c:v>40193</c:v>
                </c:pt>
                <c:pt idx="9">
                  <c:v>39941</c:v>
                </c:pt>
                <c:pt idx="12">
                  <c:v>39151</c:v>
                </c:pt>
              </c:numCache>
            </c:numRef>
          </c:val>
          <c:extLst>
            <c:ext xmlns:c16="http://schemas.microsoft.com/office/drawing/2014/chart" uri="{C3380CC4-5D6E-409C-BE32-E72D297353CC}">
              <c16:uniqueId val="{0000000A-8B8C-416D-BE72-57225B406B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100</c:v>
                </c:pt>
                <c:pt idx="2">
                  <c:v>#N/A</c:v>
                </c:pt>
                <c:pt idx="3">
                  <c:v>#N/A</c:v>
                </c:pt>
                <c:pt idx="4">
                  <c:v>65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8C-416D-BE72-57225B406B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3374</c:v>
                </c:pt>
                <c:pt idx="1">
                  <c:v>3690</c:v>
                </c:pt>
                <c:pt idx="2">
                  <c:v>3770</c:v>
                </c:pt>
              </c:numCache>
            </c:numRef>
          </c:val>
          <c:extLst>
            <c:ext xmlns:c16="http://schemas.microsoft.com/office/drawing/2014/chart" uri="{C3380CC4-5D6E-409C-BE32-E72D297353CC}">
              <c16:uniqueId val="{00000000-0B2B-4CC2-A70F-BE0F87CA06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18</c:v>
                </c:pt>
                <c:pt idx="1">
                  <c:v>18</c:v>
                </c:pt>
                <c:pt idx="2">
                  <c:v>18</c:v>
                </c:pt>
              </c:numCache>
            </c:numRef>
          </c:val>
          <c:extLst>
            <c:ext xmlns:c16="http://schemas.microsoft.com/office/drawing/2014/chart" uri="{C3380CC4-5D6E-409C-BE32-E72D297353CC}">
              <c16:uniqueId val="{00000001-0B2B-4CC2-A70F-BE0F87CA06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6489</c:v>
                </c:pt>
                <c:pt idx="1">
                  <c:v>6771</c:v>
                </c:pt>
                <c:pt idx="2">
                  <c:v>7900</c:v>
                </c:pt>
              </c:numCache>
            </c:numRef>
          </c:val>
          <c:extLst>
            <c:ext xmlns:c16="http://schemas.microsoft.com/office/drawing/2014/chart" uri="{C3380CC4-5D6E-409C-BE32-E72D297353CC}">
              <c16:uniqueId val="{00000002-0B2B-4CC2-A70F-BE0F87CA060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{AA414909-71BD-449E-9B14-C3802A937E77}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4175-4D06-A8FF-3C0A81C2D2E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{11883FA7-5D6D-4C1F-A165-52250038F50D}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175-4D06-A8FF-3C0A81C2D2E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{7D1D3C35-8AFB-4632-A12B-B201927F20D6}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175-4D06-A8FF-3C0A81C2D2E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{E399E566-018B-4F88-87A8-F04F418E2F77}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175-4D06-A8FF-3C0A81C2D2E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{85019A95-6402-43A1-9F28-D99F915111B7}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175-4D06-A8FF-3C0A81C2D2E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{D6E5CA04-A251-4743-ACDB-7CB02B5D5669}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4175-4D06-A8FF-3C0A81C2D2E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{8F0E2DE7-9E88-47F7-AEEF-64F108EC3886}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4175-4D06-A8FF-3C0A81C2D2E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{77635E4E-20A7-4804-A521-F5DD31F46BAB}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4175-4D06-A8FF-3C0A81C2D2E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{74172450-B017-4569-8B47-C338E6F1AA6F}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4175-4D06-A8FF-3C0A81C2D2E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75.3</c:v>
                </c:pt>
                <c:pt idx="8">
                  <c:v>76.599999999999994</c:v>
                </c:pt>
                <c:pt idx="16">
                  <c:v>77.2</c:v>
                </c:pt>
                <c:pt idx="24">
                  <c:v>77.7</c:v>
                </c:pt>
                <c:pt idx="32">
                  <c:v>77.900000000000006</c:v>
                </c:pt>
              </c:numCache>
            </c:numRef>
          </c:xVal>
          <c:yVal>
            <c:numRef>
              <c:f>公会計指標分析・財政指標組合せ分析表!$BP$51:$DC$51</c:f>
              <c:numCache>
                <c:formatCode>#,##0.0;"▲ "#,##0.0</c:formatCode>
                <c:ptCount val="40"/>
                <c:pt idx="0">
                  <c:v>0.3</c:v>
                </c:pt>
                <c:pt idx="8">
                  <c:v>0.2</c:v>
                </c:pt>
              </c:numCache>
            </c:numRef>
          </c:yVal>
          <c:smooth val="0"/>
          <c:extLst>
            <c:ext xmlns:c16="http://schemas.microsoft.com/office/drawing/2014/chart" uri="{C3380CC4-5D6E-409C-BE32-E72D297353CC}">
              <c16:uniqueId val="{00000009-4175-4D06-A8FF-3C0A81C2D2E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8742436691650133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{02D27C75-950A-465D-B019-571C20460514}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4175-4D06-A8FF-3C0A81C2D2E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{277F804B-3E0B-42C7-8E48-ED135C545B7A}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175-4D06-A8FF-3C0A81C2D2E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{C7E63BFA-450B-409F-9B8E-6F6CEC3A06E6}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175-4D06-A8FF-3C0A81C2D2E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{10A9D680-9FC8-49C3-8841-56AED1B750C1}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175-4D06-A8FF-3C0A81C2D2E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{0682E14F-CDDB-4A38-8AB1-BD7A1CA3944A}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175-4D06-A8FF-3C0A81C2D2EC}"/>
                </c:ext>
              </c:extLst>
            </c:dLbl>
            <c:dLbl>
              <c:idx val="8"/>
              <c:layout>
                <c:manualLayout>
                  <c:x val="0"/>
                  <c:y val="1.84045091580283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{48A61DCC-6F55-4275-9B91-AA36DECD4D45}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4175-4D06-A8FF-3C0A81C2D2EC}"/>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{D7770B4A-D427-4AA2-A6C2-DBA172C01E37}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4175-4D06-A8FF-3C0A81C2D2EC}"/>
                </c:ext>
              </c:extLst>
            </c:dLbl>
            <c:dLbl>
              <c:idx val="24"/>
              <c:layout>
                <c:manualLayout>
                  <c:x val="0"/>
                  <c:y val="1.033792753362171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{6C781B87-2FD7-47D8-A9CC-D135DA0F185F}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4175-4D06-A8FF-3C0A81C2D2EC}"/>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{DA47E0F2-D419-409B-A5F8-9BD492D979CD}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4175-4D06-A8FF-3C0A81C2D2E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62.5</c:v>
                </c:pt>
                <c:pt idx="16">
                  <c:v>61</c:v>
                </c:pt>
                <c:pt idx="24">
                  <c:v>62.1</c:v>
                </c:pt>
                <c:pt idx="32">
                  <c:v>68.2</c:v>
                </c:pt>
              </c:numCache>
            </c:numRef>
          </c:xVal>
          <c:yVal>
            <c:numRef>
              <c:f>公会計指標分析・財政指標組合せ分析表!$BP$55:$DC$55</c:f>
              <c:numCache>
                <c:formatCode>#,##0.0;"▲ "#,##0.0</c:formatCode>
                <c:ptCount val="40"/>
                <c:pt idx="0">
                  <c:v>5</c:v>
                </c:pt>
                <c:pt idx="8">
                  <c:v>5.4</c:v>
                </c:pt>
                <c:pt idx="16">
                  <c:v>7.1</c:v>
                </c:pt>
                <c:pt idx="24">
                  <c:v>5</c:v>
                </c:pt>
                <c:pt idx="32">
                  <c:v>0.1</c:v>
                </c:pt>
              </c:numCache>
            </c:numRef>
          </c:yVal>
          <c:smooth val="0"/>
          <c:extLst>
            <c:ext xmlns:c16="http://schemas.microsoft.com/office/drawing/2014/chart" uri="{C3380CC4-5D6E-409C-BE32-E72D297353CC}">
              <c16:uniqueId val="{00000013-4175-4D06-A8FF-3C0A81C2D2EC}"/>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{30B8DEC6-22B1-4990-9AE8-1ED229F52FD8}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D2B1-4D52-A68E-F5AF691DDA1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{BD8187BD-E747-4B7B-83AD-20FA95A9BC5A}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2B1-4D52-A68E-F5AF691DDA1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{95C70604-C28F-4D87-90F4-61E68B0B6099}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2B1-4D52-A68E-F5AF691DDA1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{4E3ECFBE-60DA-4A5F-93C9-894FE7DE1193}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2B1-4D52-A68E-F5AF691DDA1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{3ADAC62A-58C4-4A83-A753-1712A97EF911}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2B1-4D52-A68E-F5AF691DDA1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{6366594B-E50A-4677-A6CD-0CA5D42FCB22}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D2B1-4D52-A68E-F5AF691DDA1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{D90B51FC-37DA-47AD-8886-6A8EC34E1E9C}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D2B1-4D52-A68E-F5AF691DDA1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{BC89BBD8-522E-4A88-AA50-7E7E32FF13E1}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D2B1-4D52-A68E-F5AF691DDA1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{6C768DC4-C767-4CD6-9A5F-71F3BE372470}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D2B1-4D52-A68E-F5AF691DDA1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3.4</c:v>
                </c:pt>
                <c:pt idx="8">
                  <c:v>2.7</c:v>
                </c:pt>
                <c:pt idx="16">
                  <c:v>2.2999999999999998</c:v>
                </c:pt>
                <c:pt idx="24">
                  <c:v>2.4</c:v>
                </c:pt>
                <c:pt idx="32">
                  <c:v>2.6</c:v>
                </c:pt>
              </c:numCache>
            </c:numRef>
          </c:xVal>
          <c:yVal>
            <c:numRef>
              <c:f>公会計指標分析・財政指標組合せ分析表!$BP$73:$DC$73</c:f>
              <c:numCache>
                <c:formatCode>#,##0.0;"▲ "#,##0.0</c:formatCode>
                <c:ptCount val="40"/>
                <c:pt idx="0">
                  <c:v>0.3</c:v>
                </c:pt>
                <c:pt idx="8">
                  <c:v>0.2</c:v>
                </c:pt>
              </c:numCache>
            </c:numRef>
          </c:yVal>
          <c:smooth val="0"/>
          <c:extLst>
            <c:ext xmlns:c16="http://schemas.microsoft.com/office/drawing/2014/chart" uri="{C3380CC4-5D6E-409C-BE32-E72D297353CC}">
              <c16:uniqueId val="{00000009-D2B1-4D52-A68E-F5AF691DDA1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{6579B111-30BA-4F47-A160-62B9C8FFE6EE}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D2B1-4D52-A68E-F5AF691DDA1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{0F0079DD-B5F0-4327-80D7-8E460EB1CEBB}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2B1-4D52-A68E-F5AF691DDA1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{79BA8D19-D64B-4563-9B60-1A00675F0EDE}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2B1-4D52-A68E-F5AF691DDA1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{008C4F51-59DB-40DF-8135-76B66DBC359D}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2B1-4D52-A68E-F5AF691DDA1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{D4158E98-497C-42A4-92FB-4BE6E1D825F8}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2B1-4D52-A68E-F5AF691DDA1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{17987249-8959-4D42-8DAE-C68C6F2EC45D}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D2B1-4D52-A68E-F5AF691DDA1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{C4DEF8CC-5243-4657-9812-E12B3FBC6C4D}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D2B1-4D52-A68E-F5AF691DDA1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{970700F3-6D18-472A-8C1E-346521471D79}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D2B1-4D52-A68E-F5AF691DDA1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{FD19F88B-01DF-455F-B68A-48B272BC2942}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D2B1-4D52-A68E-F5AF691DDA1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4.5</c:v>
                </c:pt>
                <c:pt idx="8">
                  <c:v>4.2</c:v>
                </c:pt>
                <c:pt idx="16">
                  <c:v>3.4</c:v>
                </c:pt>
                <c:pt idx="24">
                  <c:v>3.6</c:v>
                </c:pt>
                <c:pt idx="32">
                  <c:v>3.6</c:v>
                </c:pt>
              </c:numCache>
            </c:numRef>
          </c:xVal>
          <c:yVal>
            <c:numRef>
              <c:f>公会計指標分析・財政指標組合せ分析表!$BP$77:$DC$77</c:f>
              <c:numCache>
                <c:formatCode>#,##0.0;"▲ "#,##0.0</c:formatCode>
                <c:ptCount val="40"/>
                <c:pt idx="0">
                  <c:v>5</c:v>
                </c:pt>
                <c:pt idx="8">
                  <c:v>5.4</c:v>
                </c:pt>
                <c:pt idx="16">
                  <c:v>7.1</c:v>
                </c:pt>
                <c:pt idx="24">
                  <c:v>5</c:v>
                </c:pt>
                <c:pt idx="32">
                  <c:v>0.1</c:v>
                </c:pt>
              </c:numCache>
            </c:numRef>
          </c:yVal>
          <c:smooth val="0"/>
          <c:extLst>
            <c:ext xmlns:c16="http://schemas.microsoft.com/office/drawing/2014/chart" uri="{C3380CC4-5D6E-409C-BE32-E72D297353CC}">
              <c16:uniqueId val="{00000013-D2B1-4D52-A68E-F5AF691DDA1F}"/>
            </c:ext>
          </c:extLst>
        </c:ser>
        <c:dLbls>
          <c:showLegendKey val="0"/>
          <c:showVal val="1"/>
          <c:showCatName val="0"/>
          <c:showSerName val="0"/>
          <c:showPercent val="0"/>
          <c:showBubbleSize val="0"/>
        </c:dLbls>
        <c:axId val="84219776"/>
        <c:axId val="84234240"/>
      </c:scatterChart>
      <c:valAx>
        <c:axId val="84219776"/>
        <c:scaling>
          <c:orientation val="maxMin"/>
          <c:max val="5"/>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臨時財対策債元金償還金</a:t>
          </a:r>
          <a:r>
            <a:rPr kumimoji="1" lang="ja-JP" altLang="en-US" sz="1100">
              <a:solidFill>
                <a:schemeClr val="dk1"/>
              </a:solidFill>
              <a:effectLst/>
              <a:latin typeface="+mn-lt"/>
              <a:ea typeface="+mn-ea"/>
              <a:cs typeface="+mn-cs"/>
            </a:rPr>
            <a:t>の減などにより</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総体</a:t>
          </a:r>
          <a:r>
            <a:rPr kumimoji="1" lang="ja-JP" altLang="ja-JP" sz="1100">
              <a:solidFill>
                <a:schemeClr val="dk1"/>
              </a:solidFill>
              <a:effectLst/>
              <a:latin typeface="+mn-lt"/>
              <a:ea typeface="+mn-ea"/>
              <a:cs typeface="+mn-cs"/>
            </a:rPr>
            <a:t>として減少している。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基準財政需要額算入公債費等について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減となっている。</a:t>
          </a:r>
          <a:endParaRPr lang="ja-JP" altLang="ja-JP">
            <a:effectLst/>
          </a:endParaRPr>
        </a:p>
        <a:p>
          <a:r>
            <a:rPr kumimoji="1" lang="ja-JP" altLang="ja-JP" sz="1100">
              <a:solidFill>
                <a:schemeClr val="dk1"/>
              </a:solidFill>
              <a:effectLst/>
              <a:latin typeface="+mn-lt"/>
              <a:ea typeface="+mn-ea"/>
              <a:cs typeface="+mn-cs"/>
            </a:rPr>
            <a:t>　債務負担行為に基づく支出額は、令和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土地開発公社の保有土地を買い戻したことにより増となっている</a:t>
          </a:r>
          <a:r>
            <a:rPr kumimoji="1" lang="ja-JP" altLang="en-US"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当市においては、満期一括償還地方債を発行していない。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年度については、地方債の現在高</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債務負担行為に基づく支出予定額等の減により将来負担額が減</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、また、充当可能基金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増により、将来負担比率の分子は、減傾向</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将来負担比率について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年度に引き続きマイナスとなった。</a:t>
          </a:r>
          <a:endParaRPr lang="ja-JP" altLang="ja-JP" sz="1400">
            <a:effectLst/>
          </a:endParaRPr>
        </a:p>
        <a:p>
          <a:r>
            <a:rPr kumimoji="1" lang="ja-JP" altLang="ja-JP" sz="1100">
              <a:solidFill>
                <a:schemeClr val="dk1"/>
              </a:solidFill>
              <a:effectLst/>
              <a:latin typeface="+mn-lt"/>
              <a:ea typeface="+mn-ea"/>
              <a:cs typeface="+mn-cs"/>
            </a:rPr>
            <a:t>　地方債の新規発行については抑制してきたが、今後、前川公園整備事業費など、大規模事業が予定されており、それに伴う起債により将来負担額の増が見込まれる。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東京都東村山市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a:effectLst/>
          </a:endParaRPr>
        </a:p>
        <a:p>
          <a:r>
            <a:rPr kumimoji="1" lang="ja-JP" altLang="ja-JP" sz="1100">
              <a:solidFill>
                <a:schemeClr val="dk1"/>
              </a:solidFill>
              <a:effectLst/>
              <a:latin typeface="+mn-lt"/>
              <a:ea typeface="+mn-ea"/>
              <a:cs typeface="+mn-cs"/>
            </a:rPr>
            <a:t>・「財政調整基金」のほか「</a:t>
          </a:r>
          <a:r>
            <a:rPr kumimoji="1" lang="ja-JP" altLang="en-US" sz="1100">
              <a:solidFill>
                <a:schemeClr val="dk1"/>
              </a:solidFill>
              <a:effectLst/>
              <a:latin typeface="+mn-lt"/>
              <a:ea typeface="+mn-ea"/>
              <a:cs typeface="+mn-cs"/>
            </a:rPr>
            <a:t>連続立体交差事業等推進基金</a:t>
          </a:r>
          <a:r>
            <a:rPr kumimoji="1" lang="ja-JP" altLang="ja-JP" sz="1100">
              <a:solidFill>
                <a:schemeClr val="dk1"/>
              </a:solidFill>
              <a:effectLst/>
              <a:latin typeface="+mn-lt"/>
              <a:ea typeface="+mn-ea"/>
              <a:cs typeface="+mn-cs"/>
            </a:rPr>
            <a:t>」の積み立て額が大きく、一方の繰り入れ額は「</a:t>
          </a:r>
          <a:r>
            <a:rPr kumimoji="1" lang="ja-JP" altLang="en-US" sz="1100">
              <a:solidFill>
                <a:schemeClr val="dk1"/>
              </a:solidFill>
              <a:effectLst/>
              <a:latin typeface="+mn-lt"/>
              <a:ea typeface="+mn-ea"/>
              <a:cs typeface="+mn-cs"/>
            </a:rPr>
            <a:t>財政調整基金繰入金</a:t>
          </a:r>
          <a:r>
            <a:rPr kumimoji="1" lang="ja-JP" altLang="ja-JP" sz="1100">
              <a:solidFill>
                <a:schemeClr val="dk1"/>
              </a:solidFill>
              <a:effectLst/>
              <a:latin typeface="+mn-lt"/>
              <a:ea typeface="+mn-ea"/>
              <a:cs typeface="+mn-cs"/>
            </a:rPr>
            <a:t>」や「連続立体交差事業等推進基金」は増となった</a:t>
          </a:r>
          <a:r>
            <a:rPr kumimoji="1" lang="ja-JP" altLang="en-US" sz="1100">
              <a:solidFill>
                <a:schemeClr val="dk1"/>
              </a:solidFill>
              <a:effectLst/>
              <a:latin typeface="+mn-lt"/>
              <a:ea typeface="+mn-ea"/>
              <a:cs typeface="+mn-cs"/>
            </a:rPr>
            <a:t>ものの両基金とも積立額の方が大きく</a:t>
          </a:r>
          <a:r>
            <a:rPr kumimoji="1" lang="ja-JP" altLang="ja-JP" sz="1100">
              <a:solidFill>
                <a:schemeClr val="dk1"/>
              </a:solidFill>
              <a:effectLst/>
              <a:latin typeface="+mn-lt"/>
              <a:ea typeface="+mn-ea"/>
              <a:cs typeface="+mn-cs"/>
            </a:rPr>
            <a:t>基金全体として</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854</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千円の増となった。</a:t>
          </a:r>
          <a:endParaRPr lang="ja-JP" altLang="ja-JP">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ja-JP" sz="1100">
              <a:solidFill>
                <a:schemeClr val="dk1"/>
              </a:solidFill>
              <a:effectLst/>
              <a:latin typeface="+mn-lt"/>
              <a:ea typeface="+mn-ea"/>
              <a:cs typeface="+mn-cs"/>
            </a:rPr>
            <a:t>・中長期的な財政運営を見据え、財政調整基金をはじめ基金全体についてはその残高</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注視し、経済事情等の変動や災害等の緊急的な事態に備えるとともに今後見込まれる財政需要に備えた運用を行う。</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・公共施設等再生基金：東村山市が所有する建築物、道路、橋りょう等の施設の老朽化に伴う更新、改修その他の再生整備</a:t>
          </a:r>
          <a:r>
            <a:rPr lang="ja-JP" altLang="en-US" sz="1400">
              <a:effectLst/>
            </a:rPr>
            <a:t>。</a:t>
          </a:r>
          <a:endParaRPr lang="en-US" altLang="ja-JP" sz="1400">
            <a:effectLst/>
          </a:endParaRPr>
        </a:p>
        <a:p>
          <a:r>
            <a:rPr kumimoji="1" lang="ja-JP" altLang="ja-JP" sz="1100">
              <a:solidFill>
                <a:schemeClr val="dk1"/>
              </a:solidFill>
              <a:effectLst/>
              <a:latin typeface="+mn-lt"/>
              <a:ea typeface="+mn-ea"/>
              <a:cs typeface="+mn-cs"/>
            </a:rPr>
            <a:t>・連続立体交差事業等推進基金：東村山駅付近における連続立体交差事業及びこれにあわせて行う都市計画道路等の整備の推進</a:t>
          </a:r>
          <a:r>
            <a:rPr kumimoji="1" lang="ja-JP" altLang="en-US" sz="1100">
              <a:solidFill>
                <a:schemeClr val="dk1"/>
              </a:solidFill>
              <a:effectLst/>
              <a:latin typeface="+mn-lt"/>
              <a:ea typeface="+mn-ea"/>
              <a:cs typeface="+mn-cs"/>
            </a:rPr>
            <a:t>。</a:t>
          </a:r>
          <a:endParaRPr lang="ja-JP" altLang="ja-JP">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・公共施設等再生基金：将来の公共施設等の更新に備えて、</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791</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円を積み立てたことによる増加</a:t>
          </a:r>
          <a:r>
            <a:rPr kumimoji="1" lang="ja-JP" altLang="en-US" sz="1100">
              <a:solidFill>
                <a:schemeClr val="dk1"/>
              </a:solidFill>
              <a:effectLst/>
              <a:latin typeface="+mn-lt"/>
              <a:ea typeface="+mn-ea"/>
              <a:cs typeface="+mn-cs"/>
            </a:rPr>
            <a:t>。</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・連続立体交差事業等推進基金：連続立体交差事業の推進のため、</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543</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千円を積み立てたことによる増加</a:t>
          </a:r>
          <a:r>
            <a:rPr kumimoji="1" lang="ja-JP" altLang="en-US" sz="1100">
              <a:solidFill>
                <a:schemeClr val="dk1"/>
              </a:solidFill>
              <a:effectLst/>
              <a:latin typeface="+mn-lt"/>
              <a:ea typeface="+mn-ea"/>
              <a:cs typeface="+mn-cs"/>
            </a:rPr>
            <a:t>。</a:t>
          </a:r>
          <a:endParaRPr lang="ja-JP" altLang="ja-JP">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・公共施設等再生基金：将来の公共施設等の更新に備え、可能な範囲で積立てを行う。</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・連続立体交差事業等推進基金：東村山駅付近における連続立体交差事業及びこれにあわせて行う都市計画道路等の整備の進捗状況により、年度間で繰入額は変動する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可能な範囲で積立てを行う。</a:t>
          </a:r>
          <a:endParaRPr lang="ja-JP" altLang="ja-JP">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・財源不足のための財源として</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83</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円を繰り入れた一方で、決算剰余金</a:t>
          </a:r>
          <a:r>
            <a:rPr kumimoji="1" lang="ja-JP" altLang="en-US" sz="1100">
              <a:solidFill>
                <a:schemeClr val="dk1"/>
              </a:solidFill>
              <a:effectLst/>
              <a:latin typeface="+mn-lt"/>
              <a:ea typeface="+mn-ea"/>
              <a:cs typeface="+mn-cs"/>
            </a:rPr>
            <a:t>等の</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積み立てたことにより、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a:t>
          </a:r>
          <a:r>
            <a:rPr kumimoji="1" lang="en-US" altLang="ja-JP" sz="1100">
              <a:solidFill>
                <a:schemeClr val="dk1"/>
              </a:solidFill>
              <a:effectLst/>
              <a:latin typeface="+mn-lt"/>
              <a:ea typeface="+mn-ea"/>
              <a:cs typeface="+mn-cs"/>
            </a:rPr>
            <a:t>917</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％以上の水準となるよう努めることとしている。</a:t>
          </a:r>
          <a:endParaRPr lang="ja-JP" altLang="ja-JP" sz="1400">
            <a:effectLst/>
          </a:endParaRPr>
        </a:p>
        <a:p>
          <a:r>
            <a:rPr kumimoji="1" lang="ja-JP" altLang="ja-JP" sz="1100">
              <a:solidFill>
                <a:schemeClr val="dk1"/>
              </a:solidFill>
              <a:effectLst/>
              <a:latin typeface="+mn-lt"/>
              <a:ea typeface="+mn-ea"/>
              <a:cs typeface="+mn-cs"/>
            </a:rPr>
            <a:t>・健全な財政運営を行うため、決算状況を踏まえ可能な範囲で積み立てを行う。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・積立て及び繰入れの実績はなく、変動はない。</a:t>
          </a:r>
          <a:endParaRPr lang="ja-JP" altLang="ja-JP">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・地方債の発行額を公債費の範囲内に抑える財政運営を行っており、現在積立て及び繰入れの予定はない。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151,814
148,522
17.14
70,577,986
67,875,587
2,602,012
30,916,278
39,151,047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年度決算値で類似団体内平均値を上回っている。昭和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年代に整備された資産が多く、平成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年時点で、保有している公共施設の約</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％が建設後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年以上を経過している。一方で更新、近年の新規整備が少ない。公共施設等総合管理計画に基づき、公共施設等の適正管理に努める。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00000000-0008-0000-0D00-000046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153247</xdr:rowOff>
    </xdr:from>
    <xdr:to>
      <xdr:col>23</xdr:col>
      <xdr:colOff>85090</xdr:colOff>
      <xdr:row>34</xdr:row>
      <xdr:rowOff>75777</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flipV="1">
          <a:off x="4206240" y="5449147"/>
          <a:ext cx="1270" cy="1096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79604</xdr:rowOff>
    </xdr:from>
    <xdr:ext cx="405111" cy="259045"/>
    <xdr:sp macro="" textlink="">
      <xdr:nvSpPr>
        <xdr:cNvPr id="72" name="有形固定資産減価償却率最小値テキスト">
          <a:extLst>
            <a:ext uri="{FF2B5EF4-FFF2-40B4-BE49-F238E27FC236}">
              <a16:creationId xmlns:a16="http://schemas.microsoft.com/office/drawing/2014/main" id="{00000000-0008-0000-0D00-000048000000}"/>
            </a:ext>
          </a:extLst>
        </xdr:cNvPr>
        <xdr:cNvSpPr txBox="1"/>
      </xdr:nvSpPr>
      <xdr:spPr>
        <a:xfrm>
          <a:off x="4258945" y="6548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75777</xdr:rowOff>
    </xdr:from>
    <xdr:to>
      <xdr:col>23</xdr:col>
      <xdr:colOff>174625</xdr:colOff>
      <xdr:row>34</xdr:row>
      <xdr:rowOff>75777</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119245" y="654515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99924</xdr:rowOff>
    </xdr:from>
    <xdr:ext cx="405111" cy="259045"/>
    <xdr:sp macro="" textlink="">
      <xdr:nvSpPr>
        <xdr:cNvPr id="74" name="有形固定資産減価償却率最大値テキスト">
          <a:extLst>
            <a:ext uri="{FF2B5EF4-FFF2-40B4-BE49-F238E27FC236}">
              <a16:creationId xmlns:a16="http://schemas.microsoft.com/office/drawing/2014/main" id="{00000000-0008-0000-0D00-00004A000000}"/>
            </a:ext>
          </a:extLst>
        </xdr:cNvPr>
        <xdr:cNvSpPr txBox="1"/>
      </xdr:nvSpPr>
      <xdr:spPr>
        <a:xfrm>
          <a:off x="4258945" y="5228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153247</xdr:rowOff>
    </xdr:from>
    <xdr:to>
      <xdr:col>23</xdr:col>
      <xdr:colOff>174625</xdr:colOff>
      <xdr:row>27</xdr:row>
      <xdr:rowOff>153247</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a:off x="4119245" y="544914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41715</xdr:rowOff>
    </xdr:from>
    <xdr:ext cx="405111" cy="259045"/>
    <xdr:sp macro="" textlink="">
      <xdr:nvSpPr>
        <xdr:cNvPr id="76" name="有形固定資産減価償却率平均値テキスト">
          <a:extLst>
            <a:ext uri="{FF2B5EF4-FFF2-40B4-BE49-F238E27FC236}">
              <a16:creationId xmlns:a16="http://schemas.microsoft.com/office/drawing/2014/main" id="{00000000-0008-0000-0D00-00004C000000}"/>
            </a:ext>
          </a:extLst>
        </xdr:cNvPr>
        <xdr:cNvSpPr txBox="1"/>
      </xdr:nvSpPr>
      <xdr:spPr>
        <a:xfrm>
          <a:off x="4258945" y="60081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18838</xdr:rowOff>
    </xdr:from>
    <xdr:to>
      <xdr:col>23</xdr:col>
      <xdr:colOff>136525</xdr:colOff>
      <xdr:row>32</xdr:row>
      <xdr:rowOff>120438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157345" y="61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3537585" y="5941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2867025" y="59014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156633</xdr:rowOff>
    </xdr:from>
    <xdr:to>
      <xdr:col>11</xdr:col>
      <xdr:colOff>187325</xdr:colOff>
      <xdr:row>31</xdr:row>
      <xdr:rowOff>86783</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219646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124248</xdr:rowOff>
    </xdr:from>
    <xdr:to>
      <xdr:col>7</xdr:col>
      <xdr:colOff>187325</xdr:colOff>
      <xdr:row>31</xdr:row>
      <xdr:rowOff>54398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1525905" y="59230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24977</xdr:rowOff>
    </xdr:from>
    <xdr:to>
      <xdr:col>23</xdr:col>
      <xdr:colOff>136525</xdr:colOff>
      <xdr:row>34</xdr:row>
      <xdr:rowOff>126577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157345" y="649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111354</xdr:rowOff>
    </xdr:from>
    <xdr:ext cx="405111" cy="259045"/>
    <xdr:sp macro="" textlink="">
      <xdr:nvSpPr>
        <xdr:cNvPr id="88" name="有形固定資産減価償却率該当値テキスト">
          <a:extLst>
            <a:ext uri="{FF2B5EF4-FFF2-40B4-BE49-F238E27FC236}">
              <a16:creationId xmlns:a16="http://schemas.microsoft.com/office/drawing/2014/main" id="{00000000-0008-0000-0D00-000058000000}"/>
            </a:ext>
          </a:extLst>
        </xdr:cNvPr>
        <xdr:cNvSpPr txBox="1"/>
      </xdr:nvSpPr>
      <xdr:spPr>
        <a:xfrm>
          <a:off x="4258945" y="641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17780</xdr:rowOff>
    </xdr:from>
    <xdr:to>
      <xdr:col>19</xdr:col>
      <xdr:colOff>187325</xdr:colOff>
      <xdr:row>34</xdr:row>
      <xdr:rowOff>119380</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537585" y="64871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68580</xdr:rowOff>
    </xdr:from>
    <xdr:to>
      <xdr:col>23</xdr:col>
      <xdr:colOff>85725</xdr:colOff>
      <xdr:row>34</xdr:row>
      <xdr:rowOff>75777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588385" y="6537960"/>
          <a:ext cx="61976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171238</xdr:rowOff>
    </xdr:from>
    <xdr:to>
      <xdr:col>15</xdr:col>
      <xdr:colOff>187325</xdr:colOff>
      <xdr:row>34</xdr:row>
      <xdr:rowOff>101388</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867025" y="64729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50588</xdr:rowOff>
    </xdr:from>
    <xdr:to>
      <xdr:col>19</xdr:col>
      <xdr:colOff>136525</xdr:colOff>
      <xdr:row>34</xdr:row>
      <xdr:rowOff>68580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917825" y="6519968"/>
          <a:ext cx="67056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149648</xdr:rowOff>
    </xdr:from>
    <xdr:to>
      <xdr:col>11</xdr:col>
      <xdr:colOff>187325</xdr:colOff>
      <xdr:row>34</xdr:row>
      <xdr:rowOff>79798</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2196465" y="6451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28998</xdr:rowOff>
    </xdr:from>
    <xdr:to>
      <xdr:col>15</xdr:col>
      <xdr:colOff>136525</xdr:colOff>
      <xdr:row>34</xdr:row>
      <xdr:rowOff>50588</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2247265" y="6498378"/>
          <a:ext cx="67056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102870</xdr:rowOff>
    </xdr:from>
    <xdr:to>
      <xdr:col>7</xdr:col>
      <xdr:colOff>187325</xdr:colOff>
      <xdr:row>34</xdr:row>
      <xdr:rowOff>33020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1525905" y="6404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153670</xdr:rowOff>
    </xdr:from>
    <xdr:to>
      <xdr:col>11</xdr:col>
      <xdr:colOff>136525</xdr:colOff>
      <xdr:row>34</xdr:row>
      <xdr:rowOff>28998</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1576705" y="6455410"/>
          <a:ext cx="670560" cy="4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7" name="n_1aveValue有形固定資産減価償却率">
          <a:extLst>
            <a:ext uri="{FF2B5EF4-FFF2-40B4-BE49-F238E27FC236}">
              <a16:creationId xmlns:a16="http://schemas.microsoft.com/office/drawing/2014/main" id="{00000000-0008-0000-0D00-000061000000}"/>
            </a:ext>
          </a:extLst>
        </xdr:cNvPr>
        <xdr:cNvSpPr txBox="1"/>
      </xdr:nvSpPr>
      <xdr:spPr>
        <a:xfrm>
          <a:off x="3395989" y="572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8" name="n_2aveValue有形固定資産減価償却率">
          <a:extLst>
            <a:ext uri="{FF2B5EF4-FFF2-40B4-BE49-F238E27FC236}">
              <a16:creationId xmlns:a16="http://schemas.microsoft.com/office/drawing/2014/main" id="{00000000-0008-0000-0D00-000062000000}"/>
            </a:ext>
          </a:extLst>
        </xdr:cNvPr>
        <xdr:cNvSpPr txBox="1"/>
      </xdr:nvSpPr>
      <xdr:spPr>
        <a:xfrm>
          <a:off x="2738129" y="568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103310</xdr:rowOff>
    </xdr:from>
    <xdr:ext cx="405111" cy="259045"/>
    <xdr:sp macro="" textlink="">
      <xdr:nvSpPr>
        <xdr:cNvPr id="99" name="n_3aveValue有形固定資産減価償却率">
          <a:extLst>
            <a:ext uri="{FF2B5EF4-FFF2-40B4-BE49-F238E27FC236}">
              <a16:creationId xmlns:a16="http://schemas.microsoft.com/office/drawing/2014/main" id="{00000000-0008-0000-0D00-000063000000}"/>
            </a:ext>
          </a:extLst>
        </xdr:cNvPr>
        <xdr:cNvSpPr txBox="1"/>
      </xdr:nvSpPr>
      <xdr:spPr>
        <a:xfrm>
          <a:off x="206756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70925</xdr:rowOff>
    </xdr:from>
    <xdr:ext cx="405111" cy="259045"/>
    <xdr:sp macro="" textlink="">
      <xdr:nvSpPr>
        <xdr:cNvPr id="100" name="n_4aveValue有形固定資産減価償却率">
          <a:extLst>
            <a:ext uri="{FF2B5EF4-FFF2-40B4-BE49-F238E27FC236}">
              <a16:creationId xmlns:a16="http://schemas.microsoft.com/office/drawing/2014/main" id="{00000000-0008-0000-0D00-000064000000}"/>
            </a:ext>
          </a:extLst>
        </xdr:cNvPr>
        <xdr:cNvSpPr txBox="1"/>
      </xdr:nvSpPr>
      <xdr:spPr>
        <a:xfrm>
          <a:off x="1397009" y="570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110507</xdr:rowOff>
    </xdr:from>
    <xdr:ext cx="405111" cy="259045"/>
    <xdr:sp macro="" textlink="">
      <xdr:nvSpPr>
        <xdr:cNvPr id="101" name="n_1mainValue有形固定資産減価償却率">
          <a:extLst>
            <a:ext uri="{FF2B5EF4-FFF2-40B4-BE49-F238E27FC236}">
              <a16:creationId xmlns:a16="http://schemas.microsoft.com/office/drawing/2014/main" id="{00000000-0008-0000-0D00-000065000000}"/>
            </a:ext>
          </a:extLst>
        </xdr:cNvPr>
        <xdr:cNvSpPr txBox="1"/>
      </xdr:nvSpPr>
      <xdr:spPr>
        <a:xfrm>
          <a:off x="3395989"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92515</xdr:rowOff>
    </xdr:from>
    <xdr:ext cx="405111" cy="259045"/>
    <xdr:sp macro="" textlink="">
      <xdr:nvSpPr>
        <xdr:cNvPr id="102" name="n_2mainValue有形固定資産減価償却率">
          <a:extLst>
            <a:ext uri="{FF2B5EF4-FFF2-40B4-BE49-F238E27FC236}">
              <a16:creationId xmlns:a16="http://schemas.microsoft.com/office/drawing/2014/main" id="{00000000-0008-0000-0D00-000066000000}"/>
            </a:ext>
          </a:extLst>
        </xdr:cNvPr>
        <xdr:cNvSpPr txBox="1"/>
      </xdr:nvSpPr>
      <xdr:spPr>
        <a:xfrm>
          <a:off x="2738129" y="6561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70925</xdr:rowOff>
    </xdr:from>
    <xdr:ext cx="405111" cy="259045"/>
    <xdr:sp macro="" textlink="">
      <xdr:nvSpPr>
        <xdr:cNvPr id="103" name="n_3mainValue有形固定資産減価償却率">
          <a:extLst>
            <a:ext uri="{FF2B5EF4-FFF2-40B4-BE49-F238E27FC236}">
              <a16:creationId xmlns:a16="http://schemas.microsoft.com/office/drawing/2014/main" id="{00000000-0008-0000-0D00-000067000000}"/>
            </a:ext>
          </a:extLst>
        </xdr:cNvPr>
        <xdr:cNvSpPr txBox="1"/>
      </xdr:nvSpPr>
      <xdr:spPr>
        <a:xfrm>
          <a:off x="2067569" y="6540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24147</xdr:rowOff>
    </xdr:from>
    <xdr:ext cx="405111" cy="259045"/>
    <xdr:sp macro="" textlink="">
      <xdr:nvSpPr>
        <xdr:cNvPr id="104" name="n_4mainValue有形固定資産減価償却率">
          <a:extLst>
            <a:ext uri="{FF2B5EF4-FFF2-40B4-BE49-F238E27FC236}">
              <a16:creationId xmlns:a16="http://schemas.microsoft.com/office/drawing/2014/main" id="{00000000-0008-0000-0D00-000068000000}"/>
            </a:ext>
          </a:extLst>
        </xdr:cNvPr>
        <xdr:cNvSpPr txBox="1"/>
      </xdr:nvSpPr>
      <xdr:spPr>
        <a:xfrm>
          <a:off x="1397009" y="649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債務償還比率は類似団体平均値と同様に増加に転じ、やや上回る結果となった。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分子となる将来負担額は減少したものの、充当可能特定歳入の都市計画税収分の減や分母となる臨時財政対策債発行可能額の減が主な要因となっている。今後も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地方債の発行額を公債費の範囲内に抑え将来負担額</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の減少に努めていく。</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　</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00000000-0008-0000-0D00-000086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139981</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flipV="1">
          <a:off x="13027660" y="5160463"/>
          <a:ext cx="1269" cy="144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143808</xdr:rowOff>
    </xdr:from>
    <xdr:ext cx="469744" cy="259045"/>
    <xdr:sp macro="" textlink="">
      <xdr:nvSpPr>
        <xdr:cNvPr id="136" name="債務償還比率最小値テキスト">
          <a:extLst>
            <a:ext uri="{FF2B5EF4-FFF2-40B4-BE49-F238E27FC236}">
              <a16:creationId xmlns:a16="http://schemas.microsoft.com/office/drawing/2014/main" id="{00000000-0008-0000-0D00-000088000000}"/>
            </a:ext>
          </a:extLst>
        </xdr:cNvPr>
        <xdr:cNvSpPr txBox="1"/>
      </xdr:nvSpPr>
      <xdr:spPr>
        <a:xfrm>
          <a:off x="13080365" y="661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139981</xdr:rowOff>
    </xdr:from>
    <xdr:to>
      <xdr:col>76</xdr:col>
      <xdr:colOff>111125</xdr:colOff>
      <xdr:row>34</xdr:row>
      <xdr:rowOff>139981</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2963525" y="6609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00000000-0008-0000-0D00-00008A000000}"/>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114807</xdr:rowOff>
    </xdr:from>
    <xdr:ext cx="469744" cy="259045"/>
    <xdr:sp macro="" textlink="">
      <xdr:nvSpPr>
        <xdr:cNvPr id="140" name="債務償還比率平均値テキスト">
          <a:extLst>
            <a:ext uri="{FF2B5EF4-FFF2-40B4-BE49-F238E27FC236}">
              <a16:creationId xmlns:a16="http://schemas.microsoft.com/office/drawing/2014/main" id="{00000000-0008-0000-0D00-00008C000000}"/>
            </a:ext>
          </a:extLst>
        </xdr:cNvPr>
        <xdr:cNvSpPr txBox="1"/>
      </xdr:nvSpPr>
      <xdr:spPr>
        <a:xfrm>
          <a:off x="13080365" y="5578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91930</xdr:rowOff>
    </xdr:from>
    <xdr:to>
      <xdr:col>76</xdr:col>
      <xdr:colOff>73025</xdr:colOff>
      <xdr:row>30</xdr:row>
      <xdr:rowOff>22080</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001625" y="5723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55227</xdr:rowOff>
    </xdr:from>
    <xdr:to>
      <xdr:col>72</xdr:col>
      <xdr:colOff>123825</xdr:colOff>
      <xdr:row>29</xdr:row>
      <xdr:rowOff>156827</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359005" y="568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97980</xdr:rowOff>
    </xdr:from>
    <xdr:to>
      <xdr:col>68</xdr:col>
      <xdr:colOff>123825</xdr:colOff>
      <xdr:row>31</xdr:row>
      <xdr:rowOff>28130</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688445" y="5896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57613</xdr:rowOff>
    </xdr:from>
    <xdr:to>
      <xdr:col>64</xdr:col>
      <xdr:colOff>123825</xdr:colOff>
      <xdr:row>31</xdr:row>
      <xdr:rowOff>159213</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1017885" y="60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38644</xdr:rowOff>
    </xdr:from>
    <xdr:to>
      <xdr:col>60</xdr:col>
      <xdr:colOff>123825</xdr:colOff>
      <xdr:row>31</xdr:row>
      <xdr:rowOff>140244</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0347325" y="60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113520</xdr:rowOff>
    </xdr:from>
    <xdr:to>
      <xdr:col>76</xdr:col>
      <xdr:colOff>73025</xdr:colOff>
      <xdr:row>30</xdr:row>
      <xdr:rowOff>43670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3001625" y="5744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91947</xdr:rowOff>
    </xdr:from>
    <xdr:ext cx="469744" cy="259045"/>
    <xdr:sp macro="" textlink="">
      <xdr:nvSpPr>
        <xdr:cNvPr id="152" name="債務償還比率該当値テキスト">
          <a:extLst>
            <a:ext uri="{FF2B5EF4-FFF2-40B4-BE49-F238E27FC236}">
              <a16:creationId xmlns:a16="http://schemas.microsoft.com/office/drawing/2014/main" id="{00000000-0008-0000-0D00-000098000000}"/>
            </a:ext>
          </a:extLst>
        </xdr:cNvPr>
        <xdr:cNvSpPr txBox="1"/>
      </xdr:nvSpPr>
      <xdr:spPr>
        <a:xfrm>
          <a:off x="13080365" y="5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18</xdr:rowOff>
    </xdr:from>
    <xdr:to>
      <xdr:col>72</xdr:col>
      <xdr:colOff>123825</xdr:colOff>
      <xdr:row>29</xdr:row>
      <xdr:rowOff>101618</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2359005" y="563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50818</xdr:rowOff>
    </xdr:from>
    <xdr:to>
      <xdr:col>76</xdr:col>
      <xdr:colOff>22225</xdr:colOff>
      <xdr:row>29</xdr:row>
      <xdr:rowOff>164320</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2409805" y="5681998"/>
          <a:ext cx="619760" cy="11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51562</xdr:rowOff>
    </xdr:from>
    <xdr:to>
      <xdr:col>68</xdr:col>
      <xdr:colOff>123825</xdr:colOff>
      <xdr:row>30</xdr:row>
      <xdr:rowOff>153162</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1688445" y="58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50818</xdr:rowOff>
    </xdr:from>
    <xdr:to>
      <xdr:col>72</xdr:col>
      <xdr:colOff>73025</xdr:colOff>
      <xdr:row>30</xdr:row>
      <xdr:rowOff>102362</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1739245" y="5681998"/>
          <a:ext cx="670560" cy="2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51907</xdr:rowOff>
    </xdr:from>
    <xdr:to>
      <xdr:col>64</xdr:col>
      <xdr:colOff>123825</xdr:colOff>
      <xdr:row>31</xdr:row>
      <xdr:rowOff>153507</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017885" y="601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102362</xdr:rowOff>
    </xdr:from>
    <xdr:to>
      <xdr:col>68</xdr:col>
      <xdr:colOff>73025</xdr:colOff>
      <xdr:row>31</xdr:row>
      <xdr:rowOff>102707</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068685" y="5901182"/>
          <a:ext cx="670560" cy="1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112785</xdr:rowOff>
    </xdr:from>
    <xdr:to>
      <xdr:col>60</xdr:col>
      <xdr:colOff>123825</xdr:colOff>
      <xdr:row>31</xdr:row>
      <xdr:rowOff>42935</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0347325" y="591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163585</xdr:rowOff>
    </xdr:from>
    <xdr:to>
      <xdr:col>64</xdr:col>
      <xdr:colOff>73025</xdr:colOff>
      <xdr:row>31</xdr:row>
      <xdr:rowOff>102707</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a:off x="10398125" y="5962405"/>
          <a:ext cx="670560" cy="10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147954</xdr:rowOff>
    </xdr:from>
    <xdr:ext cx="469744" cy="259045"/>
    <xdr:sp macro="" textlink="">
      <xdr:nvSpPr>
        <xdr:cNvPr id="161" name="n_1aveValue債務償還比率">
          <a:extLst>
            <a:ext uri="{FF2B5EF4-FFF2-40B4-BE49-F238E27FC236}">
              <a16:creationId xmlns:a16="http://schemas.microsoft.com/office/drawing/2014/main" id="{00000000-0008-0000-0D00-0000A1000000}"/>
            </a:ext>
          </a:extLst>
        </xdr:cNvPr>
        <xdr:cNvSpPr txBox="1"/>
      </xdr:nvSpPr>
      <xdr:spPr>
        <a:xfrm>
          <a:off x="12185092" y="577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19257</xdr:rowOff>
    </xdr:from>
    <xdr:ext cx="469744" cy="259045"/>
    <xdr:sp macro="" textlink="">
      <xdr:nvSpPr>
        <xdr:cNvPr id="162" name="n_2aveValue債務償還比率">
          <a:extLst>
            <a:ext uri="{FF2B5EF4-FFF2-40B4-BE49-F238E27FC236}">
              <a16:creationId xmlns:a16="http://schemas.microsoft.com/office/drawing/2014/main" id="{00000000-0008-0000-0D00-0000A2000000}"/>
            </a:ext>
          </a:extLst>
        </xdr:cNvPr>
        <xdr:cNvSpPr txBox="1"/>
      </xdr:nvSpPr>
      <xdr:spPr>
        <a:xfrm>
          <a:off x="11527232" y="598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150340</xdr:rowOff>
    </xdr:from>
    <xdr:ext cx="469744" cy="259045"/>
    <xdr:sp macro="" textlink="">
      <xdr:nvSpPr>
        <xdr:cNvPr id="163" name="n_3aveValue債務償還比率">
          <a:extLst>
            <a:ext uri="{FF2B5EF4-FFF2-40B4-BE49-F238E27FC236}">
              <a16:creationId xmlns:a16="http://schemas.microsoft.com/office/drawing/2014/main" id="{00000000-0008-0000-0D00-0000A3000000}"/>
            </a:ext>
          </a:extLst>
        </xdr:cNvPr>
        <xdr:cNvSpPr txBox="1"/>
      </xdr:nvSpPr>
      <xdr:spPr>
        <a:xfrm>
          <a:off x="10856672" y="611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131371</xdr:rowOff>
    </xdr:from>
    <xdr:ext cx="469744" cy="259045"/>
    <xdr:sp macro="" textlink="">
      <xdr:nvSpPr>
        <xdr:cNvPr id="164" name="n_4aveValue債務償還比率">
          <a:extLst>
            <a:ext uri="{FF2B5EF4-FFF2-40B4-BE49-F238E27FC236}">
              <a16:creationId xmlns:a16="http://schemas.microsoft.com/office/drawing/2014/main" id="{00000000-0008-0000-0D00-0000A4000000}"/>
            </a:ext>
          </a:extLst>
        </xdr:cNvPr>
        <xdr:cNvSpPr txBox="1"/>
      </xdr:nvSpPr>
      <xdr:spPr>
        <a:xfrm>
          <a:off x="10186112" y="6097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118145</xdr:rowOff>
    </xdr:from>
    <xdr:ext cx="469744" cy="259045"/>
    <xdr:sp macro="" textlink="">
      <xdr:nvSpPr>
        <xdr:cNvPr id="165" name="n_1mainValue債務償還比率">
          <a:extLst>
            <a:ext uri="{FF2B5EF4-FFF2-40B4-BE49-F238E27FC236}">
              <a16:creationId xmlns:a16="http://schemas.microsoft.com/office/drawing/2014/main" id="{00000000-0008-0000-0D00-0000A5000000}"/>
            </a:ext>
          </a:extLst>
        </xdr:cNvPr>
        <xdr:cNvSpPr txBox="1"/>
      </xdr:nvSpPr>
      <xdr:spPr>
        <a:xfrm>
          <a:off x="12185092" y="541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169689</xdr:rowOff>
    </xdr:from>
    <xdr:ext cx="469744" cy="259045"/>
    <xdr:sp macro="" textlink="">
      <xdr:nvSpPr>
        <xdr:cNvPr id="166" name="n_2mainValue債務償還比率">
          <a:extLst>
            <a:ext uri="{FF2B5EF4-FFF2-40B4-BE49-F238E27FC236}">
              <a16:creationId xmlns:a16="http://schemas.microsoft.com/office/drawing/2014/main" id="{00000000-0008-0000-0D00-0000A6000000}"/>
            </a:ext>
          </a:extLst>
        </xdr:cNvPr>
        <xdr:cNvSpPr txBox="1"/>
      </xdr:nvSpPr>
      <xdr:spPr>
        <a:xfrm>
          <a:off x="11527232" y="563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170034</xdr:rowOff>
    </xdr:from>
    <xdr:ext cx="469744" cy="259045"/>
    <xdr:sp macro="" textlink="">
      <xdr:nvSpPr>
        <xdr:cNvPr id="167" name="n_3mainValue債務償還比率">
          <a:extLst>
            <a:ext uri="{FF2B5EF4-FFF2-40B4-BE49-F238E27FC236}">
              <a16:creationId xmlns:a16="http://schemas.microsoft.com/office/drawing/2014/main" id="{00000000-0008-0000-0D00-0000A7000000}"/>
            </a:ext>
          </a:extLst>
        </xdr:cNvPr>
        <xdr:cNvSpPr txBox="1"/>
      </xdr:nvSpPr>
      <xdr:spPr>
        <a:xfrm>
          <a:off x="10856672" y="58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59462</xdr:rowOff>
    </xdr:from>
    <xdr:ext cx="469744" cy="259045"/>
    <xdr:sp macro="" textlink="">
      <xdr:nvSpPr>
        <xdr:cNvPr id="168" name="n_4mainValue債務償還比率">
          <a:extLst>
            <a:ext uri="{FF2B5EF4-FFF2-40B4-BE49-F238E27FC236}">
              <a16:creationId xmlns:a16="http://schemas.microsoft.com/office/drawing/2014/main" id="{00000000-0008-0000-0D00-0000A8000000}"/>
            </a:ext>
          </a:extLst>
        </xdr:cNvPr>
        <xdr:cNvSpPr txBox="1"/>
      </xdr:nvSpPr>
      <xdr:spPr>
        <a:xfrm>
          <a:off x="10186112" y="569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151,814
148,522
17.14
70,577,986
67,875,587
2,602,012
30,916,278
39,151,047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63137</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086225" y="5733506"/>
          <a:ext cx="0" cy="1202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124960" y="694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63137</xdr:rowOff>
    </xdr:from>
    <xdr:to>
      <xdr:col>24</xdr:col>
      <xdr:colOff>152400</xdr:colOff>
      <xdr:row>41</xdr:row>
      <xdr:rowOff>63137</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020820" y="69363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18886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124960" y="63892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167459</xdr:rowOff>
    </xdr:from>
    <xdr:to>
      <xdr:col>24</xdr:col>
      <xdr:colOff>114300</xdr:colOff>
      <xdr:row>39</xdr:row>
      <xdr:rowOff>97609</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036060" y="65377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138067</xdr:rowOff>
    </xdr:from>
    <xdr:to>
      <xdr:col>20</xdr:col>
      <xdr:colOff>38100</xdr:colOff>
      <xdr:row>39</xdr:row>
      <xdr:rowOff>68217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312160" y="65083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90715</xdr:rowOff>
    </xdr:from>
    <xdr:to>
      <xdr:col>15</xdr:col>
      <xdr:colOff>101600</xdr:colOff>
      <xdr:row>39</xdr:row>
      <xdr:rowOff>20865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514600" y="6461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157662</xdr:rowOff>
    </xdr:from>
    <xdr:to>
      <xdr:col>10</xdr:col>
      <xdr:colOff>165100</xdr:colOff>
      <xdr:row>39</xdr:row>
      <xdr:rowOff>87812</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7399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129903</xdr:rowOff>
    </xdr:from>
    <xdr:to>
      <xdr:col>6</xdr:col>
      <xdr:colOff>38100</xdr:colOff>
      <xdr:row>39</xdr:row>
      <xdr:rowOff>60053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965200" y="6500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95613</xdr:rowOff>
    </xdr:from>
    <xdr:to>
      <xdr:col>24</xdr:col>
      <xdr:colOff>114300</xdr:colOff>
      <xdr:row>41</xdr:row>
      <xdr:rowOff>25763</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036060" y="68012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10540</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124960" y="671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79284</xdr:rowOff>
    </xdr:from>
    <xdr:to>
      <xdr:col>20</xdr:col>
      <xdr:colOff>38100</xdr:colOff>
      <xdr:row>41</xdr:row>
      <xdr:rowOff>9434</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312160" y="6784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130084</xdr:rowOff>
    </xdr:from>
    <xdr:to>
      <xdr:col>24</xdr:col>
      <xdr:colOff>63500</xdr:colOff>
      <xdr:row>40</xdr:row>
      <xdr:rowOff>146413</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355340" y="6835684"/>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66222</xdr:rowOff>
    </xdr:from>
    <xdr:to>
      <xdr:col>15</xdr:col>
      <xdr:colOff>101600</xdr:colOff>
      <xdr:row>40</xdr:row>
      <xdr:rowOff>167822</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514600" y="6771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117022</xdr:rowOff>
    </xdr:from>
    <xdr:to>
      <xdr:col>19</xdr:col>
      <xdr:colOff>177800</xdr:colOff>
      <xdr:row>40</xdr:row>
      <xdr:rowOff>130084</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565400" y="6822622"/>
          <a:ext cx="78994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53159</xdr:rowOff>
    </xdr:from>
    <xdr:to>
      <xdr:col>10</xdr:col>
      <xdr:colOff>165100</xdr:colOff>
      <xdr:row>40</xdr:row>
      <xdr:rowOff>154759</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739900" y="675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103959</xdr:rowOff>
    </xdr:from>
    <xdr:to>
      <xdr:col>15</xdr:col>
      <xdr:colOff>50800</xdr:colOff>
      <xdr:row>40</xdr:row>
      <xdr:rowOff>117022</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1790700" y="6809559"/>
          <a:ext cx="7747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43362</xdr:rowOff>
    </xdr:from>
    <xdr:to>
      <xdr:col>6</xdr:col>
      <xdr:colOff>38100</xdr:colOff>
      <xdr:row>40</xdr:row>
      <xdr:rowOff>144962</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965200" y="67489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94162</xdr:rowOff>
    </xdr:from>
    <xdr:to>
      <xdr:col>10</xdr:col>
      <xdr:colOff>114300</xdr:colOff>
      <xdr:row>40</xdr:row>
      <xdr:rowOff>103959</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008380" y="6799762"/>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84744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170564" y="628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37391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385704"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104338</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6110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76580</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836304" y="6279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561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170564" y="68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158949</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385704" y="68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145886</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611004" y="6851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136089</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836304" y="684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112502</xdr:rowOff>
    </xdr:from>
    <xdr:to>
      <xdr:col>54</xdr:col>
      <xdr:colOff>189865</xdr:colOff>
      <xdr:row>41</xdr:row>
      <xdr:rowOff>93802</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9219565" y="5812262"/>
          <a:ext cx="0" cy="115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97629</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9258300" y="697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93802</xdr:rowOff>
    </xdr:from>
    <xdr:to>
      <xdr:col>55</xdr:col>
      <xdr:colOff>88900</xdr:colOff>
      <xdr:row>41</xdr:row>
      <xdr:rowOff>93802</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9154160" y="6967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59179</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9258300" y="559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112502</xdr:rowOff>
    </xdr:from>
    <xdr:to>
      <xdr:col>55</xdr:col>
      <xdr:colOff>88900</xdr:colOff>
      <xdr:row>34</xdr:row>
      <xdr:rowOff>112502</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9154160" y="58122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87596</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9258300" y="6625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64719</xdr:rowOff>
    </xdr:from>
    <xdr:to>
      <xdr:col>55</xdr:col>
      <xdr:colOff>50800</xdr:colOff>
      <xdr:row>40</xdr:row>
      <xdr:rowOff>166319</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192260" y="67703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65314</xdr:rowOff>
    </xdr:from>
    <xdr:to>
      <xdr:col>50</xdr:col>
      <xdr:colOff>165100</xdr:colOff>
      <xdr:row>40</xdr:row>
      <xdr:rowOff>166914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445500" y="677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65953</xdr:rowOff>
    </xdr:from>
    <xdr:to>
      <xdr:col>46</xdr:col>
      <xdr:colOff>38100</xdr:colOff>
      <xdr:row>40</xdr:row>
      <xdr:rowOff>167553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670800" y="67715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6746</xdr:rowOff>
    </xdr:from>
    <xdr:to>
      <xdr:col>41</xdr:col>
      <xdr:colOff>101600</xdr:colOff>
      <xdr:row>40</xdr:row>
      <xdr:rowOff>108346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873240" y="67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4414</xdr:rowOff>
    </xdr:from>
    <xdr:to>
      <xdr:col>36</xdr:col>
      <xdr:colOff>165100</xdr:colOff>
      <xdr:row>40</xdr:row>
      <xdr:rowOff>106014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098540" y="671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170149</xdr:rowOff>
    </xdr:from>
    <xdr:to>
      <xdr:col>55</xdr:col>
      <xdr:colOff>50800</xdr:colOff>
      <xdr:row>41</xdr:row>
      <xdr:rowOff>100299</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192260" y="68757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85076</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9258300" y="679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169646</xdr:rowOff>
    </xdr:from>
    <xdr:to>
      <xdr:col>50</xdr:col>
      <xdr:colOff>165100</xdr:colOff>
      <xdr:row>41</xdr:row>
      <xdr:rowOff>99796</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445500" y="6875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48996</xdr:rowOff>
    </xdr:from>
    <xdr:to>
      <xdr:col>55</xdr:col>
      <xdr:colOff>0</xdr:colOff>
      <xdr:row>41</xdr:row>
      <xdr:rowOff>49499</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8496300" y="6922236"/>
          <a:ext cx="7239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169738</xdr:rowOff>
    </xdr:from>
    <xdr:to>
      <xdr:col>46</xdr:col>
      <xdr:colOff>38100</xdr:colOff>
      <xdr:row>41</xdr:row>
      <xdr:rowOff>99888</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670800" y="68753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48996</xdr:rowOff>
    </xdr:from>
    <xdr:to>
      <xdr:col>50</xdr:col>
      <xdr:colOff>114300</xdr:colOff>
      <xdr:row>41</xdr:row>
      <xdr:rowOff>49088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7713980" y="6922236"/>
          <a:ext cx="78232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169921</xdr:rowOff>
    </xdr:from>
    <xdr:to>
      <xdr:col>41</xdr:col>
      <xdr:colOff>101600</xdr:colOff>
      <xdr:row>41</xdr:row>
      <xdr:rowOff>100071</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6873240" y="68755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49088</xdr:rowOff>
    </xdr:from>
    <xdr:to>
      <xdr:col>45</xdr:col>
      <xdr:colOff>177800</xdr:colOff>
      <xdr:row>41</xdr:row>
      <xdr:rowOff>49271</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6924040" y="6922328"/>
          <a:ext cx="78994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169966</xdr:rowOff>
    </xdr:from>
    <xdr:to>
      <xdr:col>36</xdr:col>
      <xdr:colOff>165100</xdr:colOff>
      <xdr:row>41</xdr:row>
      <xdr:rowOff>100116</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098540" y="6875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49271</xdr:rowOff>
    </xdr:from>
    <xdr:to>
      <xdr:col>41</xdr:col>
      <xdr:colOff>50800</xdr:colOff>
      <xdr:row>41</xdr:row>
      <xdr:rowOff>49316</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149340" y="6922511"/>
          <a:ext cx="7747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11991</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8271587" y="654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12630</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7509587" y="655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124873</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6712027" y="649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122541</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5937327" y="649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90923</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8271587" y="696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91015</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7509587" y="696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91198</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6712027" y="6964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91243</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5937327" y="69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E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96338</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flipV="1">
          <a:off x="4086225" y="9373688"/>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E00-0000AD000000}"/>
            </a:ext>
          </a:extLst>
        </xdr:cNvPr>
        <xdr:cNvSpPr txBox="1"/>
      </xdr:nvSpPr>
      <xdr:spPr>
        <a:xfrm>
          <a:off x="4124960" y="1066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020820" y="1065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E00-0000AF000000}"/>
            </a:ext>
          </a:extLst>
        </xdr:cNvPr>
        <xdr:cNvSpPr txBox="1"/>
      </xdr:nvSpPr>
      <xdr:spPr>
        <a:xfrm>
          <a:off x="4124960" y="915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020820" y="937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E00-0000B1000000}"/>
            </a:ext>
          </a:extLst>
        </xdr:cNvPr>
        <xdr:cNvSpPr txBox="1"/>
      </xdr:nvSpPr>
      <xdr:spPr>
        <a:xfrm>
          <a:off x="4124960" y="10077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4036060" y="10226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251460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6350</xdr:rowOff>
    </xdr:from>
    <xdr:to>
      <xdr:col>10</xdr:col>
      <xdr:colOff>165100</xdr:colOff>
      <xdr:row>61</xdr:row>
      <xdr:rowOff>107950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7399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965200" y="102035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148409</xdr:rowOff>
    </xdr:from>
    <xdr:to>
      <xdr:col>24</xdr:col>
      <xdr:colOff>114300</xdr:colOff>
      <xdr:row>62</xdr:row>
      <xdr:rowOff>78559</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4036060" y="10374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126836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E00-0000BD000000}"/>
            </a:ext>
          </a:extLst>
        </xdr:cNvPr>
        <xdr:cNvSpPr txBox="1"/>
      </xdr:nvSpPr>
      <xdr:spPr>
        <a:xfrm>
          <a:off x="4124960" y="10352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120650</xdr:rowOff>
    </xdr:from>
    <xdr:to>
      <xdr:col>20</xdr:col>
      <xdr:colOff>38100</xdr:colOff>
      <xdr:row>62</xdr:row>
      <xdr:rowOff>50800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331216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0</xdr:rowOff>
    </xdr:from>
    <xdr:to>
      <xdr:col>24</xdr:col>
      <xdr:colOff>63500</xdr:colOff>
      <xdr:row>62</xdr:row>
      <xdr:rowOff>27759</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3355340" y="10393680"/>
          <a:ext cx="73152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107587</xdr:rowOff>
    </xdr:from>
    <xdr:to>
      <xdr:col>15</xdr:col>
      <xdr:colOff>101600</xdr:colOff>
      <xdr:row>62</xdr:row>
      <xdr:rowOff>37737</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2514600" y="10333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158387</xdr:rowOff>
    </xdr:from>
    <xdr:to>
      <xdr:col>19</xdr:col>
      <xdr:colOff>177800</xdr:colOff>
      <xdr:row>62</xdr:row>
      <xdr:rowOff>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565400" y="10384427"/>
          <a:ext cx="78994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73297</xdr:rowOff>
    </xdr:from>
    <xdr:to>
      <xdr:col>10</xdr:col>
      <xdr:colOff>165100</xdr:colOff>
      <xdr:row>62</xdr:row>
      <xdr:rowOff>3447</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739900" y="10299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124097</xdr:rowOff>
    </xdr:from>
    <xdr:to>
      <xdr:col>15</xdr:col>
      <xdr:colOff>50800</xdr:colOff>
      <xdr:row>61</xdr:row>
      <xdr:rowOff>158387</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790700" y="10350137"/>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169635</xdr:rowOff>
    </xdr:from>
    <xdr:to>
      <xdr:col>6</xdr:col>
      <xdr:colOff>38100</xdr:colOff>
      <xdr:row>61</xdr:row>
      <xdr:rowOff>99785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965200" y="10228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48985</xdr:rowOff>
    </xdr:from>
    <xdr:to>
      <xdr:col>10</xdr:col>
      <xdr:colOff>114300</xdr:colOff>
      <xdr:row>61</xdr:row>
      <xdr:rowOff>124097</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008380" y="10275025"/>
          <a:ext cx="7823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170564" y="998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38570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124477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61100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836304" y="998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41927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317056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28864</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2385704" y="1042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166024</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1611004" y="1039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90912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836304" y="1031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0618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600834" y="1048005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5826760" y="9502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299921" y="9363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150853</xdr:rowOff>
    </xdr:from>
    <xdr:to>
      <xdr:col>54</xdr:col>
      <xdr:colOff>189865</xdr:colOff>
      <xdr:row>63</xdr:row>
      <xdr:rowOff>52870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9219565" y="9371053"/>
          <a:ext cx="0" cy="1243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56697</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9258300" y="10618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52870</xdr:rowOff>
    </xdr:from>
    <xdr:to>
      <xdr:col>55</xdr:col>
      <xdr:colOff>88900</xdr:colOff>
      <xdr:row>63</xdr:row>
      <xdr:rowOff>52870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9154160" y="1061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97530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9258300" y="915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150853</xdr:rowOff>
    </xdr:from>
    <xdr:to>
      <xdr:col>55</xdr:col>
      <xdr:colOff>88900</xdr:colOff>
      <xdr:row>55</xdr:row>
      <xdr:rowOff>150853</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9154160" y="93710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93961</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9258300" y="998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71084</xdr:rowOff>
    </xdr:from>
    <xdr:to>
      <xdr:col>55</xdr:col>
      <xdr:colOff>50800</xdr:colOff>
      <xdr:row>61</xdr:row>
      <xdr:rowOff>1234</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9192260" y="10129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75998</xdr:rowOff>
    </xdr:from>
    <xdr:to>
      <xdr:col>50</xdr:col>
      <xdr:colOff>165100</xdr:colOff>
      <xdr:row>61</xdr:row>
      <xdr:rowOff>6148</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8445500" y="10134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77667</xdr:rowOff>
    </xdr:from>
    <xdr:to>
      <xdr:col>46</xdr:col>
      <xdr:colOff>38100</xdr:colOff>
      <xdr:row>61</xdr:row>
      <xdr:rowOff>7817</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7670800" y="101360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5035</xdr:rowOff>
    </xdr:from>
    <xdr:to>
      <xdr:col>41</xdr:col>
      <xdr:colOff>101600</xdr:colOff>
      <xdr:row>60</xdr:row>
      <xdr:rowOff>106635</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6873240" y="100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18455</xdr:rowOff>
    </xdr:from>
    <xdr:to>
      <xdr:col>36</xdr:col>
      <xdr:colOff>165100</xdr:colOff>
      <xdr:row>60</xdr:row>
      <xdr:rowOff>120055</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098540" y="1007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146614</xdr:rowOff>
    </xdr:from>
    <xdr:to>
      <xdr:col>55</xdr:col>
      <xdr:colOff>50800</xdr:colOff>
      <xdr:row>63</xdr:row>
      <xdr:rowOff>76764</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192260" y="105402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61541</xdr:rowOff>
    </xdr:from>
    <xdr:ext cx="469744"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9258300" y="1045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146585</xdr:rowOff>
    </xdr:from>
    <xdr:to>
      <xdr:col>50</xdr:col>
      <xdr:colOff>165100</xdr:colOff>
      <xdr:row>63</xdr:row>
      <xdr:rowOff>76735</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445500" y="10540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25935</xdr:rowOff>
    </xdr:from>
    <xdr:to>
      <xdr:col>55</xdr:col>
      <xdr:colOff>0</xdr:colOff>
      <xdr:row>63</xdr:row>
      <xdr:rowOff>25964</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8496300" y="10587255"/>
          <a:ext cx="7239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145082</xdr:rowOff>
    </xdr:from>
    <xdr:to>
      <xdr:col>46</xdr:col>
      <xdr:colOff>38100</xdr:colOff>
      <xdr:row>63</xdr:row>
      <xdr:rowOff>75232</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670800" y="105387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24432</xdr:rowOff>
    </xdr:from>
    <xdr:to>
      <xdr:col>50</xdr:col>
      <xdr:colOff>114300</xdr:colOff>
      <xdr:row>63</xdr:row>
      <xdr:rowOff>25935</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a:off x="7713980" y="10585752"/>
          <a:ext cx="782320" cy="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145013</xdr:rowOff>
    </xdr:from>
    <xdr:to>
      <xdr:col>41</xdr:col>
      <xdr:colOff>101600</xdr:colOff>
      <xdr:row>63</xdr:row>
      <xdr:rowOff>75163</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6873240" y="105386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24363</xdr:rowOff>
    </xdr:from>
    <xdr:to>
      <xdr:col>45</xdr:col>
      <xdr:colOff>177800</xdr:colOff>
      <xdr:row>63</xdr:row>
      <xdr:rowOff>24432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6924040" y="10585683"/>
          <a:ext cx="78994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147048</xdr:rowOff>
    </xdr:from>
    <xdr:to>
      <xdr:col>36</xdr:col>
      <xdr:colOff>165100</xdr:colOff>
      <xdr:row>63</xdr:row>
      <xdr:rowOff>77198</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098540" y="10540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24363</xdr:rowOff>
    </xdr:from>
    <xdr:to>
      <xdr:col>41</xdr:col>
      <xdr:colOff>50800</xdr:colOff>
      <xdr:row>63</xdr:row>
      <xdr:rowOff>26398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149340" y="10585683"/>
          <a:ext cx="774700" cy="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59</xdr:row>
      <xdr:rowOff>22675</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239271" y="991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24344</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477271" y="99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123162</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6702571" y="984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136582</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5905011" y="985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67862</xdr:rowOff>
    </xdr:from>
    <xdr:ext cx="469744"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271588" y="1062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66359</xdr:rowOff>
    </xdr:from>
    <xdr:ext cx="469744"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09588" y="1062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66290</xdr:rowOff>
    </xdr:from>
    <xdr:ext cx="469744"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712028" y="1062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68325</xdr:rowOff>
    </xdr:from>
    <xdr:ext cx="469744"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5937328" y="106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00000000-0008-0000-0E00-000018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166115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4086225" y="13074395"/>
          <a:ext cx="0" cy="1380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00000000-0008-0000-0E00-00001A0100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112792</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00000000-0008-0000-0E00-00001C010000}"/>
            </a:ext>
          </a:extLst>
        </xdr:cNvPr>
        <xdr:cNvSpPr txBox="1"/>
      </xdr:nvSpPr>
      <xdr:spPr>
        <a:xfrm>
          <a:off x="4124960" y="128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166115</xdr:rowOff>
    </xdr:from>
    <xdr:to>
      <xdr:col>24</xdr:col>
      <xdr:colOff>152400</xdr:colOff>
      <xdr:row>77</xdr:row>
      <xdr:rowOff>166115</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4020820" y="130743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77740</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00000000-0008-0000-0E00-00001E010000}"/>
            </a:ext>
          </a:extLst>
        </xdr:cNvPr>
        <xdr:cNvSpPr txBox="1"/>
      </xdr:nvSpPr>
      <xdr:spPr>
        <a:xfrm>
          <a:off x="4124960" y="136565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99313</xdr:rowOff>
    </xdr:from>
    <xdr:to>
      <xdr:col>24</xdr:col>
      <xdr:colOff>114300</xdr:colOff>
      <xdr:row>82</xdr:row>
      <xdr:rowOff>29463</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4036060" y="136781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85598</xdr:rowOff>
    </xdr:from>
    <xdr:to>
      <xdr:col>20</xdr:col>
      <xdr:colOff>38100</xdr:colOff>
      <xdr:row>82</xdr:row>
      <xdr:rowOff>15748</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3312160" y="136644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46737</xdr:rowOff>
    </xdr:from>
    <xdr:to>
      <xdr:col>15</xdr:col>
      <xdr:colOff>101600</xdr:colOff>
      <xdr:row>81</xdr:row>
      <xdr:rowOff>148337</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2514600" y="13625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87885</xdr:rowOff>
    </xdr:from>
    <xdr:to>
      <xdr:col>10</xdr:col>
      <xdr:colOff>165100</xdr:colOff>
      <xdr:row>82</xdr:row>
      <xdr:rowOff>18035</xdr:rowOff>
    </xdr:to>
    <xdr:sp macro="" textlink="">
      <xdr:nvSpPr>
        <xdr:cNvPr id="290" name="フローチャート: 判断 289">
          <a:extLst>
            <a:ext uri="{FF2B5EF4-FFF2-40B4-BE49-F238E27FC236}">
              <a16:creationId xmlns:a16="http://schemas.microsoft.com/office/drawing/2014/main" id="{00000000-0008-0000-0E00-000022010000}"/>
            </a:ext>
          </a:extLst>
        </xdr:cNvPr>
        <xdr:cNvSpPr/>
      </xdr:nvSpPr>
      <xdr:spPr>
        <a:xfrm>
          <a:off x="1739900" y="13666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97028</xdr:rowOff>
    </xdr:from>
    <xdr:to>
      <xdr:col>6</xdr:col>
      <xdr:colOff>38100</xdr:colOff>
      <xdr:row>82</xdr:row>
      <xdr:rowOff>27178</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965200" y="136758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403606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67327</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00000000-0008-0000-0E00-00002A010000}"/>
            </a:ext>
          </a:extLst>
        </xdr:cNvPr>
        <xdr:cNvSpPr txBox="1"/>
      </xdr:nvSpPr>
      <xdr:spPr>
        <a:xfrm>
          <a:off x="4124960"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7874</xdr:rowOff>
    </xdr:from>
    <xdr:to>
      <xdr:col>20</xdr:col>
      <xdr:colOff>38100</xdr:colOff>
      <xdr:row>81</xdr:row>
      <xdr:rowOff>109474</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3312160" y="13586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58674</xdr:rowOff>
    </xdr:from>
    <xdr:to>
      <xdr:col>24</xdr:col>
      <xdr:colOff>63500</xdr:colOff>
      <xdr:row>81</xdr:row>
      <xdr:rowOff>95250</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3355340" y="13637514"/>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129032</xdr:rowOff>
    </xdr:from>
    <xdr:to>
      <xdr:col>15</xdr:col>
      <xdr:colOff>101600</xdr:colOff>
      <xdr:row>81</xdr:row>
      <xdr:rowOff>59182</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2514600" y="135402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xdr:rowOff>
    </xdr:from>
    <xdr:to>
      <xdr:col>19</xdr:col>
      <xdr:colOff>177800</xdr:colOff>
      <xdr:row>81</xdr:row>
      <xdr:rowOff>58674</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565400" y="13587222"/>
          <a:ext cx="78994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78739</xdr:rowOff>
    </xdr:from>
    <xdr:to>
      <xdr:col>10</xdr:col>
      <xdr:colOff>165100</xdr:colOff>
      <xdr:row>81</xdr:row>
      <xdr:rowOff>8889</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739900" y="13489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129539</xdr:rowOff>
    </xdr:from>
    <xdr:to>
      <xdr:col>15</xdr:col>
      <xdr:colOff>50800</xdr:colOff>
      <xdr:row>81</xdr:row>
      <xdr:rowOff>8382</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790700" y="13540739"/>
          <a:ext cx="774700" cy="4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28448</xdr:rowOff>
    </xdr:from>
    <xdr:to>
      <xdr:col>6</xdr:col>
      <xdr:colOff>38100</xdr:colOff>
      <xdr:row>80</xdr:row>
      <xdr:rowOff>130048</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965200" y="134396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79248</xdr:rowOff>
    </xdr:from>
    <xdr:to>
      <xdr:col>10</xdr:col>
      <xdr:colOff>114300</xdr:colOff>
      <xdr:row>80</xdr:row>
      <xdr:rowOff>129539</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1008380" y="13490448"/>
          <a:ext cx="78232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6875</xdr:rowOff>
    </xdr:from>
    <xdr:ext cx="405111" cy="259045"/>
    <xdr:sp macro="" textlink="">
      <xdr:nvSpPr>
        <xdr:cNvPr id="307" name="n_1aveValue【公営住宅】&#10;有形固定資産減価償却率">
          <a:extLst>
            <a:ext uri="{FF2B5EF4-FFF2-40B4-BE49-F238E27FC236}">
              <a16:creationId xmlns:a16="http://schemas.microsoft.com/office/drawing/2014/main" id="{00000000-0008-0000-0E00-000033010000}"/>
            </a:ext>
          </a:extLst>
        </xdr:cNvPr>
        <xdr:cNvSpPr txBox="1"/>
      </xdr:nvSpPr>
      <xdr:spPr>
        <a:xfrm>
          <a:off x="3170564" y="13753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139464</xdr:rowOff>
    </xdr:from>
    <xdr:ext cx="405111" cy="259045"/>
    <xdr:sp macro="" textlink="">
      <xdr:nvSpPr>
        <xdr:cNvPr id="308" name="n_2aveValue【公営住宅】&#10;有形固定資産減価償却率">
          <a:extLst>
            <a:ext uri="{FF2B5EF4-FFF2-40B4-BE49-F238E27FC236}">
              <a16:creationId xmlns:a16="http://schemas.microsoft.com/office/drawing/2014/main" id="{00000000-0008-0000-0E00-000034010000}"/>
            </a:ext>
          </a:extLst>
        </xdr:cNvPr>
        <xdr:cNvSpPr txBox="1"/>
      </xdr:nvSpPr>
      <xdr:spPr>
        <a:xfrm>
          <a:off x="2385704" y="1371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9162</xdr:rowOff>
    </xdr:from>
    <xdr:ext cx="405111" cy="259045"/>
    <xdr:sp macro="" textlink="">
      <xdr:nvSpPr>
        <xdr:cNvPr id="309" name="n_3aveValue【公営住宅】&#10;有形固定資産減価償却率">
          <a:extLst>
            <a:ext uri="{FF2B5EF4-FFF2-40B4-BE49-F238E27FC236}">
              <a16:creationId xmlns:a16="http://schemas.microsoft.com/office/drawing/2014/main" id="{00000000-0008-0000-0E00-000035010000}"/>
            </a:ext>
          </a:extLst>
        </xdr:cNvPr>
        <xdr:cNvSpPr txBox="1"/>
      </xdr:nvSpPr>
      <xdr:spPr>
        <a:xfrm>
          <a:off x="1611004" y="1375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18305</xdr:rowOff>
    </xdr:from>
    <xdr:ext cx="405111" cy="259045"/>
    <xdr:sp macro="" textlink="">
      <xdr:nvSpPr>
        <xdr:cNvPr id="310" name="n_4aveValue【公営住宅】&#10;有形固定資産減価償却率">
          <a:extLst>
            <a:ext uri="{FF2B5EF4-FFF2-40B4-BE49-F238E27FC236}">
              <a16:creationId xmlns:a16="http://schemas.microsoft.com/office/drawing/2014/main" id="{00000000-0008-0000-0E00-000036010000}"/>
            </a:ext>
          </a:extLst>
        </xdr:cNvPr>
        <xdr:cNvSpPr txBox="1"/>
      </xdr:nvSpPr>
      <xdr:spPr>
        <a:xfrm>
          <a:off x="836304" y="1376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126001</xdr:rowOff>
    </xdr:from>
    <xdr:ext cx="405111" cy="259045"/>
    <xdr:sp macro="" textlink="">
      <xdr:nvSpPr>
        <xdr:cNvPr id="311" name="n_1mainValue【公営住宅】&#10;有形固定資産減価償却率">
          <a:extLst>
            <a:ext uri="{FF2B5EF4-FFF2-40B4-BE49-F238E27FC236}">
              <a16:creationId xmlns:a16="http://schemas.microsoft.com/office/drawing/2014/main" id="{00000000-0008-0000-0E00-000037010000}"/>
            </a:ext>
          </a:extLst>
        </xdr:cNvPr>
        <xdr:cNvSpPr txBox="1"/>
      </xdr:nvSpPr>
      <xdr:spPr>
        <a:xfrm>
          <a:off x="3170564" y="133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75709</xdr:rowOff>
    </xdr:from>
    <xdr:ext cx="405111" cy="259045"/>
    <xdr:sp macro="" textlink="">
      <xdr:nvSpPr>
        <xdr:cNvPr id="312" name="n_2mainValue【公営住宅】&#10;有形固定資産減価償却率">
          <a:extLst>
            <a:ext uri="{FF2B5EF4-FFF2-40B4-BE49-F238E27FC236}">
              <a16:creationId xmlns:a16="http://schemas.microsoft.com/office/drawing/2014/main" id="{00000000-0008-0000-0E00-000038010000}"/>
            </a:ext>
          </a:extLst>
        </xdr:cNvPr>
        <xdr:cNvSpPr txBox="1"/>
      </xdr:nvSpPr>
      <xdr:spPr>
        <a:xfrm>
          <a:off x="2385704" y="1331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25416</xdr:rowOff>
    </xdr:from>
    <xdr:ext cx="405111" cy="259045"/>
    <xdr:sp macro="" textlink="">
      <xdr:nvSpPr>
        <xdr:cNvPr id="313" name="n_3mainValue【公営住宅】&#10;有形固定資産減価償却率">
          <a:extLst>
            <a:ext uri="{FF2B5EF4-FFF2-40B4-BE49-F238E27FC236}">
              <a16:creationId xmlns:a16="http://schemas.microsoft.com/office/drawing/2014/main" id="{00000000-0008-0000-0E00-000039010000}"/>
            </a:ext>
          </a:extLst>
        </xdr:cNvPr>
        <xdr:cNvSpPr txBox="1"/>
      </xdr:nvSpPr>
      <xdr:spPr>
        <a:xfrm>
          <a:off x="1611004" y="1326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146575</xdr:rowOff>
    </xdr:from>
    <xdr:ext cx="405111" cy="259045"/>
    <xdr:sp macro="" textlink="">
      <xdr:nvSpPr>
        <xdr:cNvPr id="314" name="n_4mainValue【公営住宅】&#10;有形固定資産減価償却率">
          <a:extLst>
            <a:ext uri="{FF2B5EF4-FFF2-40B4-BE49-F238E27FC236}">
              <a16:creationId xmlns:a16="http://schemas.microsoft.com/office/drawing/2014/main" id="{00000000-0008-0000-0E00-00003A010000}"/>
            </a:ext>
          </a:extLst>
        </xdr:cNvPr>
        <xdr:cNvSpPr txBox="1"/>
      </xdr:nvSpPr>
      <xdr:spPr>
        <a:xfrm>
          <a:off x="83630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00000000-0008-0000-0E00-00004F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flipV="1">
          <a:off x="9219565" y="13171170"/>
          <a:ext cx="0" cy="1283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00000000-0008-0000-0E00-000051010000}"/>
            </a:ext>
          </a:extLst>
        </xdr:cNvPr>
        <xdr:cNvSpPr txBox="1"/>
      </xdr:nvSpPr>
      <xdr:spPr>
        <a:xfrm>
          <a:off x="9258300" y="1445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9154160" y="144546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00000000-0008-0000-0E00-000053010000}"/>
            </a:ext>
          </a:extLst>
        </xdr:cNvPr>
        <xdr:cNvSpPr txBox="1"/>
      </xdr:nvSpPr>
      <xdr:spPr>
        <a:xfrm>
          <a:off x="925830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915416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4233</xdr:rowOff>
    </xdr:from>
    <xdr:ext cx="469744" cy="259045"/>
    <xdr:sp macro="" textlink="">
      <xdr:nvSpPr>
        <xdr:cNvPr id="341" name="【公営住宅】&#10;一人当たり面積平均値テキスト">
          <a:extLst>
            <a:ext uri="{FF2B5EF4-FFF2-40B4-BE49-F238E27FC236}">
              <a16:creationId xmlns:a16="http://schemas.microsoft.com/office/drawing/2014/main" id="{00000000-0008-0000-0E00-000055010000}"/>
            </a:ext>
          </a:extLst>
        </xdr:cNvPr>
        <xdr:cNvSpPr txBox="1"/>
      </xdr:nvSpPr>
      <xdr:spPr>
        <a:xfrm>
          <a:off x="9258300" y="14085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152806</xdr:rowOff>
    </xdr:from>
    <xdr:to>
      <xdr:col>55</xdr:col>
      <xdr:colOff>50800</xdr:colOff>
      <xdr:row>85</xdr:row>
      <xdr:rowOff>82956</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9192260" y="142345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153264</xdr:rowOff>
    </xdr:from>
    <xdr:to>
      <xdr:col>50</xdr:col>
      <xdr:colOff>165100</xdr:colOff>
      <xdr:row>85</xdr:row>
      <xdr:rowOff>83414</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8445500" y="14235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7670800" y="142199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142291</xdr:rowOff>
    </xdr:from>
    <xdr:to>
      <xdr:col>41</xdr:col>
      <xdr:colOff>101600</xdr:colOff>
      <xdr:row>85</xdr:row>
      <xdr:rowOff>72441</xdr:rowOff>
    </xdr:to>
    <xdr:sp macro="" textlink="">
      <xdr:nvSpPr>
        <xdr:cNvPr id="345" name="フローチャート: 判断 344">
          <a:extLst>
            <a:ext uri="{FF2B5EF4-FFF2-40B4-BE49-F238E27FC236}">
              <a16:creationId xmlns:a16="http://schemas.microsoft.com/office/drawing/2014/main" id="{00000000-0008-0000-0E00-000059010000}"/>
            </a:ext>
          </a:extLst>
        </xdr:cNvPr>
        <xdr:cNvSpPr/>
      </xdr:nvSpPr>
      <xdr:spPr>
        <a:xfrm>
          <a:off x="6873240" y="142240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146405</xdr:rowOff>
    </xdr:from>
    <xdr:to>
      <xdr:col>36</xdr:col>
      <xdr:colOff>165100</xdr:colOff>
      <xdr:row>85</xdr:row>
      <xdr:rowOff>76555</xdr:rowOff>
    </xdr:to>
    <xdr:sp macro="" textlink="">
      <xdr:nvSpPr>
        <xdr:cNvPr id="346" name="フローチャート: 判断 345">
          <a:extLst>
            <a:ext uri="{FF2B5EF4-FFF2-40B4-BE49-F238E27FC236}">
              <a16:creationId xmlns:a16="http://schemas.microsoft.com/office/drawing/2014/main" id="{00000000-0008-0000-0E00-00005A010000}"/>
            </a:ext>
          </a:extLst>
        </xdr:cNvPr>
        <xdr:cNvSpPr/>
      </xdr:nvSpPr>
      <xdr:spPr>
        <a:xfrm>
          <a:off x="6098540" y="14228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134062</xdr:rowOff>
    </xdr:from>
    <xdr:to>
      <xdr:col>55</xdr:col>
      <xdr:colOff>50800</xdr:colOff>
      <xdr:row>86</xdr:row>
      <xdr:rowOff>64212</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9192260" y="14383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48989</xdr:rowOff>
    </xdr:from>
    <xdr:ext cx="469744" cy="259045"/>
    <xdr:sp macro="" textlink="">
      <xdr:nvSpPr>
        <xdr:cNvPr id="353" name="【公営住宅】&#10;一人当たり面積該当値テキスト">
          <a:extLst>
            <a:ext uri="{FF2B5EF4-FFF2-40B4-BE49-F238E27FC236}">
              <a16:creationId xmlns:a16="http://schemas.microsoft.com/office/drawing/2014/main" id="{00000000-0008-0000-0E00-000061010000}"/>
            </a:ext>
          </a:extLst>
        </xdr:cNvPr>
        <xdr:cNvSpPr txBox="1"/>
      </xdr:nvSpPr>
      <xdr:spPr>
        <a:xfrm>
          <a:off x="9258300" y="1429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134062</xdr:rowOff>
    </xdr:from>
    <xdr:to>
      <xdr:col>50</xdr:col>
      <xdr:colOff>165100</xdr:colOff>
      <xdr:row>86</xdr:row>
      <xdr:rowOff>64212</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844550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13412</xdr:rowOff>
    </xdr:from>
    <xdr:to>
      <xdr:col>55</xdr:col>
      <xdr:colOff>0</xdr:colOff>
      <xdr:row>86</xdr:row>
      <xdr:rowOff>13412</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8496300" y="1443045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134062</xdr:rowOff>
    </xdr:from>
    <xdr:to>
      <xdr:col>46</xdr:col>
      <xdr:colOff>38100</xdr:colOff>
      <xdr:row>86</xdr:row>
      <xdr:rowOff>64212</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7670800" y="14383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13412</xdr:rowOff>
    </xdr:from>
    <xdr:to>
      <xdr:col>50</xdr:col>
      <xdr:colOff>114300</xdr:colOff>
      <xdr:row>86</xdr:row>
      <xdr:rowOff>13412</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7713980" y="1443045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134062</xdr:rowOff>
    </xdr:from>
    <xdr:to>
      <xdr:col>41</xdr:col>
      <xdr:colOff>101600</xdr:colOff>
      <xdr:row>86</xdr:row>
      <xdr:rowOff>64212</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687324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13412</xdr:rowOff>
    </xdr:from>
    <xdr:to>
      <xdr:col>45</xdr:col>
      <xdr:colOff>177800</xdr:colOff>
      <xdr:row>86</xdr:row>
      <xdr:rowOff>13412</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6924040" y="144304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134062</xdr:rowOff>
    </xdr:from>
    <xdr:to>
      <xdr:col>36</xdr:col>
      <xdr:colOff>165100</xdr:colOff>
      <xdr:row>86</xdr:row>
      <xdr:rowOff>64212</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6098540" y="143834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13412</xdr:rowOff>
    </xdr:from>
    <xdr:to>
      <xdr:col>41</xdr:col>
      <xdr:colOff>50800</xdr:colOff>
      <xdr:row>86</xdr:row>
      <xdr:rowOff>13412</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a:off x="6149340" y="1443045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99941</xdr:rowOff>
    </xdr:from>
    <xdr:ext cx="469744" cy="259045"/>
    <xdr:sp macro="" textlink="">
      <xdr:nvSpPr>
        <xdr:cNvPr id="362" name="n_1aveValue【公営住宅】&#10;一人当たり面積">
          <a:extLst>
            <a:ext uri="{FF2B5EF4-FFF2-40B4-BE49-F238E27FC236}">
              <a16:creationId xmlns:a16="http://schemas.microsoft.com/office/drawing/2014/main" id="{00000000-0008-0000-0E00-00006A010000}"/>
            </a:ext>
          </a:extLst>
        </xdr:cNvPr>
        <xdr:cNvSpPr txBox="1"/>
      </xdr:nvSpPr>
      <xdr:spPr>
        <a:xfrm>
          <a:off x="8271587" y="1401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84853</xdr:rowOff>
    </xdr:from>
    <xdr:ext cx="469744" cy="259045"/>
    <xdr:sp macro="" textlink="">
      <xdr:nvSpPr>
        <xdr:cNvPr id="363" name="n_2aveValue【公営住宅】&#10;一人当たり面積">
          <a:extLst>
            <a:ext uri="{FF2B5EF4-FFF2-40B4-BE49-F238E27FC236}">
              <a16:creationId xmlns:a16="http://schemas.microsoft.com/office/drawing/2014/main" id="{00000000-0008-0000-0E00-00006B010000}"/>
            </a:ext>
          </a:extLst>
        </xdr:cNvPr>
        <xdr:cNvSpPr txBox="1"/>
      </xdr:nvSpPr>
      <xdr:spPr>
        <a:xfrm>
          <a:off x="7509587" y="1399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88968</xdr:rowOff>
    </xdr:from>
    <xdr:ext cx="469744" cy="259045"/>
    <xdr:sp macro="" textlink="">
      <xdr:nvSpPr>
        <xdr:cNvPr id="364" name="n_3aveValue【公営住宅】&#10;一人当たり面積">
          <a:extLst>
            <a:ext uri="{FF2B5EF4-FFF2-40B4-BE49-F238E27FC236}">
              <a16:creationId xmlns:a16="http://schemas.microsoft.com/office/drawing/2014/main" id="{00000000-0008-0000-0E00-00006C010000}"/>
            </a:ext>
          </a:extLst>
        </xdr:cNvPr>
        <xdr:cNvSpPr txBox="1"/>
      </xdr:nvSpPr>
      <xdr:spPr>
        <a:xfrm>
          <a:off x="6712027" y="1400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93082</xdr:rowOff>
    </xdr:from>
    <xdr:ext cx="469744" cy="259045"/>
    <xdr:sp macro="" textlink="">
      <xdr:nvSpPr>
        <xdr:cNvPr id="365" name="n_4aveValue【公営住宅】&#10;一人当たり面積">
          <a:extLst>
            <a:ext uri="{FF2B5EF4-FFF2-40B4-BE49-F238E27FC236}">
              <a16:creationId xmlns:a16="http://schemas.microsoft.com/office/drawing/2014/main" id="{00000000-0008-0000-0E00-00006D010000}"/>
            </a:ext>
          </a:extLst>
        </xdr:cNvPr>
        <xdr:cNvSpPr txBox="1"/>
      </xdr:nvSpPr>
      <xdr:spPr>
        <a:xfrm>
          <a:off x="5937327" y="140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55339</xdr:rowOff>
    </xdr:from>
    <xdr:ext cx="469744" cy="259045"/>
    <xdr:sp macro="" textlink="">
      <xdr:nvSpPr>
        <xdr:cNvPr id="366" name="n_1mainValue【公営住宅】&#10;一人当たり面積">
          <a:extLst>
            <a:ext uri="{FF2B5EF4-FFF2-40B4-BE49-F238E27FC236}">
              <a16:creationId xmlns:a16="http://schemas.microsoft.com/office/drawing/2014/main" id="{00000000-0008-0000-0E00-00006E010000}"/>
            </a:ext>
          </a:extLst>
        </xdr:cNvPr>
        <xdr:cNvSpPr txBox="1"/>
      </xdr:nvSpPr>
      <xdr:spPr>
        <a:xfrm>
          <a:off x="827158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55339</xdr:rowOff>
    </xdr:from>
    <xdr:ext cx="469744" cy="259045"/>
    <xdr:sp macro="" textlink="">
      <xdr:nvSpPr>
        <xdr:cNvPr id="367" name="n_2mainValue【公営住宅】&#10;一人当たり面積">
          <a:extLst>
            <a:ext uri="{FF2B5EF4-FFF2-40B4-BE49-F238E27FC236}">
              <a16:creationId xmlns:a16="http://schemas.microsoft.com/office/drawing/2014/main" id="{00000000-0008-0000-0E00-00006F010000}"/>
            </a:ext>
          </a:extLst>
        </xdr:cNvPr>
        <xdr:cNvSpPr txBox="1"/>
      </xdr:nvSpPr>
      <xdr:spPr>
        <a:xfrm>
          <a:off x="750958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55339</xdr:rowOff>
    </xdr:from>
    <xdr:ext cx="469744" cy="259045"/>
    <xdr:sp macro="" textlink="">
      <xdr:nvSpPr>
        <xdr:cNvPr id="368" name="n_3mainValue【公営住宅】&#10;一人当たり面積">
          <a:extLst>
            <a:ext uri="{FF2B5EF4-FFF2-40B4-BE49-F238E27FC236}">
              <a16:creationId xmlns:a16="http://schemas.microsoft.com/office/drawing/2014/main" id="{00000000-0008-0000-0E00-000070010000}"/>
            </a:ext>
          </a:extLst>
        </xdr:cNvPr>
        <xdr:cNvSpPr txBox="1"/>
      </xdr:nvSpPr>
      <xdr:spPr>
        <a:xfrm>
          <a:off x="671202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55339</xdr:rowOff>
    </xdr:from>
    <xdr:ext cx="469744" cy="259045"/>
    <xdr:sp macro="" textlink="">
      <xdr:nvSpPr>
        <xdr:cNvPr id="369" name="n_4mainValue【公営住宅】&#10;一人当たり面積">
          <a:extLst>
            <a:ext uri="{FF2B5EF4-FFF2-40B4-BE49-F238E27FC236}">
              <a16:creationId xmlns:a16="http://schemas.microsoft.com/office/drawing/2014/main" id="{00000000-0008-0000-0E00-000071010000}"/>
            </a:ext>
          </a:extLst>
        </xdr:cNvPr>
        <xdr:cNvSpPr txBox="1"/>
      </xdr:nvSpPr>
      <xdr:spPr>
        <a:xfrm>
          <a:off x="5937327" y="14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E00-000097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112776</xdr:rowOff>
    </xdr:from>
    <xdr:to>
      <xdr:col>85</xdr:col>
      <xdr:colOff>126364</xdr:colOff>
      <xdr:row>42</xdr:row>
      <xdr:rowOff>44196</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14375764" y="5812536"/>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48023</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E00-000099010000}"/>
            </a:ext>
          </a:extLst>
        </xdr:cNvPr>
        <xdr:cNvSpPr txBox="1"/>
      </xdr:nvSpPr>
      <xdr:spPr>
        <a:xfrm>
          <a:off x="14414500" y="708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44196</xdr:rowOff>
    </xdr:from>
    <xdr:to>
      <xdr:col>86</xdr:col>
      <xdr:colOff>25400</xdr:colOff>
      <xdr:row>42</xdr:row>
      <xdr:rowOff>44196</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4287500" y="7085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59453</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E00-00009B010000}"/>
            </a:ext>
          </a:extLst>
        </xdr:cNvPr>
        <xdr:cNvSpPr txBox="1"/>
      </xdr:nvSpPr>
      <xdr:spPr>
        <a:xfrm>
          <a:off x="144145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112776</xdr:rowOff>
    </xdr:from>
    <xdr:to>
      <xdr:col>86</xdr:col>
      <xdr:colOff>25400</xdr:colOff>
      <xdr:row>34</xdr:row>
      <xdr:rowOff>112776</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4287500" y="5812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114571</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E00-00009D010000}"/>
            </a:ext>
          </a:extLst>
        </xdr:cNvPr>
        <xdr:cNvSpPr txBox="1"/>
      </xdr:nvSpPr>
      <xdr:spPr>
        <a:xfrm>
          <a:off x="14414500" y="63172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91694</xdr:rowOff>
    </xdr:from>
    <xdr:to>
      <xdr:col>85</xdr:col>
      <xdr:colOff>177800</xdr:colOff>
      <xdr:row>39</xdr:row>
      <xdr:rowOff>21844</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4325600" y="646201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52832</xdr:rowOff>
    </xdr:from>
    <xdr:to>
      <xdr:col>81</xdr:col>
      <xdr:colOff>101600</xdr:colOff>
      <xdr:row>38</xdr:row>
      <xdr:rowOff>154432</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3578840" y="642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87122</xdr:rowOff>
    </xdr:from>
    <xdr:to>
      <xdr:col>76</xdr:col>
      <xdr:colOff>165100</xdr:colOff>
      <xdr:row>39</xdr:row>
      <xdr:rowOff>17272</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280414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36830</xdr:rowOff>
    </xdr:from>
    <xdr:to>
      <xdr:col>72</xdr:col>
      <xdr:colOff>38100</xdr:colOff>
      <xdr:row>38</xdr:row>
      <xdr:rowOff>138430</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202944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32258</xdr:rowOff>
    </xdr:from>
    <xdr:to>
      <xdr:col>67</xdr:col>
      <xdr:colOff>101600</xdr:colOff>
      <xdr:row>38</xdr:row>
      <xdr:rowOff>133858</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1231880" y="64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107696</xdr:rowOff>
    </xdr:from>
    <xdr:to>
      <xdr:col>85</xdr:col>
      <xdr:colOff>177800</xdr:colOff>
      <xdr:row>40</xdr:row>
      <xdr:rowOff>37846</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4325600" y="664565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86123</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E00-0000A9010000}"/>
            </a:ext>
          </a:extLst>
        </xdr:cNvPr>
        <xdr:cNvSpPr txBox="1"/>
      </xdr:nvSpPr>
      <xdr:spPr>
        <a:xfrm>
          <a:off x="14414500" y="662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93980</xdr:rowOff>
    </xdr:from>
    <xdr:to>
      <xdr:col>81</xdr:col>
      <xdr:colOff>101600</xdr:colOff>
      <xdr:row>41</xdr:row>
      <xdr:rowOff>24130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357884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158496</xdr:rowOff>
    </xdr:from>
    <xdr:to>
      <xdr:col>85</xdr:col>
      <xdr:colOff>127000</xdr:colOff>
      <xdr:row>40</xdr:row>
      <xdr:rowOff>144780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13629640" y="6696456"/>
          <a:ext cx="746760" cy="15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55118</xdr:rowOff>
    </xdr:from>
    <xdr:to>
      <xdr:col>76</xdr:col>
      <xdr:colOff>165100</xdr:colOff>
      <xdr:row>40</xdr:row>
      <xdr:rowOff>156718</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2804140" y="676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105918</xdr:rowOff>
    </xdr:from>
    <xdr:to>
      <xdr:col>81</xdr:col>
      <xdr:colOff>50800</xdr:colOff>
      <xdr:row>40</xdr:row>
      <xdr:rowOff>144780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2854940" y="6811518"/>
          <a:ext cx="7747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11684</xdr:rowOff>
    </xdr:from>
    <xdr:to>
      <xdr:col>72</xdr:col>
      <xdr:colOff>38100</xdr:colOff>
      <xdr:row>40</xdr:row>
      <xdr:rowOff>113284</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2029440" y="67172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62484</xdr:rowOff>
    </xdr:from>
    <xdr:to>
      <xdr:col>76</xdr:col>
      <xdr:colOff>114300</xdr:colOff>
      <xdr:row>40</xdr:row>
      <xdr:rowOff>105918</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2072620" y="6768084"/>
          <a:ext cx="78232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141986</xdr:rowOff>
    </xdr:from>
    <xdr:to>
      <xdr:col>67</xdr:col>
      <xdr:colOff>101600</xdr:colOff>
      <xdr:row>40</xdr:row>
      <xdr:rowOff>72136</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1231880" y="66799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21336</xdr:rowOff>
    </xdr:from>
    <xdr:to>
      <xdr:col>71</xdr:col>
      <xdr:colOff>177800</xdr:colOff>
      <xdr:row>40</xdr:row>
      <xdr:rowOff>62484</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1282680" y="6726936"/>
          <a:ext cx="78994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170959</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E00-0000B2010000}"/>
            </a:ext>
          </a:extLst>
        </xdr:cNvPr>
        <xdr:cNvSpPr txBox="1"/>
      </xdr:nvSpPr>
      <xdr:spPr>
        <a:xfrm>
          <a:off x="13437244" y="620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33799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26752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154957</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19005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150385</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110298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15257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3437244" y="688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147845</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2675244"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104411</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1900544" y="681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63263</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1102984" y="676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E00-0000D0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19509104" y="57454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E00-0000D2010000}"/>
            </a:ext>
          </a:extLst>
        </xdr:cNvPr>
        <xdr:cNvSpPr txBox="1"/>
      </xdr:nvSpPr>
      <xdr:spPr>
        <a:xfrm>
          <a:off x="19547840"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9443700" y="699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E00-0000D4010000}"/>
            </a:ext>
          </a:extLst>
        </xdr:cNvPr>
        <xdr:cNvSpPr txBox="1"/>
      </xdr:nvSpPr>
      <xdr:spPr>
        <a:xfrm>
          <a:off x="1954784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94437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E00-0000D6010000}"/>
            </a:ext>
          </a:extLst>
        </xdr:cNvPr>
        <xdr:cNvSpPr txBox="1"/>
      </xdr:nvSpPr>
      <xdr:spPr>
        <a:xfrm>
          <a:off x="19547840" y="646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1945894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179374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716278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6388080" y="65747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170180</xdr:rowOff>
    </xdr:from>
    <xdr:to>
      <xdr:col>116</xdr:col>
      <xdr:colOff>114300</xdr:colOff>
      <xdr:row>41</xdr:row>
      <xdr:rowOff>100330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19458940" y="6875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85107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E00-0000E2010000}"/>
            </a:ext>
          </a:extLst>
        </xdr:cNvPr>
        <xdr:cNvSpPr txBox="1"/>
      </xdr:nvSpPr>
      <xdr:spPr>
        <a:xfrm>
          <a:off x="19547840" y="679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1873504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49530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778220" y="689229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1793748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7988280" y="68922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7162780" y="684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19050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7213580" y="68922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6388080" y="6845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19050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6431260" y="68922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E00-0000EB010000}"/>
            </a:ext>
          </a:extLst>
        </xdr:cNvPr>
        <xdr:cNvSpPr txBox="1"/>
      </xdr:nvSpPr>
      <xdr:spPr>
        <a:xfrm>
          <a:off x="185611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177762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1700156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622686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185611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177762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70015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622686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00000000-0008-0000-0E00-000008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70866</xdr:rowOff>
    </xdr:from>
    <xdr:to>
      <xdr:col>85</xdr:col>
      <xdr:colOff>126364</xdr:colOff>
      <xdr:row>62</xdr:row>
      <xdr:rowOff>144018</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4375764" y="9291066"/>
          <a:ext cx="0" cy="124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147845</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00000000-0008-0000-0E00-00000A020000}"/>
            </a:ext>
          </a:extLst>
        </xdr:cNvPr>
        <xdr:cNvSpPr txBox="1"/>
      </xdr:nvSpPr>
      <xdr:spPr>
        <a:xfrm>
          <a:off x="14414500" y="10541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144018</xdr:rowOff>
    </xdr:from>
    <xdr:to>
      <xdr:col>86</xdr:col>
      <xdr:colOff>25400</xdr:colOff>
      <xdr:row>62</xdr:row>
      <xdr:rowOff>144018</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4287500" y="105376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17543</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00000000-0008-0000-0E00-00000C020000}"/>
            </a:ext>
          </a:extLst>
        </xdr:cNvPr>
        <xdr:cNvSpPr txBox="1"/>
      </xdr:nvSpPr>
      <xdr:spPr>
        <a:xfrm>
          <a:off x="14414500" y="9070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70866</xdr:rowOff>
    </xdr:from>
    <xdr:to>
      <xdr:col>86</xdr:col>
      <xdr:colOff>25400</xdr:colOff>
      <xdr:row>55</xdr:row>
      <xdr:rowOff>70866</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4287500" y="9291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63517</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00000000-0008-0000-0E00-00000E020000}"/>
            </a:ext>
          </a:extLst>
        </xdr:cNvPr>
        <xdr:cNvSpPr txBox="1"/>
      </xdr:nvSpPr>
      <xdr:spPr>
        <a:xfrm>
          <a:off x="14414500" y="978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4325600" y="99314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36068</xdr:rowOff>
    </xdr:from>
    <xdr:to>
      <xdr:col>81</xdr:col>
      <xdr:colOff>101600</xdr:colOff>
      <xdr:row>59</xdr:row>
      <xdr:rowOff>137668</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3578840" y="992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33782</xdr:rowOff>
    </xdr:from>
    <xdr:to>
      <xdr:col>76</xdr:col>
      <xdr:colOff>165100</xdr:colOff>
      <xdr:row>59</xdr:row>
      <xdr:rowOff>135382</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2804140" y="992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72644</xdr:rowOff>
    </xdr:from>
    <xdr:to>
      <xdr:col>72</xdr:col>
      <xdr:colOff>38100</xdr:colOff>
      <xdr:row>60</xdr:row>
      <xdr:rowOff>2794</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029440" y="9963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123188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113792</xdr:rowOff>
    </xdr:from>
    <xdr:to>
      <xdr:col>85</xdr:col>
      <xdr:colOff>177800</xdr:colOff>
      <xdr:row>62</xdr:row>
      <xdr:rowOff>43942</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4325600" y="103398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92219</xdr:rowOff>
    </xdr:from>
    <xdr:ext cx="405111" cy="259045"/>
    <xdr:sp macro="" textlink="">
      <xdr:nvSpPr>
        <xdr:cNvPr id="538" name="【学校施設】&#10;有形固定資産減価償却率該当値テキスト">
          <a:extLst>
            <a:ext uri="{FF2B5EF4-FFF2-40B4-BE49-F238E27FC236}">
              <a16:creationId xmlns:a16="http://schemas.microsoft.com/office/drawing/2014/main" id="{00000000-0008-0000-0E00-00001A020000}"/>
            </a:ext>
          </a:extLst>
        </xdr:cNvPr>
        <xdr:cNvSpPr txBox="1"/>
      </xdr:nvSpPr>
      <xdr:spPr>
        <a:xfrm>
          <a:off x="14414500" y="10318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152654</xdr:rowOff>
    </xdr:from>
    <xdr:to>
      <xdr:col>81</xdr:col>
      <xdr:colOff>101600</xdr:colOff>
      <xdr:row>62</xdr:row>
      <xdr:rowOff>82804</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3578840" y="103786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164592</xdr:rowOff>
    </xdr:from>
    <xdr:to>
      <xdr:col>85</xdr:col>
      <xdr:colOff>127000</xdr:colOff>
      <xdr:row>62</xdr:row>
      <xdr:rowOff>32004</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flipV="1">
          <a:off x="13629640" y="10390632"/>
          <a:ext cx="7467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161798</xdr:rowOff>
    </xdr:from>
    <xdr:to>
      <xdr:col>76</xdr:col>
      <xdr:colOff>165100</xdr:colOff>
      <xdr:row>62</xdr:row>
      <xdr:rowOff>91948</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2804140" y="103878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32004</xdr:rowOff>
    </xdr:from>
    <xdr:to>
      <xdr:col>81</xdr:col>
      <xdr:colOff>50800</xdr:colOff>
      <xdr:row>62</xdr:row>
      <xdr:rowOff>41148</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flipV="1">
          <a:off x="12854940" y="10425684"/>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157226</xdr:rowOff>
    </xdr:from>
    <xdr:to>
      <xdr:col>72</xdr:col>
      <xdr:colOff>38100</xdr:colOff>
      <xdr:row>62</xdr:row>
      <xdr:rowOff>87376</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029440" y="10383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36576</xdr:rowOff>
    </xdr:from>
    <xdr:to>
      <xdr:col>76</xdr:col>
      <xdr:colOff>114300</xdr:colOff>
      <xdr:row>62</xdr:row>
      <xdr:rowOff>41148</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072620" y="10430256"/>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159512</xdr:rowOff>
    </xdr:from>
    <xdr:to>
      <xdr:col>67</xdr:col>
      <xdr:colOff>101600</xdr:colOff>
      <xdr:row>62</xdr:row>
      <xdr:rowOff>89662</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1231880" y="103855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36576</xdr:rowOff>
    </xdr:from>
    <xdr:to>
      <xdr:col>71</xdr:col>
      <xdr:colOff>177800</xdr:colOff>
      <xdr:row>62</xdr:row>
      <xdr:rowOff>38862</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1282680" y="1043025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154195</xdr:rowOff>
    </xdr:from>
    <xdr:ext cx="405111" cy="259045"/>
    <xdr:sp macro="" textlink="">
      <xdr:nvSpPr>
        <xdr:cNvPr id="547" name="n_1aveValue【学校施設】&#10;有形固定資産減価償却率">
          <a:extLst>
            <a:ext uri="{FF2B5EF4-FFF2-40B4-BE49-F238E27FC236}">
              <a16:creationId xmlns:a16="http://schemas.microsoft.com/office/drawing/2014/main" id="{00000000-0008-0000-0E00-000023020000}"/>
            </a:ext>
          </a:extLst>
        </xdr:cNvPr>
        <xdr:cNvSpPr txBox="1"/>
      </xdr:nvSpPr>
      <xdr:spPr>
        <a:xfrm>
          <a:off x="13437244" y="970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151909</xdr:rowOff>
    </xdr:from>
    <xdr:ext cx="405111" cy="259045"/>
    <xdr:sp macro="" textlink="">
      <xdr:nvSpPr>
        <xdr:cNvPr id="548" name="n_2aveValue【学校施設】&#10;有形固定資産減価償却率">
          <a:extLst>
            <a:ext uri="{FF2B5EF4-FFF2-40B4-BE49-F238E27FC236}">
              <a16:creationId xmlns:a16="http://schemas.microsoft.com/office/drawing/2014/main" id="{00000000-0008-0000-0E00-000024020000}"/>
            </a:ext>
          </a:extLst>
        </xdr:cNvPr>
        <xdr:cNvSpPr txBox="1"/>
      </xdr:nvSpPr>
      <xdr:spPr>
        <a:xfrm>
          <a:off x="12675244" y="970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19321</xdr:rowOff>
    </xdr:from>
    <xdr:ext cx="405111" cy="259045"/>
    <xdr:sp macro="" textlink="">
      <xdr:nvSpPr>
        <xdr:cNvPr id="549" name="n_3aveValue【学校施設】&#10;有形固定資産減価償却率">
          <a:extLst>
            <a:ext uri="{FF2B5EF4-FFF2-40B4-BE49-F238E27FC236}">
              <a16:creationId xmlns:a16="http://schemas.microsoft.com/office/drawing/2014/main" id="{00000000-0008-0000-0E00-000025020000}"/>
            </a:ext>
          </a:extLst>
        </xdr:cNvPr>
        <xdr:cNvSpPr txBox="1"/>
      </xdr:nvSpPr>
      <xdr:spPr>
        <a:xfrm>
          <a:off x="11900544" y="974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21607</xdr:rowOff>
    </xdr:from>
    <xdr:ext cx="405111" cy="259045"/>
    <xdr:sp macro="" textlink="">
      <xdr:nvSpPr>
        <xdr:cNvPr id="550" name="n_4aveValue【学校施設】&#10;有形固定資産減価償却率">
          <a:extLst>
            <a:ext uri="{FF2B5EF4-FFF2-40B4-BE49-F238E27FC236}">
              <a16:creationId xmlns:a16="http://schemas.microsoft.com/office/drawing/2014/main" id="{00000000-0008-0000-0E00-000026020000}"/>
            </a:ext>
          </a:extLst>
        </xdr:cNvPr>
        <xdr:cNvSpPr txBox="1"/>
      </xdr:nvSpPr>
      <xdr:spPr>
        <a:xfrm>
          <a:off x="1110298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73931</xdr:rowOff>
    </xdr:from>
    <xdr:ext cx="405111" cy="259045"/>
    <xdr:sp macro="" textlink="">
      <xdr:nvSpPr>
        <xdr:cNvPr id="551" name="n_1mainValue【学校施設】&#10;有形固定資産減価償却率">
          <a:extLst>
            <a:ext uri="{FF2B5EF4-FFF2-40B4-BE49-F238E27FC236}">
              <a16:creationId xmlns:a16="http://schemas.microsoft.com/office/drawing/2014/main" id="{00000000-0008-0000-0E00-000027020000}"/>
            </a:ext>
          </a:extLst>
        </xdr:cNvPr>
        <xdr:cNvSpPr txBox="1"/>
      </xdr:nvSpPr>
      <xdr:spPr>
        <a:xfrm>
          <a:off x="13437244" y="1046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83075</xdr:rowOff>
    </xdr:from>
    <xdr:ext cx="405111" cy="259045"/>
    <xdr:sp macro="" textlink="">
      <xdr:nvSpPr>
        <xdr:cNvPr id="552" name="n_2mainValue【学校施設】&#10;有形固定資産減価償却率">
          <a:extLst>
            <a:ext uri="{FF2B5EF4-FFF2-40B4-BE49-F238E27FC236}">
              <a16:creationId xmlns:a16="http://schemas.microsoft.com/office/drawing/2014/main" id="{00000000-0008-0000-0E00-000028020000}"/>
            </a:ext>
          </a:extLst>
        </xdr:cNvPr>
        <xdr:cNvSpPr txBox="1"/>
      </xdr:nvSpPr>
      <xdr:spPr>
        <a:xfrm>
          <a:off x="12675244" y="104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78503</xdr:rowOff>
    </xdr:from>
    <xdr:ext cx="405111" cy="259045"/>
    <xdr:sp macro="" textlink="">
      <xdr:nvSpPr>
        <xdr:cNvPr id="553" name="n_3mainValue【学校施設】&#10;有形固定資産減価償却率">
          <a:extLst>
            <a:ext uri="{FF2B5EF4-FFF2-40B4-BE49-F238E27FC236}">
              <a16:creationId xmlns:a16="http://schemas.microsoft.com/office/drawing/2014/main" id="{00000000-0008-0000-0E00-000029020000}"/>
            </a:ext>
          </a:extLst>
        </xdr:cNvPr>
        <xdr:cNvSpPr txBox="1"/>
      </xdr:nvSpPr>
      <xdr:spPr>
        <a:xfrm>
          <a:off x="11900544" y="1047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80789</xdr:rowOff>
    </xdr:from>
    <xdr:ext cx="405111" cy="259045"/>
    <xdr:sp macro="" textlink="">
      <xdr:nvSpPr>
        <xdr:cNvPr id="554" name="n_4mainValue【学校施設】&#10;有形固定資産減価償却率">
          <a:extLst>
            <a:ext uri="{FF2B5EF4-FFF2-40B4-BE49-F238E27FC236}">
              <a16:creationId xmlns:a16="http://schemas.microsoft.com/office/drawing/2014/main" id="{00000000-0008-0000-0E00-00002A020000}"/>
            </a:ext>
          </a:extLst>
        </xdr:cNvPr>
        <xdr:cNvSpPr txBox="1"/>
      </xdr:nvSpPr>
      <xdr:spPr>
        <a:xfrm>
          <a:off x="11102984" y="1047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00000000-0008-0000-0E00-000044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55517</xdr:rowOff>
    </xdr:from>
    <xdr:to>
      <xdr:col>116</xdr:col>
      <xdr:colOff>62864</xdr:colOff>
      <xdr:row>64</xdr:row>
      <xdr:rowOff>45720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flipV="1">
          <a:off x="19509104" y="9443357"/>
          <a:ext cx="0" cy="133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49547</xdr:rowOff>
    </xdr:from>
    <xdr:ext cx="469744" cy="259045"/>
    <xdr:sp macro="" textlink="">
      <xdr:nvSpPr>
        <xdr:cNvPr id="582" name="【学校施設】&#10;一人当たり面積最小値テキスト">
          <a:extLst>
            <a:ext uri="{FF2B5EF4-FFF2-40B4-BE49-F238E27FC236}">
              <a16:creationId xmlns:a16="http://schemas.microsoft.com/office/drawing/2014/main" id="{00000000-0008-0000-0E00-000046020000}"/>
            </a:ext>
          </a:extLst>
        </xdr:cNvPr>
        <xdr:cNvSpPr txBox="1"/>
      </xdr:nvSpPr>
      <xdr:spPr>
        <a:xfrm>
          <a:off x="19547840"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45720</xdr:rowOff>
    </xdr:from>
    <xdr:to>
      <xdr:col>116</xdr:col>
      <xdr:colOff>152400</xdr:colOff>
      <xdr:row>64</xdr:row>
      <xdr:rowOff>45720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9443700" y="10774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2194</xdr:rowOff>
    </xdr:from>
    <xdr:ext cx="469744" cy="259045"/>
    <xdr:sp macro="" textlink="">
      <xdr:nvSpPr>
        <xdr:cNvPr id="584" name="【学校施設】&#10;一人当たり面積最大値テキスト">
          <a:extLst>
            <a:ext uri="{FF2B5EF4-FFF2-40B4-BE49-F238E27FC236}">
              <a16:creationId xmlns:a16="http://schemas.microsoft.com/office/drawing/2014/main" id="{00000000-0008-0000-0E00-000048020000}"/>
            </a:ext>
          </a:extLst>
        </xdr:cNvPr>
        <xdr:cNvSpPr txBox="1"/>
      </xdr:nvSpPr>
      <xdr:spPr>
        <a:xfrm>
          <a:off x="19547840" y="92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55517</xdr:rowOff>
    </xdr:from>
    <xdr:to>
      <xdr:col>116</xdr:col>
      <xdr:colOff>152400</xdr:colOff>
      <xdr:row>56</xdr:row>
      <xdr:rowOff>55517</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9443700" y="9443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43923</xdr:rowOff>
    </xdr:from>
    <xdr:ext cx="469744" cy="259045"/>
    <xdr:sp macro="" textlink="">
      <xdr:nvSpPr>
        <xdr:cNvPr id="586" name="【学校施設】&#10;一人当たり面積平均値テキスト">
          <a:extLst>
            <a:ext uri="{FF2B5EF4-FFF2-40B4-BE49-F238E27FC236}">
              <a16:creationId xmlns:a16="http://schemas.microsoft.com/office/drawing/2014/main" id="{00000000-0008-0000-0E00-00004A020000}"/>
            </a:ext>
          </a:extLst>
        </xdr:cNvPr>
        <xdr:cNvSpPr txBox="1"/>
      </xdr:nvSpPr>
      <xdr:spPr>
        <a:xfrm>
          <a:off x="19547840" y="101023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21046</xdr:rowOff>
    </xdr:from>
    <xdr:to>
      <xdr:col>116</xdr:col>
      <xdr:colOff>114300</xdr:colOff>
      <xdr:row>61</xdr:row>
      <xdr:rowOff>122646</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9458940" y="1024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8735040" y="101055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12881</xdr:rowOff>
    </xdr:from>
    <xdr:to>
      <xdr:col>107</xdr:col>
      <xdr:colOff>101600</xdr:colOff>
      <xdr:row>60</xdr:row>
      <xdr:rowOff>114481</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793748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169635</xdr:rowOff>
    </xdr:from>
    <xdr:to>
      <xdr:col>102</xdr:col>
      <xdr:colOff>165100</xdr:colOff>
      <xdr:row>60</xdr:row>
      <xdr:rowOff>99785</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7162780" y="1006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22678</xdr:rowOff>
    </xdr:from>
    <xdr:to>
      <xdr:col>98</xdr:col>
      <xdr:colOff>38100</xdr:colOff>
      <xdr:row>60</xdr:row>
      <xdr:rowOff>124278</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6388080" y="1008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91259</xdr:rowOff>
    </xdr:from>
    <xdr:to>
      <xdr:col>116</xdr:col>
      <xdr:colOff>114300</xdr:colOff>
      <xdr:row>63</xdr:row>
      <xdr:rowOff>21409</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9458940" y="10484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69686</xdr:rowOff>
    </xdr:from>
    <xdr:ext cx="469744" cy="259045"/>
    <xdr:sp macro="" textlink="">
      <xdr:nvSpPr>
        <xdr:cNvPr id="598" name="【学校施設】&#10;一人当たり面積該当値テキスト">
          <a:extLst>
            <a:ext uri="{FF2B5EF4-FFF2-40B4-BE49-F238E27FC236}">
              <a16:creationId xmlns:a16="http://schemas.microsoft.com/office/drawing/2014/main" id="{00000000-0008-0000-0E00-000056020000}"/>
            </a:ext>
          </a:extLst>
        </xdr:cNvPr>
        <xdr:cNvSpPr txBox="1"/>
      </xdr:nvSpPr>
      <xdr:spPr>
        <a:xfrm>
          <a:off x="19547840" y="1046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89626</xdr:rowOff>
    </xdr:from>
    <xdr:to>
      <xdr:col>112</xdr:col>
      <xdr:colOff>38100</xdr:colOff>
      <xdr:row>63</xdr:row>
      <xdr:rowOff>19776</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8735040" y="104833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140426</xdr:rowOff>
    </xdr:from>
    <xdr:to>
      <xdr:col>116</xdr:col>
      <xdr:colOff>63500</xdr:colOff>
      <xdr:row>62</xdr:row>
      <xdr:rowOff>142059</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778220" y="10534106"/>
          <a:ext cx="7315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89626</xdr:rowOff>
    </xdr:from>
    <xdr:to>
      <xdr:col>107</xdr:col>
      <xdr:colOff>101600</xdr:colOff>
      <xdr:row>63</xdr:row>
      <xdr:rowOff>19776</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7937480" y="104833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140426</xdr:rowOff>
    </xdr:from>
    <xdr:to>
      <xdr:col>111</xdr:col>
      <xdr:colOff>177800</xdr:colOff>
      <xdr:row>62</xdr:row>
      <xdr:rowOff>140426</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7988280" y="1053410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7162780" y="1048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140426</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7213580" y="1053084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81462</xdr:rowOff>
    </xdr:from>
    <xdr:to>
      <xdr:col>98</xdr:col>
      <xdr:colOff>38100</xdr:colOff>
      <xdr:row>63</xdr:row>
      <xdr:rowOff>11612</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6388080" y="104751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132262</xdr:rowOff>
    </xdr:from>
    <xdr:to>
      <xdr:col>102</xdr:col>
      <xdr:colOff>114300</xdr:colOff>
      <xdr:row>62</xdr:row>
      <xdr:rowOff>137160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6431260" y="10525942"/>
          <a:ext cx="78232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165299</xdr:rowOff>
    </xdr:from>
    <xdr:ext cx="469744" cy="259045"/>
    <xdr:sp macro="" textlink="">
      <xdr:nvSpPr>
        <xdr:cNvPr id="607" name="n_1aveValue【学校施設】&#10;一人当たり面積">
          <a:extLst>
            <a:ext uri="{FF2B5EF4-FFF2-40B4-BE49-F238E27FC236}">
              <a16:creationId xmlns:a16="http://schemas.microsoft.com/office/drawing/2014/main" id="{00000000-0008-0000-0E00-00005F020000}"/>
            </a:ext>
          </a:extLst>
        </xdr:cNvPr>
        <xdr:cNvSpPr txBox="1"/>
      </xdr:nvSpPr>
      <xdr:spPr>
        <a:xfrm>
          <a:off x="18561127" y="988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131008</xdr:rowOff>
    </xdr:from>
    <xdr:ext cx="469744" cy="259045"/>
    <xdr:sp macro="" textlink="">
      <xdr:nvSpPr>
        <xdr:cNvPr id="608" name="n_2aveValue【学校施設】&#10;一人当たり面積">
          <a:extLst>
            <a:ext uri="{FF2B5EF4-FFF2-40B4-BE49-F238E27FC236}">
              <a16:creationId xmlns:a16="http://schemas.microsoft.com/office/drawing/2014/main" id="{00000000-0008-0000-0E00-000060020000}"/>
            </a:ext>
          </a:extLst>
        </xdr:cNvPr>
        <xdr:cNvSpPr txBox="1"/>
      </xdr:nvSpPr>
      <xdr:spPr>
        <a:xfrm>
          <a:off x="17776267" y="985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116312</xdr:rowOff>
    </xdr:from>
    <xdr:ext cx="469744" cy="259045"/>
    <xdr:sp macro="" textlink="">
      <xdr:nvSpPr>
        <xdr:cNvPr id="609" name="n_3aveValue【学校施設】&#10;一人当たり面積">
          <a:extLst>
            <a:ext uri="{FF2B5EF4-FFF2-40B4-BE49-F238E27FC236}">
              <a16:creationId xmlns:a16="http://schemas.microsoft.com/office/drawing/2014/main" id="{00000000-0008-0000-0E00-000061020000}"/>
            </a:ext>
          </a:extLst>
        </xdr:cNvPr>
        <xdr:cNvSpPr txBox="1"/>
      </xdr:nvSpPr>
      <xdr:spPr>
        <a:xfrm>
          <a:off x="17001567" y="983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140805</xdr:rowOff>
    </xdr:from>
    <xdr:ext cx="469744" cy="259045"/>
    <xdr:sp macro="" textlink="">
      <xdr:nvSpPr>
        <xdr:cNvPr id="610" name="n_4aveValue【学校施設】&#10;一人当たり面積">
          <a:extLst>
            <a:ext uri="{FF2B5EF4-FFF2-40B4-BE49-F238E27FC236}">
              <a16:creationId xmlns:a16="http://schemas.microsoft.com/office/drawing/2014/main" id="{00000000-0008-0000-0E00-000062020000}"/>
            </a:ext>
          </a:extLst>
        </xdr:cNvPr>
        <xdr:cNvSpPr txBox="1"/>
      </xdr:nvSpPr>
      <xdr:spPr>
        <a:xfrm>
          <a:off x="16226867" y="986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10903</xdr:rowOff>
    </xdr:from>
    <xdr:ext cx="469744" cy="259045"/>
    <xdr:sp macro="" textlink="">
      <xdr:nvSpPr>
        <xdr:cNvPr id="611" name="n_1mainValue【学校施設】&#10;一人当たり面積">
          <a:extLst>
            <a:ext uri="{FF2B5EF4-FFF2-40B4-BE49-F238E27FC236}">
              <a16:creationId xmlns:a16="http://schemas.microsoft.com/office/drawing/2014/main" id="{00000000-0008-0000-0E00-000063020000}"/>
            </a:ext>
          </a:extLst>
        </xdr:cNvPr>
        <xdr:cNvSpPr txBox="1"/>
      </xdr:nvSpPr>
      <xdr:spPr>
        <a:xfrm>
          <a:off x="18561127"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10903</xdr:rowOff>
    </xdr:from>
    <xdr:ext cx="469744" cy="259045"/>
    <xdr:sp macro="" textlink="">
      <xdr:nvSpPr>
        <xdr:cNvPr id="612" name="n_2mainValue【学校施設】&#10;一人当たり面積">
          <a:extLst>
            <a:ext uri="{FF2B5EF4-FFF2-40B4-BE49-F238E27FC236}">
              <a16:creationId xmlns:a16="http://schemas.microsoft.com/office/drawing/2014/main" id="{00000000-0008-0000-0E00-000064020000}"/>
            </a:ext>
          </a:extLst>
        </xdr:cNvPr>
        <xdr:cNvSpPr txBox="1"/>
      </xdr:nvSpPr>
      <xdr:spPr>
        <a:xfrm>
          <a:off x="17776267" y="1057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7637</xdr:rowOff>
    </xdr:from>
    <xdr:ext cx="469744" cy="259045"/>
    <xdr:sp macro="" textlink="">
      <xdr:nvSpPr>
        <xdr:cNvPr id="613" name="n_3mainValue【学校施設】&#10;一人当たり面積">
          <a:extLst>
            <a:ext uri="{FF2B5EF4-FFF2-40B4-BE49-F238E27FC236}">
              <a16:creationId xmlns:a16="http://schemas.microsoft.com/office/drawing/2014/main" id="{00000000-0008-0000-0E00-000065020000}"/>
            </a:ext>
          </a:extLst>
        </xdr:cNvPr>
        <xdr:cNvSpPr txBox="1"/>
      </xdr:nvSpPr>
      <xdr:spPr>
        <a:xfrm>
          <a:off x="1700156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2739</xdr:rowOff>
    </xdr:from>
    <xdr:ext cx="469744" cy="259045"/>
    <xdr:sp macro="" textlink="">
      <xdr:nvSpPr>
        <xdr:cNvPr id="614" name="n_4mainValue【学校施設】&#10;一人当たり面積">
          <a:extLst>
            <a:ext uri="{FF2B5EF4-FFF2-40B4-BE49-F238E27FC236}">
              <a16:creationId xmlns:a16="http://schemas.microsoft.com/office/drawing/2014/main" id="{00000000-0008-0000-0E00-000066020000}"/>
            </a:ext>
          </a:extLst>
        </xdr:cNvPr>
        <xdr:cNvSpPr txBox="1"/>
      </xdr:nvSpPr>
      <xdr:spPr>
        <a:xfrm>
          <a:off x="16226867" y="1056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00000000-0008-0000-0E00-00007E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53339</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14375764" y="12961619"/>
          <a:ext cx="0" cy="156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00000000-0008-0000-0E00-000080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xdr:rowOff>
    </xdr:from>
    <xdr:ext cx="405111" cy="259045"/>
    <xdr:sp macro="" textlink="">
      <xdr:nvSpPr>
        <xdr:cNvPr id="642" name="【児童館】&#10;有形固定資産減価償却率最大値テキスト">
          <a:extLst>
            <a:ext uri="{FF2B5EF4-FFF2-40B4-BE49-F238E27FC236}">
              <a16:creationId xmlns:a16="http://schemas.microsoft.com/office/drawing/2014/main" id="{00000000-0008-0000-0E00-000082020000}"/>
            </a:ext>
          </a:extLst>
        </xdr:cNvPr>
        <xdr:cNvSpPr txBox="1"/>
      </xdr:nvSpPr>
      <xdr:spPr>
        <a:xfrm>
          <a:off x="14414500" y="12740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53339</xdr:rowOff>
    </xdr:from>
    <xdr:to>
      <xdr:col>86</xdr:col>
      <xdr:colOff>25400</xdr:colOff>
      <xdr:row>77</xdr:row>
      <xdr:rowOff>53339</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4287500" y="129616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66691</xdr:rowOff>
    </xdr:from>
    <xdr:ext cx="405111" cy="259045"/>
    <xdr:sp macro="" textlink="">
      <xdr:nvSpPr>
        <xdr:cNvPr id="644" name="【児童館】&#10;有形固定資産減価償却率平均値テキスト">
          <a:extLst>
            <a:ext uri="{FF2B5EF4-FFF2-40B4-BE49-F238E27FC236}">
              <a16:creationId xmlns:a16="http://schemas.microsoft.com/office/drawing/2014/main" id="{00000000-0008-0000-0E00-000084020000}"/>
            </a:ext>
          </a:extLst>
        </xdr:cNvPr>
        <xdr:cNvSpPr txBox="1"/>
      </xdr:nvSpPr>
      <xdr:spPr>
        <a:xfrm>
          <a:off x="14414500" y="13645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88264</xdr:rowOff>
    </xdr:from>
    <xdr:to>
      <xdr:col>85</xdr:col>
      <xdr:colOff>177800</xdr:colOff>
      <xdr:row>82</xdr:row>
      <xdr:rowOff>18414</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4325600" y="1366710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114936</xdr:rowOff>
    </xdr:from>
    <xdr:to>
      <xdr:col>81</xdr:col>
      <xdr:colOff>101600</xdr:colOff>
      <xdr:row>82</xdr:row>
      <xdr:rowOff>45086</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3578840" y="1369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95886</xdr:rowOff>
    </xdr:from>
    <xdr:to>
      <xdr:col>76</xdr:col>
      <xdr:colOff>165100</xdr:colOff>
      <xdr:row>82</xdr:row>
      <xdr:rowOff>26036</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280414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92075</xdr:rowOff>
    </xdr:from>
    <xdr:to>
      <xdr:col>72</xdr:col>
      <xdr:colOff>38100</xdr:colOff>
      <xdr:row>82</xdr:row>
      <xdr:rowOff>22225</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2029440" y="136709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123188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63500</xdr:rowOff>
    </xdr:from>
    <xdr:to>
      <xdr:col>85</xdr:col>
      <xdr:colOff>177800</xdr:colOff>
      <xdr:row>81</xdr:row>
      <xdr:rowOff>165100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325600" y="136423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86377</xdr:rowOff>
    </xdr:from>
    <xdr:ext cx="405111" cy="259045"/>
    <xdr:sp macro="" textlink="">
      <xdr:nvSpPr>
        <xdr:cNvPr id="656" name="【児童館】&#10;有形固定資産減価償却率該当値テキスト">
          <a:extLst>
            <a:ext uri="{FF2B5EF4-FFF2-40B4-BE49-F238E27FC236}">
              <a16:creationId xmlns:a16="http://schemas.microsoft.com/office/drawing/2014/main" id="{00000000-0008-0000-0E00-000090020000}"/>
            </a:ext>
          </a:extLst>
        </xdr:cNvPr>
        <xdr:cNvSpPr txBox="1"/>
      </xdr:nvSpPr>
      <xdr:spPr>
        <a:xfrm>
          <a:off x="144145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170180</xdr:rowOff>
    </xdr:from>
    <xdr:to>
      <xdr:col>81</xdr:col>
      <xdr:colOff>101600</xdr:colOff>
      <xdr:row>81</xdr:row>
      <xdr:rowOff>100330</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578840" y="13581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49530</xdr:rowOff>
    </xdr:from>
    <xdr:to>
      <xdr:col>85</xdr:col>
      <xdr:colOff>127000</xdr:colOff>
      <xdr:row>81</xdr:row>
      <xdr:rowOff>114300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629640" y="13628370"/>
          <a:ext cx="746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109220</xdr:rowOff>
    </xdr:from>
    <xdr:to>
      <xdr:col>76</xdr:col>
      <xdr:colOff>165100</xdr:colOff>
      <xdr:row>81</xdr:row>
      <xdr:rowOff>39370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804140" y="13520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160020</xdr:rowOff>
    </xdr:from>
    <xdr:to>
      <xdr:col>81</xdr:col>
      <xdr:colOff>50800</xdr:colOff>
      <xdr:row>81</xdr:row>
      <xdr:rowOff>49530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54940" y="13571220"/>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92075</xdr:rowOff>
    </xdr:from>
    <xdr:to>
      <xdr:col>72</xdr:col>
      <xdr:colOff>38100</xdr:colOff>
      <xdr:row>82</xdr:row>
      <xdr:rowOff>22225</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2029440" y="136709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160020</xdr:rowOff>
    </xdr:from>
    <xdr:to>
      <xdr:col>76</xdr:col>
      <xdr:colOff>114300</xdr:colOff>
      <xdr:row>81</xdr:row>
      <xdr:rowOff>142875</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flipV="1">
          <a:off x="12072620" y="13571220"/>
          <a:ext cx="78232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52070</xdr:rowOff>
    </xdr:from>
    <xdr:to>
      <xdr:col>67</xdr:col>
      <xdr:colOff>101600</xdr:colOff>
      <xdr:row>81</xdr:row>
      <xdr:rowOff>153670</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1231880" y="136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102870</xdr:rowOff>
    </xdr:from>
    <xdr:to>
      <xdr:col>71</xdr:col>
      <xdr:colOff>177800</xdr:colOff>
      <xdr:row>81</xdr:row>
      <xdr:rowOff>142875</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1282680" y="1368171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36213</xdr:rowOff>
    </xdr:from>
    <xdr:ext cx="405111" cy="259045"/>
    <xdr:sp macro="" textlink="">
      <xdr:nvSpPr>
        <xdr:cNvPr id="665" name="n_1aveValue【児童館】&#10;有形固定資産減価償却率">
          <a:extLst>
            <a:ext uri="{FF2B5EF4-FFF2-40B4-BE49-F238E27FC236}">
              <a16:creationId xmlns:a16="http://schemas.microsoft.com/office/drawing/2014/main" id="{00000000-0008-0000-0E00-000099020000}"/>
            </a:ext>
          </a:extLst>
        </xdr:cNvPr>
        <xdr:cNvSpPr txBox="1"/>
      </xdr:nvSpPr>
      <xdr:spPr>
        <a:xfrm>
          <a:off x="13437244" y="1378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17163</xdr:rowOff>
    </xdr:from>
    <xdr:ext cx="405111" cy="259045"/>
    <xdr:sp macro="" textlink="">
      <xdr:nvSpPr>
        <xdr:cNvPr id="666" name="n_2aveValue【児童館】&#10;有形固定資産減価償却率">
          <a:extLst>
            <a:ext uri="{FF2B5EF4-FFF2-40B4-BE49-F238E27FC236}">
              <a16:creationId xmlns:a16="http://schemas.microsoft.com/office/drawing/2014/main" id="{00000000-0008-0000-0E00-00009A020000}"/>
            </a:ext>
          </a:extLst>
        </xdr:cNvPr>
        <xdr:cNvSpPr txBox="1"/>
      </xdr:nvSpPr>
      <xdr:spPr>
        <a:xfrm>
          <a:off x="1267524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13352</xdr:rowOff>
    </xdr:from>
    <xdr:ext cx="405111" cy="259045"/>
    <xdr:sp macro="" textlink="">
      <xdr:nvSpPr>
        <xdr:cNvPr id="667" name="n_3aveValue【児童館】&#10;有形固定資産減価償却率">
          <a:extLst>
            <a:ext uri="{FF2B5EF4-FFF2-40B4-BE49-F238E27FC236}">
              <a16:creationId xmlns:a16="http://schemas.microsoft.com/office/drawing/2014/main" id="{00000000-0008-0000-0E00-00009B020000}"/>
            </a:ext>
          </a:extLst>
        </xdr:cNvPr>
        <xdr:cNvSpPr txBox="1"/>
      </xdr:nvSpPr>
      <xdr:spPr>
        <a:xfrm>
          <a:off x="11900544" y="13759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68" name="n_4aveValue【児童館】&#10;有形固定資産減価償却率">
          <a:extLst>
            <a:ext uri="{FF2B5EF4-FFF2-40B4-BE49-F238E27FC236}">
              <a16:creationId xmlns:a16="http://schemas.microsoft.com/office/drawing/2014/main" id="{00000000-0008-0000-0E00-00009C020000}"/>
            </a:ext>
          </a:extLst>
        </xdr:cNvPr>
        <xdr:cNvSpPr txBox="1"/>
      </xdr:nvSpPr>
      <xdr:spPr>
        <a:xfrm>
          <a:off x="1110298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116857</xdr:rowOff>
    </xdr:from>
    <xdr:ext cx="405111" cy="259045"/>
    <xdr:sp macro="" textlink="">
      <xdr:nvSpPr>
        <xdr:cNvPr id="669" name="n_1mainValue【児童館】&#10;有形固定資産減価償却率">
          <a:extLst>
            <a:ext uri="{FF2B5EF4-FFF2-40B4-BE49-F238E27FC236}">
              <a16:creationId xmlns:a16="http://schemas.microsoft.com/office/drawing/2014/main" id="{00000000-0008-0000-0E00-00009D020000}"/>
            </a:ext>
          </a:extLst>
        </xdr:cNvPr>
        <xdr:cNvSpPr txBox="1"/>
      </xdr:nvSpPr>
      <xdr:spPr>
        <a:xfrm>
          <a:off x="13437244" y="1336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55897</xdr:rowOff>
    </xdr:from>
    <xdr:ext cx="405111" cy="259045"/>
    <xdr:sp macro="" textlink="">
      <xdr:nvSpPr>
        <xdr:cNvPr id="670" name="n_2mainValue【児童館】&#10;有形固定資産減価償却率">
          <a:extLst>
            <a:ext uri="{FF2B5EF4-FFF2-40B4-BE49-F238E27FC236}">
              <a16:creationId xmlns:a16="http://schemas.microsoft.com/office/drawing/2014/main" id="{00000000-0008-0000-0E00-00009E020000}"/>
            </a:ext>
          </a:extLst>
        </xdr:cNvPr>
        <xdr:cNvSpPr txBox="1"/>
      </xdr:nvSpPr>
      <xdr:spPr>
        <a:xfrm>
          <a:off x="126752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38752</xdr:rowOff>
    </xdr:from>
    <xdr:ext cx="405111" cy="259045"/>
    <xdr:sp macro="" textlink="">
      <xdr:nvSpPr>
        <xdr:cNvPr id="671" name="n_3mainValue【児童館】&#10;有形固定資産減価償却率">
          <a:extLst>
            <a:ext uri="{FF2B5EF4-FFF2-40B4-BE49-F238E27FC236}">
              <a16:creationId xmlns:a16="http://schemas.microsoft.com/office/drawing/2014/main" id="{00000000-0008-0000-0E00-00009F020000}"/>
            </a:ext>
          </a:extLst>
        </xdr:cNvPr>
        <xdr:cNvSpPr txBox="1"/>
      </xdr:nvSpPr>
      <xdr:spPr>
        <a:xfrm>
          <a:off x="119005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144797</xdr:rowOff>
    </xdr:from>
    <xdr:ext cx="405111" cy="259045"/>
    <xdr:sp macro="" textlink="">
      <xdr:nvSpPr>
        <xdr:cNvPr id="672" name="n_4mainValue【児童館】&#10;有形固定資産減価償却率">
          <a:extLst>
            <a:ext uri="{FF2B5EF4-FFF2-40B4-BE49-F238E27FC236}">
              <a16:creationId xmlns:a16="http://schemas.microsoft.com/office/drawing/2014/main" id="{00000000-0008-0000-0E00-0000A0020000}"/>
            </a:ext>
          </a:extLst>
        </xdr:cNvPr>
        <xdr:cNvSpPr txBox="1"/>
      </xdr:nvSpPr>
      <xdr:spPr>
        <a:xfrm>
          <a:off x="1110298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00000000-0008-0000-0E00-0000B7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19509104" y="1296543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00000000-0008-0000-0E00-0000B9020000}"/>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99" name="【児童館】&#10;一人当たり面積最大値テキスト">
          <a:extLst>
            <a:ext uri="{FF2B5EF4-FFF2-40B4-BE49-F238E27FC236}">
              <a16:creationId xmlns:a16="http://schemas.microsoft.com/office/drawing/2014/main" id="{00000000-0008-0000-0E00-0000BB020000}"/>
            </a:ext>
          </a:extLst>
        </xdr:cNvPr>
        <xdr:cNvSpPr txBox="1"/>
      </xdr:nvSpPr>
      <xdr:spPr>
        <a:xfrm>
          <a:off x="19547840" y="1274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9443700" y="12965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1" name="【児童館】&#10;一人当たり面積平均値テキスト">
          <a:extLst>
            <a:ext uri="{FF2B5EF4-FFF2-40B4-BE49-F238E27FC236}">
              <a16:creationId xmlns:a16="http://schemas.microsoft.com/office/drawing/2014/main" id="{00000000-0008-0000-0E00-0000BD020000}"/>
            </a:ext>
          </a:extLst>
        </xdr:cNvPr>
        <xdr:cNvSpPr txBox="1"/>
      </xdr:nvSpPr>
      <xdr:spPr>
        <a:xfrm>
          <a:off x="19547840" y="1397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71627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6388080" y="1388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101600</xdr:rowOff>
    </xdr:from>
    <xdr:to>
      <xdr:col>116</xdr:col>
      <xdr:colOff>114300</xdr:colOff>
      <xdr:row>81</xdr:row>
      <xdr:rowOff>31750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9458940" y="13512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124477</xdr:rowOff>
    </xdr:from>
    <xdr:ext cx="469744" cy="259045"/>
    <xdr:sp macro="" textlink="">
      <xdr:nvSpPr>
        <xdr:cNvPr id="713" name="【児童館】&#10;一人当たり面積該当値テキスト">
          <a:extLst>
            <a:ext uri="{FF2B5EF4-FFF2-40B4-BE49-F238E27FC236}">
              <a16:creationId xmlns:a16="http://schemas.microsoft.com/office/drawing/2014/main" id="{00000000-0008-0000-0E00-0000C9020000}"/>
            </a:ext>
          </a:extLst>
        </xdr:cNvPr>
        <xdr:cNvSpPr txBox="1"/>
      </xdr:nvSpPr>
      <xdr:spPr>
        <a:xfrm>
          <a:off x="19547840" y="1336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63500</xdr:rowOff>
    </xdr:from>
    <xdr:to>
      <xdr:col>112</xdr:col>
      <xdr:colOff>38100</xdr:colOff>
      <xdr:row>80</xdr:row>
      <xdr:rowOff>165100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8735040" y="1347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114300</xdr:rowOff>
    </xdr:from>
    <xdr:to>
      <xdr:col>116</xdr:col>
      <xdr:colOff>63500</xdr:colOff>
      <xdr:row>80</xdr:row>
      <xdr:rowOff>152400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8778220" y="13525500"/>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79374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114300</xdr:rowOff>
    </xdr:from>
    <xdr:to>
      <xdr:col>111</xdr:col>
      <xdr:colOff>177800</xdr:colOff>
      <xdr:row>80</xdr:row>
      <xdr:rowOff>114300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7988280" y="135255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716278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114300</xdr:rowOff>
    </xdr:from>
    <xdr:to>
      <xdr:col>107</xdr:col>
      <xdr:colOff>50800</xdr:colOff>
      <xdr:row>80</xdr:row>
      <xdr:rowOff>114300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7213580" y="135255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63500</xdr:rowOff>
    </xdr:from>
    <xdr:to>
      <xdr:col>98</xdr:col>
      <xdr:colOff>38100</xdr:colOff>
      <xdr:row>80</xdr:row>
      <xdr:rowOff>165100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6388080" y="13474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114300</xdr:rowOff>
    </xdr:from>
    <xdr:to>
      <xdr:col>102</xdr:col>
      <xdr:colOff>114300</xdr:colOff>
      <xdr:row>80</xdr:row>
      <xdr:rowOff>114300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6431260" y="135255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2" name="n_1aveValue【児童館】&#10;一人当たり面積">
          <a:extLst>
            <a:ext uri="{FF2B5EF4-FFF2-40B4-BE49-F238E27FC236}">
              <a16:creationId xmlns:a16="http://schemas.microsoft.com/office/drawing/2014/main" id="{00000000-0008-0000-0E00-0000D2020000}"/>
            </a:ext>
          </a:extLst>
        </xdr:cNvPr>
        <xdr:cNvSpPr txBox="1"/>
      </xdr:nvSpPr>
      <xdr:spPr>
        <a:xfrm>
          <a:off x="18561127" y="1412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723" name="n_2aveValue【児童館】&#10;一人当たり面積">
          <a:extLst>
            <a:ext uri="{FF2B5EF4-FFF2-40B4-BE49-F238E27FC236}">
              <a16:creationId xmlns:a16="http://schemas.microsoft.com/office/drawing/2014/main" id="{00000000-0008-0000-0E00-0000D3020000}"/>
            </a:ext>
          </a:extLst>
        </xdr:cNvPr>
        <xdr:cNvSpPr txBox="1"/>
      </xdr:nvSpPr>
      <xdr:spPr>
        <a:xfrm>
          <a:off x="177762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724" name="n_3aveValue【児童館】&#10;一人当たり面積">
          <a:extLst>
            <a:ext uri="{FF2B5EF4-FFF2-40B4-BE49-F238E27FC236}">
              <a16:creationId xmlns:a16="http://schemas.microsoft.com/office/drawing/2014/main" id="{00000000-0008-0000-0E00-0000D4020000}"/>
            </a:ext>
          </a:extLst>
        </xdr:cNvPr>
        <xdr:cNvSpPr txBox="1"/>
      </xdr:nvSpPr>
      <xdr:spPr>
        <a:xfrm>
          <a:off x="170015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725" name="n_4aveValue【児童館】&#10;一人当たり面積">
          <a:extLst>
            <a:ext uri="{FF2B5EF4-FFF2-40B4-BE49-F238E27FC236}">
              <a16:creationId xmlns:a16="http://schemas.microsoft.com/office/drawing/2014/main" id="{00000000-0008-0000-0E00-0000D5020000}"/>
            </a:ext>
          </a:extLst>
        </xdr:cNvPr>
        <xdr:cNvSpPr txBox="1"/>
      </xdr:nvSpPr>
      <xdr:spPr>
        <a:xfrm>
          <a:off x="162268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10177</xdr:rowOff>
    </xdr:from>
    <xdr:ext cx="469744" cy="259045"/>
    <xdr:sp macro="" textlink="">
      <xdr:nvSpPr>
        <xdr:cNvPr id="726" name="n_1mainValue【児童館】&#10;一人当たり面積">
          <a:extLst>
            <a:ext uri="{FF2B5EF4-FFF2-40B4-BE49-F238E27FC236}">
              <a16:creationId xmlns:a16="http://schemas.microsoft.com/office/drawing/2014/main" id="{00000000-0008-0000-0E00-0000D6020000}"/>
            </a:ext>
          </a:extLst>
        </xdr:cNvPr>
        <xdr:cNvSpPr txBox="1"/>
      </xdr:nvSpPr>
      <xdr:spPr>
        <a:xfrm>
          <a:off x="1856112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727" name="n_2mainValue【児童館】&#10;一人当たり面積">
          <a:extLst>
            <a:ext uri="{FF2B5EF4-FFF2-40B4-BE49-F238E27FC236}">
              <a16:creationId xmlns:a16="http://schemas.microsoft.com/office/drawing/2014/main" id="{00000000-0008-0000-0E00-0000D7020000}"/>
            </a:ext>
          </a:extLst>
        </xdr:cNvPr>
        <xdr:cNvSpPr txBox="1"/>
      </xdr:nvSpPr>
      <xdr:spPr>
        <a:xfrm>
          <a:off x="177762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728" name="n_3mainValue【児童館】&#10;一人当たり面積">
          <a:extLst>
            <a:ext uri="{FF2B5EF4-FFF2-40B4-BE49-F238E27FC236}">
              <a16:creationId xmlns:a16="http://schemas.microsoft.com/office/drawing/2014/main" id="{00000000-0008-0000-0E00-0000D8020000}"/>
            </a:ext>
          </a:extLst>
        </xdr:cNvPr>
        <xdr:cNvSpPr txBox="1"/>
      </xdr:nvSpPr>
      <xdr:spPr>
        <a:xfrm>
          <a:off x="170015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10177</xdr:rowOff>
    </xdr:from>
    <xdr:ext cx="469744" cy="259045"/>
    <xdr:sp macro="" textlink="">
      <xdr:nvSpPr>
        <xdr:cNvPr id="729" name="n_4mainValue【児童館】&#10;一人当たり面積">
          <a:extLst>
            <a:ext uri="{FF2B5EF4-FFF2-40B4-BE49-F238E27FC236}">
              <a16:creationId xmlns:a16="http://schemas.microsoft.com/office/drawing/2014/main" id="{00000000-0008-0000-0E00-0000D9020000}"/>
            </a:ext>
          </a:extLst>
        </xdr:cNvPr>
        <xdr:cNvSpPr txBox="1"/>
      </xdr:nvSpPr>
      <xdr:spPr>
        <a:xfrm>
          <a:off x="16226867" y="1325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公民館】&#10;有形固定資産減価償却率グラフ枠">
          <a:extLst>
            <a:ext uri="{FF2B5EF4-FFF2-40B4-BE49-F238E27FC236}">
              <a16:creationId xmlns:a16="http://schemas.microsoft.com/office/drawing/2014/main" id="{00000000-0008-0000-0E00-0000EF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117348</xdr:rowOff>
    </xdr:from>
    <xdr:to>
      <xdr:col>85</xdr:col>
      <xdr:colOff>126364</xdr:colOff>
      <xdr:row>107</xdr:row>
      <xdr:rowOff>87630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4375764" y="16713708"/>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753" name="【公民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4414500" y="180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4287500" y="18025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64025</xdr:rowOff>
    </xdr:from>
    <xdr:ext cx="405111" cy="259045"/>
    <xdr:sp macro="" textlink="">
      <xdr:nvSpPr>
        <xdr:cNvPr id="755" name="【公民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4414500" y="16492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117348</xdr:rowOff>
    </xdr:from>
    <xdr:to>
      <xdr:col>86</xdr:col>
      <xdr:colOff>25400</xdr:colOff>
      <xdr:row>99</xdr:row>
      <xdr:rowOff>117348</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4287500" y="16713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52849</xdr:rowOff>
    </xdr:from>
    <xdr:ext cx="405111" cy="259045"/>
    <xdr:sp macro="" textlink="">
      <xdr:nvSpPr>
        <xdr:cNvPr id="757" name="【公民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4414500" y="171521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29972</xdr:rowOff>
    </xdr:from>
    <xdr:to>
      <xdr:col>85</xdr:col>
      <xdr:colOff>177800</xdr:colOff>
      <xdr:row>103</xdr:row>
      <xdr:rowOff>131572</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4325600" y="1729689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153415</xdr:rowOff>
    </xdr:from>
    <xdr:to>
      <xdr:col>81</xdr:col>
      <xdr:colOff>101600</xdr:colOff>
      <xdr:row>103</xdr:row>
      <xdr:rowOff>83565</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3578840" y="17252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146558</xdr:rowOff>
    </xdr:from>
    <xdr:to>
      <xdr:col>76</xdr:col>
      <xdr:colOff>165100</xdr:colOff>
      <xdr:row>103</xdr:row>
      <xdr:rowOff>76708</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2804140" y="17245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68835</xdr:rowOff>
    </xdr:from>
    <xdr:to>
      <xdr:col>72</xdr:col>
      <xdr:colOff>38100</xdr:colOff>
      <xdr:row>102</xdr:row>
      <xdr:rowOff>170435</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2029440" y="171681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32258</xdr:rowOff>
    </xdr:from>
    <xdr:to>
      <xdr:col>67</xdr:col>
      <xdr:colOff>101600</xdr:colOff>
      <xdr:row>102</xdr:row>
      <xdr:rowOff>133858</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1231880" y="1713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157987</xdr:rowOff>
    </xdr:from>
    <xdr:to>
      <xdr:col>85</xdr:col>
      <xdr:colOff>177800</xdr:colOff>
      <xdr:row>105</xdr:row>
      <xdr:rowOff>88137</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4325600" y="1759254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136414</xdr:rowOff>
    </xdr:from>
    <xdr:ext cx="405111" cy="259045"/>
    <xdr:sp macro="" textlink="">
      <xdr:nvSpPr>
        <xdr:cNvPr id="769" name="【公民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4414500" y="17570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121413</xdr:rowOff>
    </xdr:from>
    <xdr:to>
      <xdr:col>81</xdr:col>
      <xdr:colOff>101600</xdr:colOff>
      <xdr:row>105</xdr:row>
      <xdr:rowOff>51563</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3578840" y="17555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763</xdr:rowOff>
    </xdr:from>
    <xdr:to>
      <xdr:col>85</xdr:col>
      <xdr:colOff>127000</xdr:colOff>
      <xdr:row>105</xdr:row>
      <xdr:rowOff>37337</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3629640" y="17602963"/>
          <a:ext cx="74676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75692</xdr:rowOff>
    </xdr:from>
    <xdr:to>
      <xdr:col>76</xdr:col>
      <xdr:colOff>165100</xdr:colOff>
      <xdr:row>105</xdr:row>
      <xdr:rowOff>5842</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2804140" y="175102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126492</xdr:rowOff>
    </xdr:from>
    <xdr:to>
      <xdr:col>81</xdr:col>
      <xdr:colOff>50800</xdr:colOff>
      <xdr:row>105</xdr:row>
      <xdr:rowOff>763</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2854940" y="17561052"/>
          <a:ext cx="7747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29972</xdr:rowOff>
    </xdr:from>
    <xdr:to>
      <xdr:col>72</xdr:col>
      <xdr:colOff>38100</xdr:colOff>
      <xdr:row>104</xdr:row>
      <xdr:rowOff>131572</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2029440" y="174645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80772</xdr:rowOff>
    </xdr:from>
    <xdr:to>
      <xdr:col>76</xdr:col>
      <xdr:colOff>114300</xdr:colOff>
      <xdr:row>104</xdr:row>
      <xdr:rowOff>126492</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2072620" y="17515332"/>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155702</xdr:rowOff>
    </xdr:from>
    <xdr:to>
      <xdr:col>67</xdr:col>
      <xdr:colOff>101600</xdr:colOff>
      <xdr:row>104</xdr:row>
      <xdr:rowOff>85852</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1231880" y="17422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35052</xdr:rowOff>
    </xdr:from>
    <xdr:to>
      <xdr:col>71</xdr:col>
      <xdr:colOff>177800</xdr:colOff>
      <xdr:row>104</xdr:row>
      <xdr:rowOff>80772</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1282680" y="17469612"/>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100092</xdr:rowOff>
    </xdr:from>
    <xdr:ext cx="405111" cy="259045"/>
    <xdr:sp macro="" textlink="">
      <xdr:nvSpPr>
        <xdr:cNvPr id="778" name="n_1aveValue【公民館】&#10;有形固定資産減価償却率">
          <a:extLst>
            <a:ext uri="{FF2B5EF4-FFF2-40B4-BE49-F238E27FC236}">
              <a16:creationId xmlns:a16="http://schemas.microsoft.com/office/drawing/2014/main" id="{00000000-0008-0000-0E00-00000A030000}"/>
            </a:ext>
          </a:extLst>
        </xdr:cNvPr>
        <xdr:cNvSpPr txBox="1"/>
      </xdr:nvSpPr>
      <xdr:spPr>
        <a:xfrm>
          <a:off x="13437244" y="170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93235</xdr:rowOff>
    </xdr:from>
    <xdr:ext cx="405111" cy="259045"/>
    <xdr:sp macro="" textlink="">
      <xdr:nvSpPr>
        <xdr:cNvPr id="779" name="n_2aveValue【公民館】&#10;有形固定資産減価償却率">
          <a:extLst>
            <a:ext uri="{FF2B5EF4-FFF2-40B4-BE49-F238E27FC236}">
              <a16:creationId xmlns:a16="http://schemas.microsoft.com/office/drawing/2014/main" id="{00000000-0008-0000-0E00-00000B030000}"/>
            </a:ext>
          </a:extLst>
        </xdr:cNvPr>
        <xdr:cNvSpPr txBox="1"/>
      </xdr:nvSpPr>
      <xdr:spPr>
        <a:xfrm>
          <a:off x="12675244" y="1702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15512</xdr:rowOff>
    </xdr:from>
    <xdr:ext cx="405111" cy="259045"/>
    <xdr:sp macro="" textlink="">
      <xdr:nvSpPr>
        <xdr:cNvPr id="780" name="n_3aveValue【公民館】&#10;有形固定資産減価償却率">
          <a:extLst>
            <a:ext uri="{FF2B5EF4-FFF2-40B4-BE49-F238E27FC236}">
              <a16:creationId xmlns:a16="http://schemas.microsoft.com/office/drawing/2014/main" id="{00000000-0008-0000-0E00-00000C030000}"/>
            </a:ext>
          </a:extLst>
        </xdr:cNvPr>
        <xdr:cNvSpPr txBox="1"/>
      </xdr:nvSpPr>
      <xdr:spPr>
        <a:xfrm>
          <a:off x="11900544" y="1694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150385</xdr:rowOff>
    </xdr:from>
    <xdr:ext cx="405111" cy="259045"/>
    <xdr:sp macro="" textlink="">
      <xdr:nvSpPr>
        <xdr:cNvPr id="781" name="n_4aveValue【公民館】&#10;有形固定資産減価償却率">
          <a:extLst>
            <a:ext uri="{FF2B5EF4-FFF2-40B4-BE49-F238E27FC236}">
              <a16:creationId xmlns:a16="http://schemas.microsoft.com/office/drawing/2014/main" id="{00000000-0008-0000-0E00-00000D030000}"/>
            </a:ext>
          </a:extLst>
        </xdr:cNvPr>
        <xdr:cNvSpPr txBox="1"/>
      </xdr:nvSpPr>
      <xdr:spPr>
        <a:xfrm>
          <a:off x="11102984" y="1691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42690</xdr:rowOff>
    </xdr:from>
    <xdr:ext cx="405111" cy="259045"/>
    <xdr:sp macro="" textlink="">
      <xdr:nvSpPr>
        <xdr:cNvPr id="782" name="n_1mainValue【公民館】&#10;有形固定資産減価償却率">
          <a:extLst>
            <a:ext uri="{FF2B5EF4-FFF2-40B4-BE49-F238E27FC236}">
              <a16:creationId xmlns:a16="http://schemas.microsoft.com/office/drawing/2014/main" id="{00000000-0008-0000-0E00-00000E030000}"/>
            </a:ext>
          </a:extLst>
        </xdr:cNvPr>
        <xdr:cNvSpPr txBox="1"/>
      </xdr:nvSpPr>
      <xdr:spPr>
        <a:xfrm>
          <a:off x="13437244" y="1764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168419</xdr:rowOff>
    </xdr:from>
    <xdr:ext cx="405111" cy="259045"/>
    <xdr:sp macro="" textlink="">
      <xdr:nvSpPr>
        <xdr:cNvPr id="783" name="n_2mainValue【公民館】&#10;有形固定資産減価償却率">
          <a:extLst>
            <a:ext uri="{FF2B5EF4-FFF2-40B4-BE49-F238E27FC236}">
              <a16:creationId xmlns:a16="http://schemas.microsoft.com/office/drawing/2014/main" id="{00000000-0008-0000-0E00-00000F030000}"/>
            </a:ext>
          </a:extLst>
        </xdr:cNvPr>
        <xdr:cNvSpPr txBox="1"/>
      </xdr:nvSpPr>
      <xdr:spPr>
        <a:xfrm>
          <a:off x="12675244" y="17602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122699</xdr:rowOff>
    </xdr:from>
    <xdr:ext cx="405111" cy="259045"/>
    <xdr:sp macro="" textlink="">
      <xdr:nvSpPr>
        <xdr:cNvPr id="784" name="n_3mainValue【公民館】&#10;有形固定資産減価償却率">
          <a:extLst>
            <a:ext uri="{FF2B5EF4-FFF2-40B4-BE49-F238E27FC236}">
              <a16:creationId xmlns:a16="http://schemas.microsoft.com/office/drawing/2014/main" id="{00000000-0008-0000-0E00-000010030000}"/>
            </a:ext>
          </a:extLst>
        </xdr:cNvPr>
        <xdr:cNvSpPr txBox="1"/>
      </xdr:nvSpPr>
      <xdr:spPr>
        <a:xfrm>
          <a:off x="11900544" y="1755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76979</xdr:rowOff>
    </xdr:from>
    <xdr:ext cx="405111" cy="259045"/>
    <xdr:sp macro="" textlink="">
      <xdr:nvSpPr>
        <xdr:cNvPr id="785" name="n_4mainValue【公民館】&#10;有形固定資産減価償却率">
          <a:extLst>
            <a:ext uri="{FF2B5EF4-FFF2-40B4-BE49-F238E27FC236}">
              <a16:creationId xmlns:a16="http://schemas.microsoft.com/office/drawing/2014/main" id="{00000000-0008-0000-0E00-000011030000}"/>
            </a:ext>
          </a:extLst>
        </xdr:cNvPr>
        <xdr:cNvSpPr txBox="1"/>
      </xdr:nvSpPr>
      <xdr:spPr>
        <a:xfrm>
          <a:off x="11102984" y="1751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a:extLst>
            <a:ext uri="{FF2B5EF4-FFF2-40B4-BE49-F238E27FC236}">
              <a16:creationId xmlns:a16="http://schemas.microsoft.com/office/drawing/2014/main" id="{00000000-0008-0000-0E00-00002A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10886</xdr:rowOff>
    </xdr:from>
    <xdr:to>
      <xdr:col>116</xdr:col>
      <xdr:colOff>62864</xdr:colOff>
      <xdr:row>109</xdr:row>
      <xdr:rowOff>19050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flipV="1">
          <a:off x="19509104" y="1677488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2" name="【公民館】&#10;一人当たり面積最小値テキスト">
          <a:extLst>
            <a:ext uri="{FF2B5EF4-FFF2-40B4-BE49-F238E27FC236}">
              <a16:creationId xmlns:a16="http://schemas.microsoft.com/office/drawing/2014/main" id="{00000000-0008-0000-0E00-00002C030000}"/>
            </a:ext>
          </a:extLst>
        </xdr:cNvPr>
        <xdr:cNvSpPr txBox="1"/>
      </xdr:nvSpPr>
      <xdr:spPr>
        <a:xfrm>
          <a:off x="19547840" y="1829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9443700" y="1829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129013</xdr:rowOff>
    </xdr:from>
    <xdr:ext cx="469744" cy="259045"/>
    <xdr:sp macro="" textlink="">
      <xdr:nvSpPr>
        <xdr:cNvPr id="814" name="【公民館】&#10;一人当たり面積最大値テキスト">
          <a:extLst>
            <a:ext uri="{FF2B5EF4-FFF2-40B4-BE49-F238E27FC236}">
              <a16:creationId xmlns:a16="http://schemas.microsoft.com/office/drawing/2014/main" id="{00000000-0008-0000-0E00-00002E030000}"/>
            </a:ext>
          </a:extLst>
        </xdr:cNvPr>
        <xdr:cNvSpPr txBox="1"/>
      </xdr:nvSpPr>
      <xdr:spPr>
        <a:xfrm>
          <a:off x="19547840" y="1655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10886</xdr:rowOff>
    </xdr:from>
    <xdr:to>
      <xdr:col>116</xdr:col>
      <xdr:colOff>152400</xdr:colOff>
      <xdr:row>100</xdr:row>
      <xdr:rowOff>10886</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94437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816" name="【公民館】&#10;一人当たり面積平均値テキスト">
          <a:extLst>
            <a:ext uri="{FF2B5EF4-FFF2-40B4-BE49-F238E27FC236}">
              <a16:creationId xmlns:a16="http://schemas.microsoft.com/office/drawing/2014/main" id="{00000000-0008-0000-0E00-000030030000}"/>
            </a:ext>
          </a:extLst>
        </xdr:cNvPr>
        <xdr:cNvSpPr txBox="1"/>
      </xdr:nvSpPr>
      <xdr:spPr>
        <a:xfrm>
          <a:off x="19547840" y="17630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945894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49893</xdr:rowOff>
    </xdr:from>
    <xdr:to>
      <xdr:col>112</xdr:col>
      <xdr:colOff>38100</xdr:colOff>
      <xdr:row>105</xdr:row>
      <xdr:rowOff>151493</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18735040" y="176520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49893</xdr:rowOff>
    </xdr:from>
    <xdr:to>
      <xdr:col>107</xdr:col>
      <xdr:colOff>101600</xdr:colOff>
      <xdr:row>105</xdr:row>
      <xdr:rowOff>151493</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793748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102</xdr:row>
      <xdr:rowOff>9071</xdr:rowOff>
    </xdr:from>
    <xdr:to>
      <xdr:col>102</xdr:col>
      <xdr:colOff>165100</xdr:colOff>
      <xdr:row>102</xdr:row>
      <xdr:rowOff>110671</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7162780" y="171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102</xdr:row>
      <xdr:rowOff>74386</xdr:rowOff>
    </xdr:from>
    <xdr:to>
      <xdr:col>98</xdr:col>
      <xdr:colOff>38100</xdr:colOff>
      <xdr:row>103</xdr:row>
      <xdr:rowOff>4536</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6388080" y="171736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90714</xdr:rowOff>
    </xdr:from>
    <xdr:to>
      <xdr:col>116</xdr:col>
      <xdr:colOff>114300</xdr:colOff>
      <xdr:row>103</xdr:row>
      <xdr:rowOff>20864</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19458940" y="17189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113591</xdr:rowOff>
    </xdr:from>
    <xdr:ext cx="469744" cy="259045"/>
    <xdr:sp macro="" textlink="">
      <xdr:nvSpPr>
        <xdr:cNvPr id="828" name="【公民館】&#10;一人当たり面積該当値テキスト">
          <a:extLst>
            <a:ext uri="{FF2B5EF4-FFF2-40B4-BE49-F238E27FC236}">
              <a16:creationId xmlns:a16="http://schemas.microsoft.com/office/drawing/2014/main" id="{00000000-0008-0000-0E00-00003C030000}"/>
            </a:ext>
          </a:extLst>
        </xdr:cNvPr>
        <xdr:cNvSpPr txBox="1"/>
      </xdr:nvSpPr>
      <xdr:spPr>
        <a:xfrm>
          <a:off x="19547840" y="1704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90714</xdr:rowOff>
    </xdr:from>
    <xdr:to>
      <xdr:col>112</xdr:col>
      <xdr:colOff>38100</xdr:colOff>
      <xdr:row>103</xdr:row>
      <xdr:rowOff>20864</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8735040" y="171899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141514</xdr:rowOff>
    </xdr:from>
    <xdr:to>
      <xdr:col>116</xdr:col>
      <xdr:colOff>63500</xdr:colOff>
      <xdr:row>102</xdr:row>
      <xdr:rowOff>141514</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8778220" y="1724079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90714</xdr:rowOff>
    </xdr:from>
    <xdr:to>
      <xdr:col>107</xdr:col>
      <xdr:colOff>101600</xdr:colOff>
      <xdr:row>103</xdr:row>
      <xdr:rowOff>20864</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7937480" y="17189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141514</xdr:rowOff>
    </xdr:from>
    <xdr:to>
      <xdr:col>111</xdr:col>
      <xdr:colOff>177800</xdr:colOff>
      <xdr:row>102</xdr:row>
      <xdr:rowOff>141514</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7988280" y="1724079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90714</xdr:rowOff>
    </xdr:from>
    <xdr:to>
      <xdr:col>102</xdr:col>
      <xdr:colOff>165100</xdr:colOff>
      <xdr:row>103</xdr:row>
      <xdr:rowOff>20864</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7162780" y="171899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141514</xdr:rowOff>
    </xdr:from>
    <xdr:to>
      <xdr:col>107</xdr:col>
      <xdr:colOff>50800</xdr:colOff>
      <xdr:row>102</xdr:row>
      <xdr:rowOff>141514</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7213580" y="1724079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74386</xdr:rowOff>
    </xdr:from>
    <xdr:to>
      <xdr:col>98</xdr:col>
      <xdr:colOff>38100</xdr:colOff>
      <xdr:row>103</xdr:row>
      <xdr:rowOff>4536</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6388080" y="171736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125186</xdr:rowOff>
    </xdr:from>
    <xdr:to>
      <xdr:col>102</xdr:col>
      <xdr:colOff>114300</xdr:colOff>
      <xdr:row>102</xdr:row>
      <xdr:rowOff>141514</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6431260" y="17224466"/>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142620</xdr:rowOff>
    </xdr:from>
    <xdr:ext cx="469744" cy="259045"/>
    <xdr:sp macro="" textlink="">
      <xdr:nvSpPr>
        <xdr:cNvPr id="837" name="n_1aveValue【公民館】&#10;一人当たり面積">
          <a:extLst>
            <a:ext uri="{FF2B5EF4-FFF2-40B4-BE49-F238E27FC236}">
              <a16:creationId xmlns:a16="http://schemas.microsoft.com/office/drawing/2014/main" id="{00000000-0008-0000-0E00-000045030000}"/>
            </a:ext>
          </a:extLst>
        </xdr:cNvPr>
        <xdr:cNvSpPr txBox="1"/>
      </xdr:nvSpPr>
      <xdr:spPr>
        <a:xfrm>
          <a:off x="18561127" y="177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142620</xdr:rowOff>
    </xdr:from>
    <xdr:ext cx="469744" cy="259045"/>
    <xdr:sp macro="" textlink="">
      <xdr:nvSpPr>
        <xdr:cNvPr id="838" name="n_2aveValue【公民館】&#10;一人当たり面積">
          <a:extLst>
            <a:ext uri="{FF2B5EF4-FFF2-40B4-BE49-F238E27FC236}">
              <a16:creationId xmlns:a16="http://schemas.microsoft.com/office/drawing/2014/main" id="{00000000-0008-0000-0E00-000046030000}"/>
            </a:ext>
          </a:extLst>
        </xdr:cNvPr>
        <xdr:cNvSpPr txBox="1"/>
      </xdr:nvSpPr>
      <xdr:spPr>
        <a:xfrm>
          <a:off x="17776267" y="1774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127198</xdr:rowOff>
    </xdr:from>
    <xdr:ext cx="469744" cy="259045"/>
    <xdr:sp macro="" textlink="">
      <xdr:nvSpPr>
        <xdr:cNvPr id="839" name="n_3aveValue【公民館】&#10;一人当たり面積">
          <a:extLst>
            <a:ext uri="{FF2B5EF4-FFF2-40B4-BE49-F238E27FC236}">
              <a16:creationId xmlns:a16="http://schemas.microsoft.com/office/drawing/2014/main" id="{00000000-0008-0000-0E00-000047030000}"/>
            </a:ext>
          </a:extLst>
        </xdr:cNvPr>
        <xdr:cNvSpPr txBox="1"/>
      </xdr:nvSpPr>
      <xdr:spPr>
        <a:xfrm>
          <a:off x="17001567" y="1689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167113</xdr:rowOff>
    </xdr:from>
    <xdr:ext cx="469744" cy="259045"/>
    <xdr:sp macro="" textlink="">
      <xdr:nvSpPr>
        <xdr:cNvPr id="840" name="n_4aveValue【公民館】&#10;一人当たり面積">
          <a:extLst>
            <a:ext uri="{FF2B5EF4-FFF2-40B4-BE49-F238E27FC236}">
              <a16:creationId xmlns:a16="http://schemas.microsoft.com/office/drawing/2014/main" id="{00000000-0008-0000-0E00-000048030000}"/>
            </a:ext>
          </a:extLst>
        </xdr:cNvPr>
        <xdr:cNvSpPr txBox="1"/>
      </xdr:nvSpPr>
      <xdr:spPr>
        <a:xfrm>
          <a:off x="16226867" y="17266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37391</xdr:rowOff>
    </xdr:from>
    <xdr:ext cx="469744" cy="259045"/>
    <xdr:sp macro="" textlink="">
      <xdr:nvSpPr>
        <xdr:cNvPr id="841" name="n_1mainValue【公民館】&#10;一人当たり面積">
          <a:extLst>
            <a:ext uri="{FF2B5EF4-FFF2-40B4-BE49-F238E27FC236}">
              <a16:creationId xmlns:a16="http://schemas.microsoft.com/office/drawing/2014/main" id="{00000000-0008-0000-0E00-000049030000}"/>
            </a:ext>
          </a:extLst>
        </xdr:cNvPr>
        <xdr:cNvSpPr txBox="1"/>
      </xdr:nvSpPr>
      <xdr:spPr>
        <a:xfrm>
          <a:off x="18561127" y="1696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37391</xdr:rowOff>
    </xdr:from>
    <xdr:ext cx="469744" cy="259045"/>
    <xdr:sp macro="" textlink="">
      <xdr:nvSpPr>
        <xdr:cNvPr id="842" name="n_2mainValue【公民館】&#10;一人当たり面積">
          <a:extLst>
            <a:ext uri="{FF2B5EF4-FFF2-40B4-BE49-F238E27FC236}">
              <a16:creationId xmlns:a16="http://schemas.microsoft.com/office/drawing/2014/main" id="{00000000-0008-0000-0E00-00004A030000}"/>
            </a:ext>
          </a:extLst>
        </xdr:cNvPr>
        <xdr:cNvSpPr txBox="1"/>
      </xdr:nvSpPr>
      <xdr:spPr>
        <a:xfrm>
          <a:off x="17776267" y="1696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11991</xdr:rowOff>
    </xdr:from>
    <xdr:ext cx="469744" cy="259045"/>
    <xdr:sp macro="" textlink="">
      <xdr:nvSpPr>
        <xdr:cNvPr id="843" name="n_3mainValue【公民館】&#10;一人当たり面積">
          <a:extLst>
            <a:ext uri="{FF2B5EF4-FFF2-40B4-BE49-F238E27FC236}">
              <a16:creationId xmlns:a16="http://schemas.microsoft.com/office/drawing/2014/main" id="{00000000-0008-0000-0E00-00004B030000}"/>
            </a:ext>
          </a:extLst>
        </xdr:cNvPr>
        <xdr:cNvSpPr txBox="1"/>
      </xdr:nvSpPr>
      <xdr:spPr>
        <a:xfrm>
          <a:off x="17001567" y="1727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21063</xdr:rowOff>
    </xdr:from>
    <xdr:ext cx="469744" cy="259045"/>
    <xdr:sp macro="" textlink="">
      <xdr:nvSpPr>
        <xdr:cNvPr id="844" name="n_4mainValue【公民館】&#10;一人当たり面積">
          <a:extLst>
            <a:ext uri="{FF2B5EF4-FFF2-40B4-BE49-F238E27FC236}">
              <a16:creationId xmlns:a16="http://schemas.microsoft.com/office/drawing/2014/main" id="{00000000-0008-0000-0E00-00004C030000}"/>
            </a:ext>
          </a:extLst>
        </xdr:cNvPr>
        <xdr:cNvSpPr txBox="1"/>
      </xdr:nvSpPr>
      <xdr:spPr>
        <a:xfrm>
          <a:off x="16226867" y="1695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00000000-0008-0000-0E00-00004F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類似団体内平均値に比べ、特に学校施設の有形固定資産減価償却率が高い。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小学校・中学校ともに昭和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年代後半から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年代に集中して整備されていることから、平成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年時点で、約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割の建物が築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公共施設等総合管理計画に基づき、公共施設等の適正管理に努める。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151,814
148,522
17.14
70,577,986
67,875,587
2,602,012
30,916,278
39,151,047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40</xdr:row>
      <xdr:rowOff>165735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086225" y="570928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124960"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020820" y="6871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12496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020820" y="5709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124960" y="5961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036060" y="610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80645</xdr:rowOff>
    </xdr:from>
    <xdr:to>
      <xdr:col>20</xdr:col>
      <xdr:colOff>38100</xdr:colOff>
      <xdr:row>37</xdr:row>
      <xdr:rowOff>10795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12160" y="61156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146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151130</xdr:rowOff>
    </xdr:from>
    <xdr:to>
      <xdr:col>10</xdr:col>
      <xdr:colOff>165100</xdr:colOff>
      <xdr:row>36</xdr:row>
      <xdr:rowOff>81280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39900" y="60185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164465</xdr:rowOff>
    </xdr:from>
    <xdr:to>
      <xdr:col>6</xdr:col>
      <xdr:colOff>38100</xdr:colOff>
      <xdr:row>36</xdr:row>
      <xdr:rowOff>94615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65200" y="6031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113030</xdr:rowOff>
    </xdr:from>
    <xdr:to>
      <xdr:col>24</xdr:col>
      <xdr:colOff>114300</xdr:colOff>
      <xdr:row>40</xdr:row>
      <xdr:rowOff>43180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036060" y="66509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91457</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124960"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99695</xdr:rowOff>
    </xdr:from>
    <xdr:to>
      <xdr:col>20</xdr:col>
      <xdr:colOff>38100</xdr:colOff>
      <xdr:row>40</xdr:row>
      <xdr:rowOff>29845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12160" y="66376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150495</xdr:rowOff>
    </xdr:from>
    <xdr:to>
      <xdr:col>24</xdr:col>
      <xdr:colOff>63500</xdr:colOff>
      <xdr:row>39</xdr:row>
      <xdr:rowOff>163830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355340" y="6688455"/>
          <a:ext cx="7315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61595</xdr:rowOff>
    </xdr:from>
    <xdr:to>
      <xdr:col>15</xdr:col>
      <xdr:colOff>101600</xdr:colOff>
      <xdr:row>39</xdr:row>
      <xdr:rowOff>163195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146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112395</xdr:rowOff>
    </xdr:from>
    <xdr:to>
      <xdr:col>19</xdr:col>
      <xdr:colOff>177800</xdr:colOff>
      <xdr:row>39</xdr:row>
      <xdr:rowOff>150495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565400" y="665035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23495</xdr:rowOff>
    </xdr:from>
    <xdr:to>
      <xdr:col>10</xdr:col>
      <xdr:colOff>165100</xdr:colOff>
      <xdr:row>39</xdr:row>
      <xdr:rowOff>125095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399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74295</xdr:rowOff>
    </xdr:from>
    <xdr:to>
      <xdr:col>15</xdr:col>
      <xdr:colOff>50800</xdr:colOff>
      <xdr:row>39</xdr:row>
      <xdr:rowOff>112395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790700" y="661225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156845</xdr:rowOff>
    </xdr:from>
    <xdr:to>
      <xdr:col>6</xdr:col>
      <xdr:colOff>38100</xdr:colOff>
      <xdr:row>39</xdr:row>
      <xdr:rowOff>86995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65200" y="65271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36195</xdr:rowOff>
    </xdr:from>
    <xdr:to>
      <xdr:col>10</xdr:col>
      <xdr:colOff>114300</xdr:colOff>
      <xdr:row>39</xdr:row>
      <xdr:rowOff>74295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008380" y="657415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27322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17056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166387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38570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1100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111142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3630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20972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17056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154322</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38570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116222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1100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78122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3630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F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219565" y="5478780"/>
          <a:ext cx="0" cy="1540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F00-000073000000}"/>
            </a:ext>
          </a:extLst>
        </xdr:cNvPr>
        <xdr:cNvSpPr txBox="1"/>
      </xdr:nvSpPr>
      <xdr:spPr>
        <a:xfrm>
          <a:off x="92583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154160" y="7019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F00-000075000000}"/>
            </a:ext>
          </a:extLst>
        </xdr:cNvPr>
        <xdr:cNvSpPr txBox="1"/>
      </xdr:nvSpPr>
      <xdr:spPr>
        <a:xfrm>
          <a:off x="9258300" y="525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154160" y="547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F00-000077000000}"/>
            </a:ext>
          </a:extLst>
        </xdr:cNvPr>
        <xdr:cNvSpPr txBox="1"/>
      </xdr:nvSpPr>
      <xdr:spPr>
        <a:xfrm>
          <a:off x="92583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192260" y="665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133350</xdr:rowOff>
    </xdr:from>
    <xdr:to>
      <xdr:col>50</xdr:col>
      <xdr:colOff>165100</xdr:colOff>
      <xdr:row>40</xdr:row>
      <xdr:rowOff>63500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445500" y="6671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670800" y="6671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31750</xdr:rowOff>
    </xdr:from>
    <xdr:to>
      <xdr:col>41</xdr:col>
      <xdr:colOff>101600</xdr:colOff>
      <xdr:row>39</xdr:row>
      <xdr:rowOff>133350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87324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44450</xdr:rowOff>
    </xdr:from>
    <xdr:to>
      <xdr:col>36</xdr:col>
      <xdr:colOff>165100</xdr:colOff>
      <xdr:row>39</xdr:row>
      <xdr:rowOff>146050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09854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19226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F00-000083000000}"/>
            </a:ext>
          </a:extLst>
        </xdr:cNvPr>
        <xdr:cNvSpPr txBox="1"/>
      </xdr:nvSpPr>
      <xdr:spPr>
        <a:xfrm>
          <a:off x="9258300"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4455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8496300" y="68072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670800" y="67564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713980" y="68072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87324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924040" y="68072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50800</xdr:rowOff>
    </xdr:from>
    <xdr:to>
      <xdr:col>36</xdr:col>
      <xdr:colOff>165100</xdr:colOff>
      <xdr:row>40</xdr:row>
      <xdr:rowOff>152400</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09854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101600</xdr:rowOff>
    </xdr:from>
    <xdr:to>
      <xdr:col>41</xdr:col>
      <xdr:colOff>50800</xdr:colOff>
      <xdr:row>40</xdr:row>
      <xdr:rowOff>101600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6149340" y="68072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80027</xdr:rowOff>
    </xdr:from>
    <xdr:ext cx="469744" cy="259045"/>
    <xdr:sp macro="" textlink="">
      <xdr:nvSpPr>
        <xdr:cNvPr id="140" name="n_1aveValue【図書館】&#10;一人当たり面積">
          <a:extLst>
            <a:ext uri="{FF2B5EF4-FFF2-40B4-BE49-F238E27FC236}">
              <a16:creationId xmlns:a16="http://schemas.microsoft.com/office/drawing/2014/main" id="{00000000-0008-0000-0F00-00008C000000}"/>
            </a:ext>
          </a:extLst>
        </xdr:cNvPr>
        <xdr:cNvSpPr txBox="1"/>
      </xdr:nvSpPr>
      <xdr:spPr>
        <a:xfrm>
          <a:off x="8271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00000000-0008-0000-0F00-00008D000000}"/>
            </a:ext>
          </a:extLst>
        </xdr:cNvPr>
        <xdr:cNvSpPr txBox="1"/>
      </xdr:nvSpPr>
      <xdr:spPr>
        <a:xfrm>
          <a:off x="7509587" y="645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149877</xdr:rowOff>
    </xdr:from>
    <xdr:ext cx="469744" cy="259045"/>
    <xdr:sp macro="" textlink="">
      <xdr:nvSpPr>
        <xdr:cNvPr id="142" name="n_3aveValue【図書館】&#10;一人当たり面積">
          <a:extLst>
            <a:ext uri="{FF2B5EF4-FFF2-40B4-BE49-F238E27FC236}">
              <a16:creationId xmlns:a16="http://schemas.microsoft.com/office/drawing/2014/main" id="{00000000-0008-0000-0F00-00008E000000}"/>
            </a:ext>
          </a:extLst>
        </xdr:cNvPr>
        <xdr:cNvSpPr txBox="1"/>
      </xdr:nvSpPr>
      <xdr:spPr>
        <a:xfrm>
          <a:off x="6712027"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162577</xdr:rowOff>
    </xdr:from>
    <xdr:ext cx="469744" cy="259045"/>
    <xdr:sp macro="" textlink="">
      <xdr:nvSpPr>
        <xdr:cNvPr id="143" name="n_4aveValue【図書館】&#10;一人当たり面積">
          <a:extLst>
            <a:ext uri="{FF2B5EF4-FFF2-40B4-BE49-F238E27FC236}">
              <a16:creationId xmlns:a16="http://schemas.microsoft.com/office/drawing/2014/main" id="{00000000-0008-0000-0F00-00008F000000}"/>
            </a:ext>
          </a:extLst>
        </xdr:cNvPr>
        <xdr:cNvSpPr txBox="1"/>
      </xdr:nvSpPr>
      <xdr:spPr>
        <a:xfrm>
          <a:off x="59373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4" name="n_1mainValue【図書館】&#10;一人当たり面積">
          <a:extLst>
            <a:ext uri="{FF2B5EF4-FFF2-40B4-BE49-F238E27FC236}">
              <a16:creationId xmlns:a16="http://schemas.microsoft.com/office/drawing/2014/main" id="{00000000-0008-0000-0F00-000090000000}"/>
            </a:ext>
          </a:extLst>
        </xdr:cNvPr>
        <xdr:cNvSpPr txBox="1"/>
      </xdr:nvSpPr>
      <xdr:spPr>
        <a:xfrm>
          <a:off x="8271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5" name="n_2mainValue【図書館】&#10;一人当たり面積">
          <a:extLst>
            <a:ext uri="{FF2B5EF4-FFF2-40B4-BE49-F238E27FC236}">
              <a16:creationId xmlns:a16="http://schemas.microsoft.com/office/drawing/2014/main" id="{00000000-0008-0000-0F00-000091000000}"/>
            </a:ext>
          </a:extLst>
        </xdr:cNvPr>
        <xdr:cNvSpPr txBox="1"/>
      </xdr:nvSpPr>
      <xdr:spPr>
        <a:xfrm>
          <a:off x="750958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6" name="n_3mainValue【図書館】&#10;一人当たり面積">
          <a:extLst>
            <a:ext uri="{FF2B5EF4-FFF2-40B4-BE49-F238E27FC236}">
              <a16:creationId xmlns:a16="http://schemas.microsoft.com/office/drawing/2014/main" id="{00000000-0008-0000-0F00-000092000000}"/>
            </a:ext>
          </a:extLst>
        </xdr:cNvPr>
        <xdr:cNvSpPr txBox="1"/>
      </xdr:nvSpPr>
      <xdr:spPr>
        <a:xfrm>
          <a:off x="67120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143527</xdr:rowOff>
    </xdr:from>
    <xdr:ext cx="469744" cy="259045"/>
    <xdr:sp macro="" textlink="">
      <xdr:nvSpPr>
        <xdr:cNvPr id="147" name="n_4mainValue【図書館】&#10;一人当たり面積">
          <a:extLst>
            <a:ext uri="{FF2B5EF4-FFF2-40B4-BE49-F238E27FC236}">
              <a16:creationId xmlns:a16="http://schemas.microsoft.com/office/drawing/2014/main" id="{00000000-0008-0000-0F00-000093000000}"/>
            </a:ext>
          </a:extLst>
        </xdr:cNvPr>
        <xdr:cNvSpPr txBox="1"/>
      </xdr:nvSpPr>
      <xdr:spPr>
        <a:xfrm>
          <a:off x="5937327"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00000000-0008-0000-0F00-0000AB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104775</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flipV="1">
          <a:off x="4086225" y="932497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0000000-0008-0000-0F00-0000AD000000}"/>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51452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00000000-0008-0000-0F00-0000AF000000}"/>
            </a:ext>
          </a:extLst>
        </xdr:cNvPr>
        <xdr:cNvSpPr txBox="1"/>
      </xdr:nvSpPr>
      <xdr:spPr>
        <a:xfrm>
          <a:off x="4124960" y="910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104775</xdr:rowOff>
    </xdr:from>
    <xdr:to>
      <xdr:col>24</xdr:col>
      <xdr:colOff>152400</xdr:colOff>
      <xdr:row>55</xdr:row>
      <xdr:rowOff>104775</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4020820" y="932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128287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00000000-0008-0000-0F00-0000B1000000}"/>
            </a:ext>
          </a:extLst>
        </xdr:cNvPr>
        <xdr:cNvSpPr txBox="1"/>
      </xdr:nvSpPr>
      <xdr:spPr>
        <a:xfrm>
          <a:off x="4124960" y="9851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105410</xdr:rowOff>
    </xdr:from>
    <xdr:to>
      <xdr:col>24</xdr:col>
      <xdr:colOff>114300</xdr:colOff>
      <xdr:row>60</xdr:row>
      <xdr:rowOff>35560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4036060" y="999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59690</xdr:rowOff>
    </xdr:from>
    <xdr:to>
      <xdr:col>20</xdr:col>
      <xdr:colOff>38100</xdr:colOff>
      <xdr:row>59</xdr:row>
      <xdr:rowOff>161290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3312160" y="9950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71120</xdr:rowOff>
    </xdr:from>
    <xdr:to>
      <xdr:col>15</xdr:col>
      <xdr:colOff>101600</xdr:colOff>
      <xdr:row>60</xdr:row>
      <xdr:rowOff>1270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2514600" y="996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739900" y="10007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4036060" y="10382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135272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0000000-0008-0000-0F00-0000BD000000}"/>
            </a:ext>
          </a:extLst>
        </xdr:cNvPr>
        <xdr:cNvSpPr txBox="1"/>
      </xdr:nvSpPr>
      <xdr:spPr>
        <a:xfrm>
          <a:off x="412496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137795</xdr:rowOff>
    </xdr:from>
    <xdr:to>
      <xdr:col>20</xdr:col>
      <xdr:colOff>38100</xdr:colOff>
      <xdr:row>62</xdr:row>
      <xdr:rowOff>67945</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3312160" y="10363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17145</xdr:rowOff>
    </xdr:from>
    <xdr:to>
      <xdr:col>24</xdr:col>
      <xdr:colOff>63500</xdr:colOff>
      <xdr:row>62</xdr:row>
      <xdr:rowOff>36195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3355340" y="1041082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124460</xdr:rowOff>
    </xdr:from>
    <xdr:to>
      <xdr:col>15</xdr:col>
      <xdr:colOff>101600</xdr:colOff>
      <xdr:row>62</xdr:row>
      <xdr:rowOff>54610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2514600" y="10350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xdr:rowOff>
    </xdr:from>
    <xdr:to>
      <xdr:col>19</xdr:col>
      <xdr:colOff>177800</xdr:colOff>
      <xdr:row>62</xdr:row>
      <xdr:rowOff>17145</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565400" y="1039749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73990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62</xdr:row>
      <xdr:rowOff>3810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790700" y="1036320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44450</xdr:rowOff>
    </xdr:from>
    <xdr:to>
      <xdr:col>6</xdr:col>
      <xdr:colOff>38100</xdr:colOff>
      <xdr:row>61</xdr:row>
      <xdr:rowOff>146050</xdr:rowOff>
    </xdr:to>
    <xdr:sp macro="" textlink="">
      <xdr:nvSpPr>
        <xdr:cNvPr id="196" name="楕円 195">
          <a:extLst>
            <a:ext uri="{FF2B5EF4-FFF2-40B4-BE49-F238E27FC236}">
              <a16:creationId xmlns:a16="http://schemas.microsoft.com/office/drawing/2014/main" id="{00000000-0008-0000-0F00-0000C4000000}"/>
            </a:ext>
          </a:extLst>
        </xdr:cNvPr>
        <xdr:cNvSpPr/>
      </xdr:nvSpPr>
      <xdr:spPr>
        <a:xfrm>
          <a:off x="965200" y="10270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95250</xdr:rowOff>
    </xdr:from>
    <xdr:to>
      <xdr:col>10</xdr:col>
      <xdr:colOff>114300</xdr:colOff>
      <xdr:row>61</xdr:row>
      <xdr:rowOff>137160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008380" y="1032129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6367</xdr:rowOff>
    </xdr:from>
    <xdr:ext cx="405111" cy="259045"/>
    <xdr:sp macro="" textlink="">
      <xdr:nvSpPr>
        <xdr:cNvPr id="198" name="n_1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17056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199" name="n_2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3857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0" name="n_3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6110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836304" y="978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59072</xdr:rowOff>
    </xdr:from>
    <xdr:ext cx="405111" cy="259045"/>
    <xdr:sp macro="" textlink="">
      <xdr:nvSpPr>
        <xdr:cNvPr id="202" name="n_1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317056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45737</xdr:rowOff>
    </xdr:from>
    <xdr:ext cx="405111" cy="259045"/>
    <xdr:sp macro="" textlink="">
      <xdr:nvSpPr>
        <xdr:cNvPr id="203" name="n_2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238570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7637</xdr:rowOff>
    </xdr:from>
    <xdr:ext cx="405111" cy="259045"/>
    <xdr:sp macro="" textlink="">
      <xdr:nvSpPr>
        <xdr:cNvPr id="204" name="n_3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161100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205" name="n_4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83630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00000000-0008-0000-0F00-0000E4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flipV="1">
          <a:off x="9219565" y="942594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0000000-0008-0000-0F00-0000E6000000}"/>
            </a:ext>
          </a:extLst>
        </xdr:cNvPr>
        <xdr:cNvSpPr txBox="1"/>
      </xdr:nvSpPr>
      <xdr:spPr>
        <a:xfrm>
          <a:off x="92583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9154160" y="106946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00000000-0008-0000-0F00-0000E8000000}"/>
            </a:ext>
          </a:extLst>
        </xdr:cNvPr>
        <xdr:cNvSpPr txBox="1"/>
      </xdr:nvSpPr>
      <xdr:spPr>
        <a:xfrm>
          <a:off x="9258300" y="920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9154160" y="942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59707</xdr:rowOff>
    </xdr:from>
    <xdr:ext cx="469744" cy="259045"/>
    <xdr:sp macro="" textlink="">
      <xdr:nvSpPr>
        <xdr:cNvPr id="234" name="【体育館・プール】&#10;一人当たり面積平均値テキスト">
          <a:extLst>
            <a:ext uri="{FF2B5EF4-FFF2-40B4-BE49-F238E27FC236}">
              <a16:creationId xmlns:a16="http://schemas.microsoft.com/office/drawing/2014/main" id="{00000000-0008-0000-0F00-0000EA000000}"/>
            </a:ext>
          </a:extLst>
        </xdr:cNvPr>
        <xdr:cNvSpPr txBox="1"/>
      </xdr:nvSpPr>
      <xdr:spPr>
        <a:xfrm>
          <a:off x="9258300" y="1028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36830</xdr:rowOff>
    </xdr:from>
    <xdr:to>
      <xdr:col>55</xdr:col>
      <xdr:colOff>50800</xdr:colOff>
      <xdr:row>62</xdr:row>
      <xdr:rowOff>138430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192260" y="10430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13970</xdr:rowOff>
    </xdr:from>
    <xdr:to>
      <xdr:col>50</xdr:col>
      <xdr:colOff>165100</xdr:colOff>
      <xdr:row>62</xdr:row>
      <xdr:rowOff>115570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445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67080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8732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60985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71120</xdr:rowOff>
    </xdr:from>
    <xdr:to>
      <xdr:col>55</xdr:col>
      <xdr:colOff>50800</xdr:colOff>
      <xdr:row>63</xdr:row>
      <xdr:rowOff>1270</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919226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49547</xdr:rowOff>
    </xdr:from>
    <xdr:ext cx="469744" cy="259045"/>
    <xdr:sp macro="" textlink="">
      <xdr:nvSpPr>
        <xdr:cNvPr id="246" name="【体育館・プール】&#10;一人当たり面積該当値テキスト">
          <a:extLst>
            <a:ext uri="{FF2B5EF4-FFF2-40B4-BE49-F238E27FC236}">
              <a16:creationId xmlns:a16="http://schemas.microsoft.com/office/drawing/2014/main" id="{00000000-0008-0000-0F00-0000F6000000}"/>
            </a:ext>
          </a:extLst>
        </xdr:cNvPr>
        <xdr:cNvSpPr txBox="1"/>
      </xdr:nvSpPr>
      <xdr:spPr>
        <a:xfrm>
          <a:off x="9258300"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71120</xdr:rowOff>
    </xdr:from>
    <xdr:to>
      <xdr:col>50</xdr:col>
      <xdr:colOff>165100</xdr:colOff>
      <xdr:row>63</xdr:row>
      <xdr:rowOff>1270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844550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121920</xdr:rowOff>
    </xdr:from>
    <xdr:to>
      <xdr:col>55</xdr:col>
      <xdr:colOff>0</xdr:colOff>
      <xdr:row>62</xdr:row>
      <xdr:rowOff>121920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8496300" y="10515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71120</xdr:rowOff>
    </xdr:from>
    <xdr:to>
      <xdr:col>46</xdr:col>
      <xdr:colOff>38100</xdr:colOff>
      <xdr:row>63</xdr:row>
      <xdr:rowOff>1270</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7670800" y="10464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121920</xdr:rowOff>
    </xdr:from>
    <xdr:to>
      <xdr:col>50</xdr:col>
      <xdr:colOff>114300</xdr:colOff>
      <xdr:row>62</xdr:row>
      <xdr:rowOff>121920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7713980" y="10515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71120</xdr:rowOff>
    </xdr:from>
    <xdr:to>
      <xdr:col>41</xdr:col>
      <xdr:colOff>101600</xdr:colOff>
      <xdr:row>63</xdr:row>
      <xdr:rowOff>1270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68732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121920</xdr:rowOff>
    </xdr:from>
    <xdr:to>
      <xdr:col>45</xdr:col>
      <xdr:colOff>177800</xdr:colOff>
      <xdr:row>62</xdr:row>
      <xdr:rowOff>121920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6924040" y="10515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71120</xdr:rowOff>
    </xdr:from>
    <xdr:to>
      <xdr:col>36</xdr:col>
      <xdr:colOff>165100</xdr:colOff>
      <xdr:row>63</xdr:row>
      <xdr:rowOff>1270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6098540" y="10464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121920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6149340" y="105156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132097</xdr:rowOff>
    </xdr:from>
    <xdr:ext cx="469744" cy="259045"/>
    <xdr:sp macro="" textlink="">
      <xdr:nvSpPr>
        <xdr:cNvPr id="255" name="n_1aveValue【体育館・プール】&#10;一人当たり面積">
          <a:extLst>
            <a:ext uri="{FF2B5EF4-FFF2-40B4-BE49-F238E27FC236}">
              <a16:creationId xmlns:a16="http://schemas.microsoft.com/office/drawing/2014/main" id="{00000000-0008-0000-0F00-0000FF000000}"/>
            </a:ext>
          </a:extLst>
        </xdr:cNvPr>
        <xdr:cNvSpPr txBox="1"/>
      </xdr:nvSpPr>
      <xdr:spPr>
        <a:xfrm>
          <a:off x="8271587"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6" name="n_2aveValue【体育館・プール】&#10;一人当たり面積">
          <a:extLst>
            <a:ext uri="{FF2B5EF4-FFF2-40B4-BE49-F238E27FC236}">
              <a16:creationId xmlns:a16="http://schemas.microsoft.com/office/drawing/2014/main" id="{00000000-0008-0000-0F00-000000010000}"/>
            </a:ext>
          </a:extLst>
        </xdr:cNvPr>
        <xdr:cNvSpPr txBox="1"/>
      </xdr:nvSpPr>
      <xdr:spPr>
        <a:xfrm>
          <a:off x="750958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257" name="n_3aveValue【体育館・プール】&#10;一人当たり面積">
          <a:extLst>
            <a:ext uri="{FF2B5EF4-FFF2-40B4-BE49-F238E27FC236}">
              <a16:creationId xmlns:a16="http://schemas.microsoft.com/office/drawing/2014/main" id="{00000000-0008-0000-0F00-000001010000}"/>
            </a:ext>
          </a:extLst>
        </xdr:cNvPr>
        <xdr:cNvSpPr txBox="1"/>
      </xdr:nvSpPr>
      <xdr:spPr>
        <a:xfrm>
          <a:off x="6712027" y="100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21607</xdr:rowOff>
    </xdr:from>
    <xdr:ext cx="469744" cy="259045"/>
    <xdr:sp macro="" textlink="">
      <xdr:nvSpPr>
        <xdr:cNvPr id="258" name="n_4aveValue【体育館・プール】&#10;一人当たり面積">
          <a:extLst>
            <a:ext uri="{FF2B5EF4-FFF2-40B4-BE49-F238E27FC236}">
              <a16:creationId xmlns:a16="http://schemas.microsoft.com/office/drawing/2014/main" id="{00000000-0008-0000-0F00-000002010000}"/>
            </a:ext>
          </a:extLst>
        </xdr:cNvPr>
        <xdr:cNvSpPr txBox="1"/>
      </xdr:nvSpPr>
      <xdr:spPr>
        <a:xfrm>
          <a:off x="59373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163847</xdr:rowOff>
    </xdr:from>
    <xdr:ext cx="469744" cy="259045"/>
    <xdr:sp macro="" textlink="">
      <xdr:nvSpPr>
        <xdr:cNvPr id="259" name="n_1mainValue【体育館・プール】&#10;一人当たり面積">
          <a:extLst>
            <a:ext uri="{FF2B5EF4-FFF2-40B4-BE49-F238E27FC236}">
              <a16:creationId xmlns:a16="http://schemas.microsoft.com/office/drawing/2014/main" id="{00000000-0008-0000-0F00-000003010000}"/>
            </a:ext>
          </a:extLst>
        </xdr:cNvPr>
        <xdr:cNvSpPr txBox="1"/>
      </xdr:nvSpPr>
      <xdr:spPr>
        <a:xfrm>
          <a:off x="827158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163847</xdr:rowOff>
    </xdr:from>
    <xdr:ext cx="469744" cy="259045"/>
    <xdr:sp macro="" textlink="">
      <xdr:nvSpPr>
        <xdr:cNvPr id="260" name="n_2mainValue【体育館・プール】&#10;一人当たり面積">
          <a:extLst>
            <a:ext uri="{FF2B5EF4-FFF2-40B4-BE49-F238E27FC236}">
              <a16:creationId xmlns:a16="http://schemas.microsoft.com/office/drawing/2014/main" id="{00000000-0008-0000-0F00-000004010000}"/>
            </a:ext>
          </a:extLst>
        </xdr:cNvPr>
        <xdr:cNvSpPr txBox="1"/>
      </xdr:nvSpPr>
      <xdr:spPr>
        <a:xfrm>
          <a:off x="750958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163847</xdr:rowOff>
    </xdr:from>
    <xdr:ext cx="469744" cy="259045"/>
    <xdr:sp macro="" textlink="">
      <xdr:nvSpPr>
        <xdr:cNvPr id="261" name="n_3mainValue【体育館・プール】&#10;一人当たり面積">
          <a:extLst>
            <a:ext uri="{FF2B5EF4-FFF2-40B4-BE49-F238E27FC236}">
              <a16:creationId xmlns:a16="http://schemas.microsoft.com/office/drawing/2014/main" id="{00000000-0008-0000-0F00-000005010000}"/>
            </a:ext>
          </a:extLst>
        </xdr:cNvPr>
        <xdr:cNvSpPr txBox="1"/>
      </xdr:nvSpPr>
      <xdr:spPr>
        <a:xfrm>
          <a:off x="67120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163847</xdr:rowOff>
    </xdr:from>
    <xdr:ext cx="469744" cy="259045"/>
    <xdr:sp macro="" textlink="">
      <xdr:nvSpPr>
        <xdr:cNvPr id="262" name="n_4mainValue【体育館・プール】&#10;一人当たり面積">
          <a:extLst>
            <a:ext uri="{FF2B5EF4-FFF2-40B4-BE49-F238E27FC236}">
              <a16:creationId xmlns:a16="http://schemas.microsoft.com/office/drawing/2014/main" id="{00000000-0008-0000-0F00-000006010000}"/>
            </a:ext>
          </a:extLst>
        </xdr:cNvPr>
        <xdr:cNvSpPr txBox="1"/>
      </xdr:nvSpPr>
      <xdr:spPr>
        <a:xfrm>
          <a:off x="59373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00000000-0008-0000-0F00-00002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9" name="テキスト ボックス 308">
          <a:extLst>
            <a:ext uri="{FF2B5EF4-FFF2-40B4-BE49-F238E27FC236}">
              <a16:creationId xmlns:a16="http://schemas.microsoft.com/office/drawing/2014/main" id="{00000000-0008-0000-0F00-000035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a:extLst>
            <a:ext uri="{FF2B5EF4-FFF2-40B4-BE49-F238E27FC236}">
              <a16:creationId xmlns:a16="http://schemas.microsoft.com/office/drawing/2014/main" id="{00000000-0008-0000-0F00-00003E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106680</xdr:rowOff>
    </xdr:from>
    <xdr:to>
      <xdr:col>85</xdr:col>
      <xdr:colOff>126364</xdr:colOff>
      <xdr:row>42</xdr:row>
      <xdr:rowOff>5715</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flipV="1">
          <a:off x="14375764" y="56388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9542</xdr:rowOff>
    </xdr:from>
    <xdr:ext cx="405111" cy="259045"/>
    <xdr:sp macro="" textlink="">
      <xdr:nvSpPr>
        <xdr:cNvPr id="320" name="【一般廃棄物処理施設】&#10;有形固定資産減価償却率最小値テキスト">
          <a:extLst>
            <a:ext uri="{FF2B5EF4-FFF2-40B4-BE49-F238E27FC236}">
              <a16:creationId xmlns:a16="http://schemas.microsoft.com/office/drawing/2014/main" id="{00000000-0008-0000-0F00-000040010000}"/>
            </a:ext>
          </a:extLst>
        </xdr:cNvPr>
        <xdr:cNvSpPr txBox="1"/>
      </xdr:nvSpPr>
      <xdr:spPr>
        <a:xfrm>
          <a:off x="14414500"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xdr:rowOff>
    </xdr:from>
    <xdr:to>
      <xdr:col>86</xdr:col>
      <xdr:colOff>25400</xdr:colOff>
      <xdr:row>42</xdr:row>
      <xdr:rowOff>5715</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14287500" y="704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53357</xdr:rowOff>
    </xdr:from>
    <xdr:ext cx="405111" cy="259045"/>
    <xdr:sp macro="" textlink="">
      <xdr:nvSpPr>
        <xdr:cNvPr id="322" name="【一般廃棄物処理施設】&#10;有形固定資産減価償却率最大値テキスト">
          <a:extLst>
            <a:ext uri="{FF2B5EF4-FFF2-40B4-BE49-F238E27FC236}">
              <a16:creationId xmlns:a16="http://schemas.microsoft.com/office/drawing/2014/main" id="{00000000-0008-0000-0F00-000042010000}"/>
            </a:ext>
          </a:extLst>
        </xdr:cNvPr>
        <xdr:cNvSpPr txBox="1"/>
      </xdr:nvSpPr>
      <xdr:spPr>
        <a:xfrm>
          <a:off x="14414500" y="541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106680</xdr:rowOff>
    </xdr:from>
    <xdr:to>
      <xdr:col>86</xdr:col>
      <xdr:colOff>25400</xdr:colOff>
      <xdr:row>33</xdr:row>
      <xdr:rowOff>106680</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142875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24" name="【一般廃棄物処理施設】&#10;有形固定資産減価償却率平均値テキスト">
          <a:extLst>
            <a:ext uri="{FF2B5EF4-FFF2-40B4-BE49-F238E27FC236}">
              <a16:creationId xmlns:a16="http://schemas.microsoft.com/office/drawing/2014/main" id="{00000000-0008-0000-0F00-000044010000}"/>
            </a:ext>
          </a:extLst>
        </xdr:cNvPr>
        <xdr:cNvSpPr txBox="1"/>
      </xdr:nvSpPr>
      <xdr:spPr>
        <a:xfrm>
          <a:off x="14414500" y="620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25" name="フローチャート: 判断 324">
          <a:extLst>
            <a:ext uri="{FF2B5EF4-FFF2-40B4-BE49-F238E27FC236}">
              <a16:creationId xmlns:a16="http://schemas.microsoft.com/office/drawing/2014/main" id="{00000000-0008-0000-0F00-000045010000}"/>
            </a:ext>
          </a:extLst>
        </xdr:cNvPr>
        <xdr:cNvSpPr/>
      </xdr:nvSpPr>
      <xdr:spPr>
        <a:xfrm>
          <a:off x="14325600" y="63500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26" name="フローチャート: 判断 325">
          <a:extLst>
            <a:ext uri="{FF2B5EF4-FFF2-40B4-BE49-F238E27FC236}">
              <a16:creationId xmlns:a16="http://schemas.microsoft.com/office/drawing/2014/main" id="{00000000-0008-0000-0F00-000046010000}"/>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33020</xdr:rowOff>
    </xdr:from>
    <xdr:to>
      <xdr:col>76</xdr:col>
      <xdr:colOff>165100</xdr:colOff>
      <xdr:row>38</xdr:row>
      <xdr:rowOff>134620</xdr:rowOff>
    </xdr:to>
    <xdr:sp macro="" textlink="">
      <xdr:nvSpPr>
        <xdr:cNvPr id="327" name="フローチャート: 判断 326">
          <a:extLst>
            <a:ext uri="{FF2B5EF4-FFF2-40B4-BE49-F238E27FC236}">
              <a16:creationId xmlns:a16="http://schemas.microsoft.com/office/drawing/2014/main" id="{00000000-0008-0000-0F00-000047010000}"/>
            </a:ext>
          </a:extLst>
        </xdr:cNvPr>
        <xdr:cNvSpPr/>
      </xdr:nvSpPr>
      <xdr:spPr>
        <a:xfrm>
          <a:off x="1280414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166370</xdr:rowOff>
    </xdr:from>
    <xdr:to>
      <xdr:col>72</xdr:col>
      <xdr:colOff>38100</xdr:colOff>
      <xdr:row>38</xdr:row>
      <xdr:rowOff>96520</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2029440" y="636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12065</xdr:rowOff>
    </xdr:from>
    <xdr:to>
      <xdr:col>67</xdr:col>
      <xdr:colOff>101600</xdr:colOff>
      <xdr:row>38</xdr:row>
      <xdr:rowOff>113665</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1123188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137795</xdr:rowOff>
    </xdr:from>
    <xdr:to>
      <xdr:col>85</xdr:col>
      <xdr:colOff>177800</xdr:colOff>
      <xdr:row>39</xdr:row>
      <xdr:rowOff>67945</xdr:rowOff>
    </xdr:to>
    <xdr:sp macro="" textlink="">
      <xdr:nvSpPr>
        <xdr:cNvPr id="335" name="楕円 334">
          <a:extLst>
            <a:ext uri="{FF2B5EF4-FFF2-40B4-BE49-F238E27FC236}">
              <a16:creationId xmlns:a16="http://schemas.microsoft.com/office/drawing/2014/main" id="{00000000-0008-0000-0F00-00004F010000}"/>
            </a:ext>
          </a:extLst>
        </xdr:cNvPr>
        <xdr:cNvSpPr/>
      </xdr:nvSpPr>
      <xdr:spPr>
        <a:xfrm>
          <a:off x="14325600" y="65081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116222</xdr:rowOff>
    </xdr:from>
    <xdr:ext cx="405111" cy="259045"/>
    <xdr:sp macro="" textlink="">
      <xdr:nvSpPr>
        <xdr:cNvPr id="336" name="【一般廃棄物処理施設】&#10;有形固定資産減価償却率該当値テキスト">
          <a:extLst>
            <a:ext uri="{FF2B5EF4-FFF2-40B4-BE49-F238E27FC236}">
              <a16:creationId xmlns:a16="http://schemas.microsoft.com/office/drawing/2014/main" id="{00000000-0008-0000-0F00-000050010000}"/>
            </a:ext>
          </a:extLst>
        </xdr:cNvPr>
        <xdr:cNvSpPr txBox="1"/>
      </xdr:nvSpPr>
      <xdr:spPr>
        <a:xfrm>
          <a:off x="14414500"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92075</xdr:rowOff>
    </xdr:from>
    <xdr:to>
      <xdr:col>81</xdr:col>
      <xdr:colOff>101600</xdr:colOff>
      <xdr:row>39</xdr:row>
      <xdr:rowOff>22225</xdr:rowOff>
    </xdr:to>
    <xdr:sp macro="" textlink="">
      <xdr:nvSpPr>
        <xdr:cNvPr id="337" name="楕円 336">
          <a:extLst>
            <a:ext uri="{FF2B5EF4-FFF2-40B4-BE49-F238E27FC236}">
              <a16:creationId xmlns:a16="http://schemas.microsoft.com/office/drawing/2014/main" id="{00000000-0008-0000-0F00-000051010000}"/>
            </a:ext>
          </a:extLst>
        </xdr:cNvPr>
        <xdr:cNvSpPr/>
      </xdr:nvSpPr>
      <xdr:spPr>
        <a:xfrm>
          <a:off x="13578840" y="6462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142875</xdr:rowOff>
    </xdr:from>
    <xdr:to>
      <xdr:col>85</xdr:col>
      <xdr:colOff>127000</xdr:colOff>
      <xdr:row>39</xdr:row>
      <xdr:rowOff>17145</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13629640" y="651319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44450</xdr:rowOff>
    </xdr:from>
    <xdr:to>
      <xdr:col>76</xdr:col>
      <xdr:colOff>165100</xdr:colOff>
      <xdr:row>38</xdr:row>
      <xdr:rowOff>146050</xdr:rowOff>
    </xdr:to>
    <xdr:sp macro="" textlink="">
      <xdr:nvSpPr>
        <xdr:cNvPr id="339" name="楕円 338">
          <a:extLst>
            <a:ext uri="{FF2B5EF4-FFF2-40B4-BE49-F238E27FC236}">
              <a16:creationId xmlns:a16="http://schemas.microsoft.com/office/drawing/2014/main" id="{00000000-0008-0000-0F00-000053010000}"/>
            </a:ext>
          </a:extLst>
        </xdr:cNvPr>
        <xdr:cNvSpPr/>
      </xdr:nvSpPr>
      <xdr:spPr>
        <a:xfrm>
          <a:off x="1280414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95250</xdr:rowOff>
    </xdr:from>
    <xdr:to>
      <xdr:col>81</xdr:col>
      <xdr:colOff>50800</xdr:colOff>
      <xdr:row>38</xdr:row>
      <xdr:rowOff>142875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12854940" y="646557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170180</xdr:rowOff>
    </xdr:from>
    <xdr:to>
      <xdr:col>72</xdr:col>
      <xdr:colOff>38100</xdr:colOff>
      <xdr:row>38</xdr:row>
      <xdr:rowOff>100330</xdr:rowOff>
    </xdr:to>
    <xdr:sp macro="" textlink="">
      <xdr:nvSpPr>
        <xdr:cNvPr id="341" name="楕円 340">
          <a:extLst>
            <a:ext uri="{FF2B5EF4-FFF2-40B4-BE49-F238E27FC236}">
              <a16:creationId xmlns:a16="http://schemas.microsoft.com/office/drawing/2014/main" id="{00000000-0008-0000-0F00-000055010000}"/>
            </a:ext>
          </a:extLst>
        </xdr:cNvPr>
        <xdr:cNvSpPr/>
      </xdr:nvSpPr>
      <xdr:spPr>
        <a:xfrm>
          <a:off x="12029440" y="63728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49530</xdr:rowOff>
    </xdr:from>
    <xdr:to>
      <xdr:col>76</xdr:col>
      <xdr:colOff>114300</xdr:colOff>
      <xdr:row>38</xdr:row>
      <xdr:rowOff>95250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2072620" y="641985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122555</xdr:rowOff>
    </xdr:from>
    <xdr:to>
      <xdr:col>67</xdr:col>
      <xdr:colOff>101600</xdr:colOff>
      <xdr:row>38</xdr:row>
      <xdr:rowOff>52705</xdr:rowOff>
    </xdr:to>
    <xdr:sp macro="" textlink="">
      <xdr:nvSpPr>
        <xdr:cNvPr id="343" name="楕円 342">
          <a:extLst>
            <a:ext uri="{FF2B5EF4-FFF2-40B4-BE49-F238E27FC236}">
              <a16:creationId xmlns:a16="http://schemas.microsoft.com/office/drawing/2014/main" id="{00000000-0008-0000-0F00-000057010000}"/>
            </a:ext>
          </a:extLst>
        </xdr:cNvPr>
        <xdr:cNvSpPr/>
      </xdr:nvSpPr>
      <xdr:spPr>
        <a:xfrm>
          <a:off x="11231880" y="6325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xdr:rowOff>
    </xdr:from>
    <xdr:to>
      <xdr:col>71</xdr:col>
      <xdr:colOff>177800</xdr:colOff>
      <xdr:row>38</xdr:row>
      <xdr:rowOff>49530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1282680" y="6372225"/>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345" name="n_1ave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34372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151147</xdr:rowOff>
    </xdr:from>
    <xdr:ext cx="405111" cy="259045"/>
    <xdr:sp macro="" textlink="">
      <xdr:nvSpPr>
        <xdr:cNvPr id="346" name="n_2ave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26752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113047</xdr:rowOff>
    </xdr:from>
    <xdr:ext cx="405111" cy="259045"/>
    <xdr:sp macro="" textlink="">
      <xdr:nvSpPr>
        <xdr:cNvPr id="347" name="n_3ave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19005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104792</xdr:rowOff>
    </xdr:from>
    <xdr:ext cx="405111" cy="259045"/>
    <xdr:sp macro="" textlink="">
      <xdr:nvSpPr>
        <xdr:cNvPr id="348" name="n_4aveValue【一般廃棄物処理施設】&#10;有形固定資産減価償却率">
          <a:extLst>
            <a:ext uri="{FF2B5EF4-FFF2-40B4-BE49-F238E27FC236}">
              <a16:creationId xmlns:a16="http://schemas.microsoft.com/office/drawing/2014/main" id="{00000000-0008-0000-0F00-00005C010000}"/>
            </a:ext>
          </a:extLst>
        </xdr:cNvPr>
        <xdr:cNvSpPr txBox="1"/>
      </xdr:nvSpPr>
      <xdr:spPr>
        <a:xfrm>
          <a:off x="1110298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13352</xdr:rowOff>
    </xdr:from>
    <xdr:ext cx="405111" cy="259045"/>
    <xdr:sp macro="" textlink="">
      <xdr:nvSpPr>
        <xdr:cNvPr id="349" name="n_1mainValue【一般廃棄物処理施設】&#10;有形固定資産減価償却率">
          <a:extLst>
            <a:ext uri="{FF2B5EF4-FFF2-40B4-BE49-F238E27FC236}">
              <a16:creationId xmlns:a16="http://schemas.microsoft.com/office/drawing/2014/main" id="{00000000-0008-0000-0F00-00005D010000}"/>
            </a:ext>
          </a:extLst>
        </xdr:cNvPr>
        <xdr:cNvSpPr txBox="1"/>
      </xdr:nvSpPr>
      <xdr:spPr>
        <a:xfrm>
          <a:off x="134372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350" name="n_2mainValue【一般廃棄物処理施設】&#10;有形固定資産減価償却率">
          <a:extLst>
            <a:ext uri="{FF2B5EF4-FFF2-40B4-BE49-F238E27FC236}">
              <a16:creationId xmlns:a16="http://schemas.microsoft.com/office/drawing/2014/main" id="{00000000-0008-0000-0F00-00005E010000}"/>
            </a:ext>
          </a:extLst>
        </xdr:cNvPr>
        <xdr:cNvSpPr txBox="1"/>
      </xdr:nvSpPr>
      <xdr:spPr>
        <a:xfrm>
          <a:off x="126752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91457</xdr:rowOff>
    </xdr:from>
    <xdr:ext cx="405111" cy="259045"/>
    <xdr:sp macro="" textlink="">
      <xdr:nvSpPr>
        <xdr:cNvPr id="351" name="n_3mainValue【一般廃棄物処理施設】&#10;有形固定資産減価償却率">
          <a:extLst>
            <a:ext uri="{FF2B5EF4-FFF2-40B4-BE49-F238E27FC236}">
              <a16:creationId xmlns:a16="http://schemas.microsoft.com/office/drawing/2014/main" id="{00000000-0008-0000-0F00-00005F010000}"/>
            </a:ext>
          </a:extLst>
        </xdr:cNvPr>
        <xdr:cNvSpPr txBox="1"/>
      </xdr:nvSpPr>
      <xdr:spPr>
        <a:xfrm>
          <a:off x="119005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69232</xdr:rowOff>
    </xdr:from>
    <xdr:ext cx="405111" cy="259045"/>
    <xdr:sp macro="" textlink="">
      <xdr:nvSpPr>
        <xdr:cNvPr id="352" name="n_4mainValue【一般廃棄物処理施設】&#10;有形固定資産減価償却率">
          <a:extLst>
            <a:ext uri="{FF2B5EF4-FFF2-40B4-BE49-F238E27FC236}">
              <a16:creationId xmlns:a16="http://schemas.microsoft.com/office/drawing/2014/main" id="{00000000-0008-0000-0F00-000060010000}"/>
            </a:ext>
          </a:extLst>
        </xdr:cNvPr>
        <xdr:cNvSpPr txBox="1"/>
      </xdr:nvSpPr>
      <xdr:spPr>
        <a:xfrm>
          <a:off x="1110298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366" name="テキスト ボックス 365">
          <a:extLst>
            <a:ext uri="{FF2B5EF4-FFF2-40B4-BE49-F238E27FC236}">
              <a16:creationId xmlns:a16="http://schemas.microsoft.com/office/drawing/2014/main" id="{00000000-0008-0000-0F00-00006E010000}"/>
            </a:ext>
          </a:extLst>
        </xdr:cNvPr>
        <xdr:cNvSpPr txBox="1"/>
      </xdr:nvSpPr>
      <xdr:spPr>
        <a:xfrm>
          <a:off x="1563072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563072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370" name="テキスト ボックス 369">
          <a:extLst>
            <a:ext uri="{FF2B5EF4-FFF2-40B4-BE49-F238E27FC236}">
              <a16:creationId xmlns:a16="http://schemas.microsoft.com/office/drawing/2014/main" id="{00000000-0008-0000-0F00-000072010000}"/>
            </a:ext>
          </a:extLst>
        </xdr:cNvPr>
        <xdr:cNvSpPr txBox="1"/>
      </xdr:nvSpPr>
      <xdr:spPr>
        <a:xfrm>
          <a:off x="1563072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2" name="テキスト ボックス 371">
          <a:extLst>
            <a:ext uri="{FF2B5EF4-FFF2-40B4-BE49-F238E27FC236}">
              <a16:creationId xmlns:a16="http://schemas.microsoft.com/office/drawing/2014/main" id="{00000000-0008-0000-0F00-000074010000}"/>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a:extLst>
            <a:ext uri="{FF2B5EF4-FFF2-40B4-BE49-F238E27FC236}">
              <a16:creationId xmlns:a16="http://schemas.microsoft.com/office/drawing/2014/main" id="{00000000-0008-0000-0F00-000079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95838</xdr:rowOff>
    </xdr:from>
    <xdr:to>
      <xdr:col>116</xdr:col>
      <xdr:colOff>62864</xdr:colOff>
      <xdr:row>42</xdr:row>
      <xdr:rowOff>44707</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flipV="1">
          <a:off x="19509104" y="5627958"/>
          <a:ext cx="0" cy="1457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48534</xdr:rowOff>
    </xdr:from>
    <xdr:ext cx="469744" cy="259045"/>
    <xdr:sp macro="" textlink="">
      <xdr:nvSpPr>
        <xdr:cNvPr id="379" name="【一般廃棄物処理施設】&#10;一人当たり有形固定資産（償却資産）額最小値テキスト">
          <a:extLst>
            <a:ext uri="{FF2B5EF4-FFF2-40B4-BE49-F238E27FC236}">
              <a16:creationId xmlns:a16="http://schemas.microsoft.com/office/drawing/2014/main" id="{00000000-0008-0000-0F00-00007B010000}"/>
            </a:ext>
          </a:extLst>
        </xdr:cNvPr>
        <xdr:cNvSpPr txBox="1"/>
      </xdr:nvSpPr>
      <xdr:spPr>
        <a:xfrm>
          <a:off x="19547840" y="708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44707</xdr:rowOff>
    </xdr:from>
    <xdr:to>
      <xdr:col>116</xdr:col>
      <xdr:colOff>152400</xdr:colOff>
      <xdr:row>42</xdr:row>
      <xdr:rowOff>44707</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9443700" y="70855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42515</xdr:rowOff>
    </xdr:from>
    <xdr:ext cx="599010" cy="259045"/>
    <xdr:sp macro="" textlink="">
      <xdr:nvSpPr>
        <xdr:cNvPr id="381" name="【一般廃棄物処理施設】&#10;一人当たり有形固定資産（償却資産）額最大値テキスト">
          <a:extLst>
            <a:ext uri="{FF2B5EF4-FFF2-40B4-BE49-F238E27FC236}">
              <a16:creationId xmlns:a16="http://schemas.microsoft.com/office/drawing/2014/main" id="{00000000-0008-0000-0F00-00007D010000}"/>
            </a:ext>
          </a:extLst>
        </xdr:cNvPr>
        <xdr:cNvSpPr txBox="1"/>
      </xdr:nvSpPr>
      <xdr:spPr>
        <a:xfrm>
          <a:off x="19547840" y="540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95838</xdr:rowOff>
    </xdr:from>
    <xdr:to>
      <xdr:col>116</xdr:col>
      <xdr:colOff>152400</xdr:colOff>
      <xdr:row>33</xdr:row>
      <xdr:rowOff>95838</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9443700" y="5627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119382</xdr:rowOff>
    </xdr:from>
    <xdr:ext cx="534377" cy="259045"/>
    <xdr:sp macro="" textlink="">
      <xdr:nvSpPr>
        <xdr:cNvPr id="383" name="【一般廃棄物処理施設】&#10;一人当たり有形固定資産（償却資産）額平均値テキスト">
          <a:extLst>
            <a:ext uri="{FF2B5EF4-FFF2-40B4-BE49-F238E27FC236}">
              <a16:creationId xmlns:a16="http://schemas.microsoft.com/office/drawing/2014/main" id="{00000000-0008-0000-0F00-00007F010000}"/>
            </a:ext>
          </a:extLst>
        </xdr:cNvPr>
        <xdr:cNvSpPr txBox="1"/>
      </xdr:nvSpPr>
      <xdr:spPr>
        <a:xfrm>
          <a:off x="19547840" y="632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96506</xdr:rowOff>
    </xdr:from>
    <xdr:to>
      <xdr:col>116</xdr:col>
      <xdr:colOff>114300</xdr:colOff>
      <xdr:row>39</xdr:row>
      <xdr:rowOff>26656</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19458940" y="6466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128956</xdr:rowOff>
    </xdr:from>
    <xdr:to>
      <xdr:col>112</xdr:col>
      <xdr:colOff>38100</xdr:colOff>
      <xdr:row>39</xdr:row>
      <xdr:rowOff>59106</xdr:rowOff>
    </xdr:to>
    <xdr:sp macro="" textlink="">
      <xdr:nvSpPr>
        <xdr:cNvPr id="385" name="フローチャート: 判断 384">
          <a:extLst>
            <a:ext uri="{FF2B5EF4-FFF2-40B4-BE49-F238E27FC236}">
              <a16:creationId xmlns:a16="http://schemas.microsoft.com/office/drawing/2014/main" id="{00000000-0008-0000-0F00-000081010000}"/>
            </a:ext>
          </a:extLst>
        </xdr:cNvPr>
        <xdr:cNvSpPr/>
      </xdr:nvSpPr>
      <xdr:spPr>
        <a:xfrm>
          <a:off x="18735040" y="64992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156007</xdr:rowOff>
    </xdr:from>
    <xdr:to>
      <xdr:col>107</xdr:col>
      <xdr:colOff>101600</xdr:colOff>
      <xdr:row>39</xdr:row>
      <xdr:rowOff>86157</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7937480" y="65263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144936</xdr:rowOff>
    </xdr:from>
    <xdr:to>
      <xdr:col>102</xdr:col>
      <xdr:colOff>165100</xdr:colOff>
      <xdr:row>37</xdr:row>
      <xdr:rowOff>75086</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7162780" y="61799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450</xdr:rowOff>
    </xdr:from>
    <xdr:to>
      <xdr:col>98</xdr:col>
      <xdr:colOff>38100</xdr:colOff>
      <xdr:row>37</xdr:row>
      <xdr:rowOff>102050</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16388080" y="6203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21307</xdr:rowOff>
    </xdr:from>
    <xdr:to>
      <xdr:col>116</xdr:col>
      <xdr:colOff>114300</xdr:colOff>
      <xdr:row>41</xdr:row>
      <xdr:rowOff>122907</xdr:rowOff>
    </xdr:to>
    <xdr:sp macro="" textlink="">
      <xdr:nvSpPr>
        <xdr:cNvPr id="394" name="楕円 393">
          <a:extLst>
            <a:ext uri="{FF2B5EF4-FFF2-40B4-BE49-F238E27FC236}">
              <a16:creationId xmlns:a16="http://schemas.microsoft.com/office/drawing/2014/main" id="{00000000-0008-0000-0F00-00008A010000}"/>
            </a:ext>
          </a:extLst>
        </xdr:cNvPr>
        <xdr:cNvSpPr/>
      </xdr:nvSpPr>
      <xdr:spPr>
        <a:xfrm>
          <a:off x="19458940" y="689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171184</xdr:rowOff>
    </xdr:from>
    <xdr:ext cx="534377" cy="259045"/>
    <xdr:sp macro="" textlink="">
      <xdr:nvSpPr>
        <xdr:cNvPr id="395" name="【一般廃棄物処理施設】&#10;一人当たり有形固定資産（償却資産）額該当値テキスト">
          <a:extLst>
            <a:ext uri="{FF2B5EF4-FFF2-40B4-BE49-F238E27FC236}">
              <a16:creationId xmlns:a16="http://schemas.microsoft.com/office/drawing/2014/main" id="{00000000-0008-0000-0F00-00008B010000}"/>
            </a:ext>
          </a:extLst>
        </xdr:cNvPr>
        <xdr:cNvSpPr txBox="1"/>
      </xdr:nvSpPr>
      <xdr:spPr>
        <a:xfrm>
          <a:off x="19547840" y="687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22210</xdr:rowOff>
    </xdr:from>
    <xdr:to>
      <xdr:col>112</xdr:col>
      <xdr:colOff>38100</xdr:colOff>
      <xdr:row>41</xdr:row>
      <xdr:rowOff>123810</xdr:rowOff>
    </xdr:to>
    <xdr:sp macro="" textlink="">
      <xdr:nvSpPr>
        <xdr:cNvPr id="396" name="楕円 395">
          <a:extLst>
            <a:ext uri="{FF2B5EF4-FFF2-40B4-BE49-F238E27FC236}">
              <a16:creationId xmlns:a16="http://schemas.microsoft.com/office/drawing/2014/main" id="{00000000-0008-0000-0F00-00008C010000}"/>
            </a:ext>
          </a:extLst>
        </xdr:cNvPr>
        <xdr:cNvSpPr/>
      </xdr:nvSpPr>
      <xdr:spPr>
        <a:xfrm>
          <a:off x="18735040" y="6895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72107</xdr:rowOff>
    </xdr:from>
    <xdr:to>
      <xdr:col>116</xdr:col>
      <xdr:colOff>63500</xdr:colOff>
      <xdr:row>41</xdr:row>
      <xdr:rowOff>73010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flipV="1">
          <a:off x="18778220" y="6945347"/>
          <a:ext cx="731520" cy="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22221</xdr:rowOff>
    </xdr:from>
    <xdr:to>
      <xdr:col>107</xdr:col>
      <xdr:colOff>101600</xdr:colOff>
      <xdr:row>41</xdr:row>
      <xdr:rowOff>123821</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17937480" y="68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73010</xdr:rowOff>
    </xdr:from>
    <xdr:to>
      <xdr:col>111</xdr:col>
      <xdr:colOff>177800</xdr:colOff>
      <xdr:row>41</xdr:row>
      <xdr:rowOff>73021</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17988280" y="6946250"/>
          <a:ext cx="78994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19762</xdr:rowOff>
    </xdr:from>
    <xdr:to>
      <xdr:col>102</xdr:col>
      <xdr:colOff>165100</xdr:colOff>
      <xdr:row>41</xdr:row>
      <xdr:rowOff>121362</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17162780" y="6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70562</xdr:rowOff>
    </xdr:from>
    <xdr:to>
      <xdr:col>107</xdr:col>
      <xdr:colOff>50800</xdr:colOff>
      <xdr:row>41</xdr:row>
      <xdr:rowOff>73021</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17213580" y="6943802"/>
          <a:ext cx="774700" cy="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17835</xdr:rowOff>
    </xdr:from>
    <xdr:to>
      <xdr:col>98</xdr:col>
      <xdr:colOff>38100</xdr:colOff>
      <xdr:row>41</xdr:row>
      <xdr:rowOff>119435</xdr:rowOff>
    </xdr:to>
    <xdr:sp macro="" textlink="">
      <xdr:nvSpPr>
        <xdr:cNvPr id="402" name="楕円 401">
          <a:extLst>
            <a:ext uri="{FF2B5EF4-FFF2-40B4-BE49-F238E27FC236}">
              <a16:creationId xmlns:a16="http://schemas.microsoft.com/office/drawing/2014/main" id="{00000000-0008-0000-0F00-000092010000}"/>
            </a:ext>
          </a:extLst>
        </xdr:cNvPr>
        <xdr:cNvSpPr/>
      </xdr:nvSpPr>
      <xdr:spPr>
        <a:xfrm>
          <a:off x="16388080" y="6891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68635</xdr:rowOff>
    </xdr:from>
    <xdr:to>
      <xdr:col>102</xdr:col>
      <xdr:colOff>114300</xdr:colOff>
      <xdr:row>41</xdr:row>
      <xdr:rowOff>70562</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16431260" y="6941875"/>
          <a:ext cx="78232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75633</xdr:rowOff>
    </xdr:from>
    <xdr:ext cx="534377" cy="259045"/>
    <xdr:sp macro="" textlink="">
      <xdr:nvSpPr>
        <xdr:cNvPr id="404" name="n_1ave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8528811" y="627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102684</xdr:rowOff>
    </xdr:from>
    <xdr:ext cx="534377" cy="259045"/>
    <xdr:sp macro="" textlink="">
      <xdr:nvSpPr>
        <xdr:cNvPr id="405" name="n_2aveValue【一般廃棄物処理施設】&#10;一人当たり有形固定資産（償却資産）額">
          <a:extLst>
            <a:ext uri="{FF2B5EF4-FFF2-40B4-BE49-F238E27FC236}">
              <a16:creationId xmlns:a16="http://schemas.microsoft.com/office/drawing/2014/main" id="{00000000-0008-0000-0F00-000095010000}"/>
            </a:ext>
          </a:extLst>
        </xdr:cNvPr>
        <xdr:cNvSpPr txBox="1"/>
      </xdr:nvSpPr>
      <xdr:spPr>
        <a:xfrm>
          <a:off x="17766811" y="63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91613</xdr:rowOff>
    </xdr:from>
    <xdr:ext cx="534377" cy="259045"/>
    <xdr:sp macro="" textlink="">
      <xdr:nvSpPr>
        <xdr:cNvPr id="406" name="n_3aveValue【一般廃棄物処理施設】&#10;一人当たり有形固定資産（償却資産）額">
          <a:extLst>
            <a:ext uri="{FF2B5EF4-FFF2-40B4-BE49-F238E27FC236}">
              <a16:creationId xmlns:a16="http://schemas.microsoft.com/office/drawing/2014/main" id="{00000000-0008-0000-0F00-000096010000}"/>
            </a:ext>
          </a:extLst>
        </xdr:cNvPr>
        <xdr:cNvSpPr txBox="1"/>
      </xdr:nvSpPr>
      <xdr:spPr>
        <a:xfrm>
          <a:off x="16969251" y="59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118577</xdr:rowOff>
    </xdr:from>
    <xdr:ext cx="534377" cy="259045"/>
    <xdr:sp macro="" textlink="">
      <xdr:nvSpPr>
        <xdr:cNvPr id="407" name="n_4aveValue【一般廃棄物処理施設】&#10;一人当たり有形固定資産（償却資産）額">
          <a:extLst>
            <a:ext uri="{FF2B5EF4-FFF2-40B4-BE49-F238E27FC236}">
              <a16:creationId xmlns:a16="http://schemas.microsoft.com/office/drawing/2014/main" id="{00000000-0008-0000-0F00-000097010000}"/>
            </a:ext>
          </a:extLst>
        </xdr:cNvPr>
        <xdr:cNvSpPr txBox="1"/>
      </xdr:nvSpPr>
      <xdr:spPr>
        <a:xfrm>
          <a:off x="16194551" y="598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114937</xdr:rowOff>
    </xdr:from>
    <xdr:ext cx="534377" cy="259045"/>
    <xdr:sp macro="" textlink="">
      <xdr:nvSpPr>
        <xdr:cNvPr id="408" name="n_1mainValue【一般廃棄物処理施設】&#10;一人当たり有形固定資産（償却資産）額">
          <a:extLst>
            <a:ext uri="{FF2B5EF4-FFF2-40B4-BE49-F238E27FC236}">
              <a16:creationId xmlns:a16="http://schemas.microsoft.com/office/drawing/2014/main" id="{00000000-0008-0000-0F00-000098010000}"/>
            </a:ext>
          </a:extLst>
        </xdr:cNvPr>
        <xdr:cNvSpPr txBox="1"/>
      </xdr:nvSpPr>
      <xdr:spPr>
        <a:xfrm>
          <a:off x="18528811" y="698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114948</xdr:rowOff>
    </xdr:from>
    <xdr:ext cx="534377" cy="259045"/>
    <xdr:sp macro="" textlink="">
      <xdr:nvSpPr>
        <xdr:cNvPr id="409" name="n_2mainValue【一般廃棄物処理施設】&#10;一人当たり有形固定資産（償却資産）額">
          <a:extLst>
            <a:ext uri="{FF2B5EF4-FFF2-40B4-BE49-F238E27FC236}">
              <a16:creationId xmlns:a16="http://schemas.microsoft.com/office/drawing/2014/main" id="{00000000-0008-0000-0F00-000099010000}"/>
            </a:ext>
          </a:extLst>
        </xdr:cNvPr>
        <xdr:cNvSpPr txBox="1"/>
      </xdr:nvSpPr>
      <xdr:spPr>
        <a:xfrm>
          <a:off x="17766811" y="698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112489</xdr:rowOff>
    </xdr:from>
    <xdr:ext cx="534377" cy="259045"/>
    <xdr:sp macro="" textlink="">
      <xdr:nvSpPr>
        <xdr:cNvPr id="410" name="n_3mainValue【一般廃棄物処理施設】&#10;一人当たり有形固定資産（償却資産）額">
          <a:extLst>
            <a:ext uri="{FF2B5EF4-FFF2-40B4-BE49-F238E27FC236}">
              <a16:creationId xmlns:a16="http://schemas.microsoft.com/office/drawing/2014/main" id="{00000000-0008-0000-0F00-00009A010000}"/>
            </a:ext>
          </a:extLst>
        </xdr:cNvPr>
        <xdr:cNvSpPr txBox="1"/>
      </xdr:nvSpPr>
      <xdr:spPr>
        <a:xfrm>
          <a:off x="16969251" y="698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110562</xdr:rowOff>
    </xdr:from>
    <xdr:ext cx="534377" cy="259045"/>
    <xdr:sp macro="" textlink="">
      <xdr:nvSpPr>
        <xdr:cNvPr id="411" name="n_4mainValue【一般廃棄物処理施設】&#10;一人当たり有形固定資産（償却資産）額">
          <a:extLst>
            <a:ext uri="{FF2B5EF4-FFF2-40B4-BE49-F238E27FC236}">
              <a16:creationId xmlns:a16="http://schemas.microsoft.com/office/drawing/2014/main" id="{00000000-0008-0000-0F00-00009B010000}"/>
            </a:ext>
          </a:extLst>
        </xdr:cNvPr>
        <xdr:cNvSpPr txBox="1"/>
      </xdr:nvSpPr>
      <xdr:spPr>
        <a:xfrm>
          <a:off x="16194551" y="698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F00-0000A1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00000000-0008-0000-0F00-0000B4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47353</xdr:rowOff>
    </xdr:from>
    <xdr:to>
      <xdr:col>85</xdr:col>
      <xdr:colOff>126364</xdr:colOff>
      <xdr:row>64</xdr:row>
      <xdr:rowOff>6531</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14375764" y="9267553"/>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405111" cy="259045"/>
    <xdr:sp macro="" textlink="">
      <xdr:nvSpPr>
        <xdr:cNvPr id="438" name="【保健センター・保健所】&#10;有形固定資産減価償却率最小値テキスト">
          <a:extLst>
            <a:ext uri="{FF2B5EF4-FFF2-40B4-BE49-F238E27FC236}">
              <a16:creationId xmlns:a16="http://schemas.microsoft.com/office/drawing/2014/main" id="{00000000-0008-0000-0F00-0000B6010000}"/>
            </a:ext>
          </a:extLst>
        </xdr:cNvPr>
        <xdr:cNvSpPr txBox="1"/>
      </xdr:nvSpPr>
      <xdr:spPr>
        <a:xfrm>
          <a:off x="14414500" y="1073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4287500" y="107354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165480</xdr:rowOff>
    </xdr:from>
    <xdr:ext cx="340478" cy="259045"/>
    <xdr:sp macro="" textlink="">
      <xdr:nvSpPr>
        <xdr:cNvPr id="440" name="【保健センター・保健所】&#10;有形固定資産減価償却率最大値テキスト">
          <a:extLst>
            <a:ext uri="{FF2B5EF4-FFF2-40B4-BE49-F238E27FC236}">
              <a16:creationId xmlns:a16="http://schemas.microsoft.com/office/drawing/2014/main" id="{00000000-0008-0000-0F00-0000B8010000}"/>
            </a:ext>
          </a:extLst>
        </xdr:cNvPr>
        <xdr:cNvSpPr txBox="1"/>
      </xdr:nvSpPr>
      <xdr:spPr>
        <a:xfrm>
          <a:off x="14414500" y="9050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47353</xdr:rowOff>
    </xdr:from>
    <xdr:to>
      <xdr:col>86</xdr:col>
      <xdr:colOff>25400</xdr:colOff>
      <xdr:row>55</xdr:row>
      <xdr:rowOff>47353</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428750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17434</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00000000-0008-0000-0F00-0000BA010000}"/>
            </a:ext>
          </a:extLst>
        </xdr:cNvPr>
        <xdr:cNvSpPr txBox="1"/>
      </xdr:nvSpPr>
      <xdr:spPr>
        <a:xfrm>
          <a:off x="14414500" y="1007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39007</xdr:rowOff>
    </xdr:from>
    <xdr:to>
      <xdr:col>85</xdr:col>
      <xdr:colOff>177800</xdr:colOff>
      <xdr:row>60</xdr:row>
      <xdr:rowOff>140607</xdr:rowOff>
    </xdr:to>
    <xdr:sp macro="" textlink="">
      <xdr:nvSpPr>
        <xdr:cNvPr id="443" name="フローチャート: 判断 442">
          <a:extLst>
            <a:ext uri="{FF2B5EF4-FFF2-40B4-BE49-F238E27FC236}">
              <a16:creationId xmlns:a16="http://schemas.microsoft.com/office/drawing/2014/main" id="{00000000-0008-0000-0F00-0000BB010000}"/>
            </a:ext>
          </a:extLst>
        </xdr:cNvPr>
        <xdr:cNvSpPr/>
      </xdr:nvSpPr>
      <xdr:spPr>
        <a:xfrm>
          <a:off x="14325600" y="1009740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444" name="フローチャート: 判断 443">
          <a:extLst>
            <a:ext uri="{FF2B5EF4-FFF2-40B4-BE49-F238E27FC236}">
              <a16:creationId xmlns:a16="http://schemas.microsoft.com/office/drawing/2014/main" id="{00000000-0008-0000-0F00-0000BC010000}"/>
            </a:ext>
          </a:extLst>
        </xdr:cNvPr>
        <xdr:cNvSpPr/>
      </xdr:nvSpPr>
      <xdr:spPr>
        <a:xfrm>
          <a:off x="1357884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a:extLst>
            <a:ext uri="{FF2B5EF4-FFF2-40B4-BE49-F238E27FC236}">
              <a16:creationId xmlns:a16="http://schemas.microsoft.com/office/drawing/2014/main" id="{00000000-0008-0000-0F00-0000BD010000}"/>
            </a:ext>
          </a:extLst>
        </xdr:cNvPr>
        <xdr:cNvSpPr/>
      </xdr:nvSpPr>
      <xdr:spPr>
        <a:xfrm>
          <a:off x="12804140" y="100554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99423</xdr:rowOff>
    </xdr:from>
    <xdr:to>
      <xdr:col>72</xdr:col>
      <xdr:colOff>38100</xdr:colOff>
      <xdr:row>60</xdr:row>
      <xdr:rowOff>29573</xdr:rowOff>
    </xdr:to>
    <xdr:sp macro="" textlink="">
      <xdr:nvSpPr>
        <xdr:cNvPr id="446" name="フローチャート: 判断 445">
          <a:extLst>
            <a:ext uri="{FF2B5EF4-FFF2-40B4-BE49-F238E27FC236}">
              <a16:creationId xmlns:a16="http://schemas.microsoft.com/office/drawing/2014/main" id="{00000000-0008-0000-0F00-0000BE010000}"/>
            </a:ext>
          </a:extLst>
        </xdr:cNvPr>
        <xdr:cNvSpPr/>
      </xdr:nvSpPr>
      <xdr:spPr>
        <a:xfrm>
          <a:off x="12029440" y="99901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447" name="フローチャート: 判断 446">
          <a:extLst>
            <a:ext uri="{FF2B5EF4-FFF2-40B4-BE49-F238E27FC236}">
              <a16:creationId xmlns:a16="http://schemas.microsoft.com/office/drawing/2014/main" id="{00000000-0008-0000-0F00-0000BF010000}"/>
            </a:ext>
          </a:extLst>
        </xdr:cNvPr>
        <xdr:cNvSpPr/>
      </xdr:nvSpPr>
      <xdr:spPr>
        <a:xfrm>
          <a:off x="1123188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128815</xdr:rowOff>
    </xdr:from>
    <xdr:to>
      <xdr:col>85</xdr:col>
      <xdr:colOff>177800</xdr:colOff>
      <xdr:row>59</xdr:row>
      <xdr:rowOff>58965</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4325600" y="985193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151692</xdr:rowOff>
    </xdr:from>
    <xdr:ext cx="405111" cy="259045"/>
    <xdr:sp macro="" textlink="">
      <xdr:nvSpPr>
        <xdr:cNvPr id="454" name="【保健センター・保健所】&#10;有形固定資産減価償却率該当値テキスト">
          <a:extLst>
            <a:ext uri="{FF2B5EF4-FFF2-40B4-BE49-F238E27FC236}">
              <a16:creationId xmlns:a16="http://schemas.microsoft.com/office/drawing/2014/main" id="{00000000-0008-0000-0F00-0000C6010000}"/>
            </a:ext>
          </a:extLst>
        </xdr:cNvPr>
        <xdr:cNvSpPr txBox="1"/>
      </xdr:nvSpPr>
      <xdr:spPr>
        <a:xfrm>
          <a:off x="14414500" y="970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105954</xdr:rowOff>
    </xdr:from>
    <xdr:to>
      <xdr:col>81</xdr:col>
      <xdr:colOff>101600</xdr:colOff>
      <xdr:row>59</xdr:row>
      <xdr:rowOff>36104</xdr:rowOff>
    </xdr:to>
    <xdr:sp macro="" textlink="">
      <xdr:nvSpPr>
        <xdr:cNvPr id="455" name="楕円 454">
          <a:extLst>
            <a:ext uri="{FF2B5EF4-FFF2-40B4-BE49-F238E27FC236}">
              <a16:creationId xmlns:a16="http://schemas.microsoft.com/office/drawing/2014/main" id="{00000000-0008-0000-0F00-0000C7010000}"/>
            </a:ext>
          </a:extLst>
        </xdr:cNvPr>
        <xdr:cNvSpPr/>
      </xdr:nvSpPr>
      <xdr:spPr>
        <a:xfrm>
          <a:off x="13578840" y="9829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8165</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3629640" y="9879874"/>
          <a:ext cx="7467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73297</xdr:rowOff>
    </xdr:from>
    <xdr:to>
      <xdr:col>76</xdr:col>
      <xdr:colOff>165100</xdr:colOff>
      <xdr:row>59</xdr:row>
      <xdr:rowOff>3447</xdr:rowOff>
    </xdr:to>
    <xdr:sp macro="" textlink="">
      <xdr:nvSpPr>
        <xdr:cNvPr id="457" name="楕円 456">
          <a:extLst>
            <a:ext uri="{FF2B5EF4-FFF2-40B4-BE49-F238E27FC236}">
              <a16:creationId xmlns:a16="http://schemas.microsoft.com/office/drawing/2014/main" id="{00000000-0008-0000-0F00-0000C9010000}"/>
            </a:ext>
          </a:extLst>
        </xdr:cNvPr>
        <xdr:cNvSpPr/>
      </xdr:nvSpPr>
      <xdr:spPr>
        <a:xfrm>
          <a:off x="12804140" y="9796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124097</xdr:rowOff>
    </xdr:from>
    <xdr:to>
      <xdr:col>81</xdr:col>
      <xdr:colOff>50800</xdr:colOff>
      <xdr:row>58</xdr:row>
      <xdr:rowOff>156754</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854940" y="984721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102688</xdr:rowOff>
    </xdr:from>
    <xdr:to>
      <xdr:col>72</xdr:col>
      <xdr:colOff>38100</xdr:colOff>
      <xdr:row>58</xdr:row>
      <xdr:rowOff>32838</xdr:rowOff>
    </xdr:to>
    <xdr:sp macro="" textlink="">
      <xdr:nvSpPr>
        <xdr:cNvPr id="459" name="楕円 458">
          <a:extLst>
            <a:ext uri="{FF2B5EF4-FFF2-40B4-BE49-F238E27FC236}">
              <a16:creationId xmlns:a16="http://schemas.microsoft.com/office/drawing/2014/main" id="{00000000-0008-0000-0F00-0000CB010000}"/>
            </a:ext>
          </a:extLst>
        </xdr:cNvPr>
        <xdr:cNvSpPr/>
      </xdr:nvSpPr>
      <xdr:spPr>
        <a:xfrm>
          <a:off x="12029440" y="96581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153488</xdr:rowOff>
    </xdr:from>
    <xdr:to>
      <xdr:col>76</xdr:col>
      <xdr:colOff>114300</xdr:colOff>
      <xdr:row>58</xdr:row>
      <xdr:rowOff>124097</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072620" y="9708968"/>
          <a:ext cx="782320" cy="1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102688</xdr:rowOff>
    </xdr:from>
    <xdr:to>
      <xdr:col>67</xdr:col>
      <xdr:colOff>101600</xdr:colOff>
      <xdr:row>58</xdr:row>
      <xdr:rowOff>32838</xdr:rowOff>
    </xdr:to>
    <xdr:sp macro="" textlink="">
      <xdr:nvSpPr>
        <xdr:cNvPr id="461" name="楕円 460">
          <a:extLst>
            <a:ext uri="{FF2B5EF4-FFF2-40B4-BE49-F238E27FC236}">
              <a16:creationId xmlns:a16="http://schemas.microsoft.com/office/drawing/2014/main" id="{00000000-0008-0000-0F00-0000CD010000}"/>
            </a:ext>
          </a:extLst>
        </xdr:cNvPr>
        <xdr:cNvSpPr/>
      </xdr:nvSpPr>
      <xdr:spPr>
        <a:xfrm>
          <a:off x="11231880" y="96581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153488</xdr:rowOff>
    </xdr:from>
    <xdr:to>
      <xdr:col>71</xdr:col>
      <xdr:colOff>177800</xdr:colOff>
      <xdr:row>57</xdr:row>
      <xdr:rowOff>153488</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1282680" y="970896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123570</xdr:rowOff>
    </xdr:from>
    <xdr:ext cx="405111" cy="259045"/>
    <xdr:sp macro="" textlink="">
      <xdr:nvSpPr>
        <xdr:cNvPr id="463" name="n_1aveValue【保健センター・保健所】&#10;有形固定資産減価償却率">
          <a:extLst>
            <a:ext uri="{FF2B5EF4-FFF2-40B4-BE49-F238E27FC236}">
              <a16:creationId xmlns:a16="http://schemas.microsoft.com/office/drawing/2014/main" id="{00000000-0008-0000-0F00-0000CF010000}"/>
            </a:ext>
          </a:extLst>
        </xdr:cNvPr>
        <xdr:cNvSpPr txBox="1"/>
      </xdr:nvSpPr>
      <xdr:spPr>
        <a:xfrm>
          <a:off x="134372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id="{00000000-0008-0000-0F00-0000D0010000}"/>
            </a:ext>
          </a:extLst>
        </xdr:cNvPr>
        <xdr:cNvSpPr txBox="1"/>
      </xdr:nvSpPr>
      <xdr:spPr>
        <a:xfrm>
          <a:off x="12675244" y="1014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20700</xdr:rowOff>
    </xdr:from>
    <xdr:ext cx="405111" cy="259045"/>
    <xdr:sp macro="" textlink="">
      <xdr:nvSpPr>
        <xdr:cNvPr id="465" name="n_3aveValue【保健センター・保健所】&#10;有形固定資産減価償却率">
          <a:extLst>
            <a:ext uri="{FF2B5EF4-FFF2-40B4-BE49-F238E27FC236}">
              <a16:creationId xmlns:a16="http://schemas.microsoft.com/office/drawing/2014/main" id="{00000000-0008-0000-0F00-0000D1010000}"/>
            </a:ext>
          </a:extLst>
        </xdr:cNvPr>
        <xdr:cNvSpPr txBox="1"/>
      </xdr:nvSpPr>
      <xdr:spPr>
        <a:xfrm>
          <a:off x="1190054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161126</xdr:rowOff>
    </xdr:from>
    <xdr:ext cx="405111" cy="259045"/>
    <xdr:sp macro="" textlink="">
      <xdr:nvSpPr>
        <xdr:cNvPr id="466" name="n_4aveValue【保健センター・保健所】&#10;有形固定資産減価償却率">
          <a:extLst>
            <a:ext uri="{FF2B5EF4-FFF2-40B4-BE49-F238E27FC236}">
              <a16:creationId xmlns:a16="http://schemas.microsoft.com/office/drawing/2014/main" id="{00000000-0008-0000-0F00-0000D2010000}"/>
            </a:ext>
          </a:extLst>
        </xdr:cNvPr>
        <xdr:cNvSpPr txBox="1"/>
      </xdr:nvSpPr>
      <xdr:spPr>
        <a:xfrm>
          <a:off x="11102984" y="10051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52631</xdr:rowOff>
    </xdr:from>
    <xdr:ext cx="405111" cy="259045"/>
    <xdr:sp macro="" textlink="">
      <xdr:nvSpPr>
        <xdr:cNvPr id="467" name="n_1mainValue【保健センター・保健所】&#10;有形固定資産減価償却率">
          <a:extLst>
            <a:ext uri="{FF2B5EF4-FFF2-40B4-BE49-F238E27FC236}">
              <a16:creationId xmlns:a16="http://schemas.microsoft.com/office/drawing/2014/main" id="{00000000-0008-0000-0F00-0000D3010000}"/>
            </a:ext>
          </a:extLst>
        </xdr:cNvPr>
        <xdr:cNvSpPr txBox="1"/>
      </xdr:nvSpPr>
      <xdr:spPr>
        <a:xfrm>
          <a:off x="13437244" y="960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19974</xdr:rowOff>
    </xdr:from>
    <xdr:ext cx="405111" cy="259045"/>
    <xdr:sp macro="" textlink="">
      <xdr:nvSpPr>
        <xdr:cNvPr id="468" name="n_2mainValue【保健センター・保健所】&#10;有形固定資産減価償却率">
          <a:extLst>
            <a:ext uri="{FF2B5EF4-FFF2-40B4-BE49-F238E27FC236}">
              <a16:creationId xmlns:a16="http://schemas.microsoft.com/office/drawing/2014/main" id="{00000000-0008-0000-0F00-0000D4010000}"/>
            </a:ext>
          </a:extLst>
        </xdr:cNvPr>
        <xdr:cNvSpPr txBox="1"/>
      </xdr:nvSpPr>
      <xdr:spPr>
        <a:xfrm>
          <a:off x="12675244" y="957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49365</xdr:rowOff>
    </xdr:from>
    <xdr:ext cx="405111" cy="259045"/>
    <xdr:sp macro="" textlink="">
      <xdr:nvSpPr>
        <xdr:cNvPr id="469" name="n_3mainValue【保健センター・保健所】&#10;有形固定資産減価償却率">
          <a:extLst>
            <a:ext uri="{FF2B5EF4-FFF2-40B4-BE49-F238E27FC236}">
              <a16:creationId xmlns:a16="http://schemas.microsoft.com/office/drawing/2014/main" id="{00000000-0008-0000-0F00-0000D5010000}"/>
            </a:ext>
          </a:extLst>
        </xdr:cNvPr>
        <xdr:cNvSpPr txBox="1"/>
      </xdr:nvSpPr>
      <xdr:spPr>
        <a:xfrm>
          <a:off x="11900544" y="943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49365</xdr:rowOff>
    </xdr:from>
    <xdr:ext cx="405111" cy="259045"/>
    <xdr:sp macro="" textlink="">
      <xdr:nvSpPr>
        <xdr:cNvPr id="470" name="n_4mainValue【保健センター・保健所】&#10;有形固定資産減価償却率">
          <a:extLst>
            <a:ext uri="{FF2B5EF4-FFF2-40B4-BE49-F238E27FC236}">
              <a16:creationId xmlns:a16="http://schemas.microsoft.com/office/drawing/2014/main" id="{00000000-0008-0000-0F00-0000D6010000}"/>
            </a:ext>
          </a:extLst>
        </xdr:cNvPr>
        <xdr:cNvSpPr txBox="1"/>
      </xdr:nvSpPr>
      <xdr:spPr>
        <a:xfrm>
          <a:off x="11102984" y="943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00000000-0008-0000-0F00-0000DA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F00-0000DB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00000000-0008-0000-0F00-0000DC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00000000-0008-0000-0F00-0000DD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00000000-0008-0000-0F00-0000DE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00000000-0008-0000-0F00-0000EB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9509104" y="952500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00000000-0008-0000-0F00-0000ED010000}"/>
            </a:ext>
          </a:extLst>
        </xdr:cNvPr>
        <xdr:cNvSpPr txBox="1"/>
      </xdr:nvSpPr>
      <xdr:spPr>
        <a:xfrm>
          <a:off x="19547840"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9443700" y="1070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00000000-0008-0000-0F00-0000EF010000}"/>
            </a:ext>
          </a:extLst>
        </xdr:cNvPr>
        <xdr:cNvSpPr txBox="1"/>
      </xdr:nvSpPr>
      <xdr:spPr>
        <a:xfrm>
          <a:off x="1954784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9443700" y="9525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00000000-0008-0000-0F00-0000F1010000}"/>
            </a:ext>
          </a:extLst>
        </xdr:cNvPr>
        <xdr:cNvSpPr txBox="1"/>
      </xdr:nvSpPr>
      <xdr:spPr>
        <a:xfrm>
          <a:off x="1954784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1945894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499" name="フローチャート: 判断 498">
          <a:extLst>
            <a:ext uri="{FF2B5EF4-FFF2-40B4-BE49-F238E27FC236}">
              <a16:creationId xmlns:a16="http://schemas.microsoft.com/office/drawing/2014/main" id="{00000000-0008-0000-0F00-0000F3010000}"/>
            </a:ext>
          </a:extLst>
        </xdr:cNvPr>
        <xdr:cNvSpPr/>
      </xdr:nvSpPr>
      <xdr:spPr>
        <a:xfrm>
          <a:off x="18735040" y="10323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500" name="フローチャート: 判断 499">
          <a:extLst>
            <a:ext uri="{FF2B5EF4-FFF2-40B4-BE49-F238E27FC236}">
              <a16:creationId xmlns:a16="http://schemas.microsoft.com/office/drawing/2014/main" id="{00000000-0008-0000-0F00-0000F4010000}"/>
            </a:ext>
          </a:extLst>
        </xdr:cNvPr>
        <xdr:cNvSpPr/>
      </xdr:nvSpPr>
      <xdr:spPr>
        <a:xfrm>
          <a:off x="17937480" y="10323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501" name="フローチャート: 判断 500">
          <a:extLst>
            <a:ext uri="{FF2B5EF4-FFF2-40B4-BE49-F238E27FC236}">
              <a16:creationId xmlns:a16="http://schemas.microsoft.com/office/drawing/2014/main" id="{00000000-0008-0000-0F00-0000F5010000}"/>
            </a:ext>
          </a:extLst>
        </xdr:cNvPr>
        <xdr:cNvSpPr/>
      </xdr:nvSpPr>
      <xdr:spPr>
        <a:xfrm>
          <a:off x="1716278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502" name="フローチャート: 判断 501">
          <a:extLst>
            <a:ext uri="{FF2B5EF4-FFF2-40B4-BE49-F238E27FC236}">
              <a16:creationId xmlns:a16="http://schemas.microsoft.com/office/drawing/2014/main" id="{00000000-0008-0000-0F00-0000F6010000}"/>
            </a:ext>
          </a:extLst>
        </xdr:cNvPr>
        <xdr:cNvSpPr/>
      </xdr:nvSpPr>
      <xdr:spPr>
        <a:xfrm>
          <a:off x="16388080" y="10076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1945894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00000000-0008-0000-0F00-0000FD010000}"/>
            </a:ext>
          </a:extLst>
        </xdr:cNvPr>
        <xdr:cNvSpPr txBox="1"/>
      </xdr:nvSpPr>
      <xdr:spPr>
        <a:xfrm>
          <a:off x="19547840" y="103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10" name="楕円 509">
          <a:extLst>
            <a:ext uri="{FF2B5EF4-FFF2-40B4-BE49-F238E27FC236}">
              <a16:creationId xmlns:a16="http://schemas.microsoft.com/office/drawing/2014/main" id="{00000000-0008-0000-0F00-0000FE010000}"/>
            </a:ext>
          </a:extLst>
        </xdr:cNvPr>
        <xdr:cNvSpPr/>
      </xdr:nvSpPr>
      <xdr:spPr>
        <a:xfrm>
          <a:off x="18735040" y="10369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8778220" y="104165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512" name="楕円 511">
          <a:extLst>
            <a:ext uri="{FF2B5EF4-FFF2-40B4-BE49-F238E27FC236}">
              <a16:creationId xmlns:a16="http://schemas.microsoft.com/office/drawing/2014/main" id="{00000000-0008-0000-0F00-000000020000}"/>
            </a:ext>
          </a:extLst>
        </xdr:cNvPr>
        <xdr:cNvSpPr/>
      </xdr:nvSpPr>
      <xdr:spPr>
        <a:xfrm>
          <a:off x="1793748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7988280" y="104165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14" name="楕円 513">
          <a:extLst>
            <a:ext uri="{FF2B5EF4-FFF2-40B4-BE49-F238E27FC236}">
              <a16:creationId xmlns:a16="http://schemas.microsoft.com/office/drawing/2014/main" id="{00000000-0008-0000-0F00-000002020000}"/>
            </a:ext>
          </a:extLst>
        </xdr:cNvPr>
        <xdr:cNvSpPr/>
      </xdr:nvSpPr>
      <xdr:spPr>
        <a:xfrm>
          <a:off x="17162780" y="10369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7213580" y="104165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120650</xdr:rowOff>
    </xdr:from>
    <xdr:to>
      <xdr:col>98</xdr:col>
      <xdr:colOff>38100</xdr:colOff>
      <xdr:row>62</xdr:row>
      <xdr:rowOff>50800</xdr:rowOff>
    </xdr:to>
    <xdr:sp macro="" textlink="">
      <xdr:nvSpPr>
        <xdr:cNvPr id="516" name="楕円 515">
          <a:extLst>
            <a:ext uri="{FF2B5EF4-FFF2-40B4-BE49-F238E27FC236}">
              <a16:creationId xmlns:a16="http://schemas.microsoft.com/office/drawing/2014/main" id="{00000000-0008-0000-0F00-000004020000}"/>
            </a:ext>
          </a:extLst>
        </xdr:cNvPr>
        <xdr:cNvSpPr/>
      </xdr:nvSpPr>
      <xdr:spPr>
        <a:xfrm>
          <a:off x="16388080" y="10346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0</xdr:rowOff>
    </xdr:from>
    <xdr:to>
      <xdr:col>102</xdr:col>
      <xdr:colOff>114300</xdr:colOff>
      <xdr:row>62</xdr:row>
      <xdr:rowOff>22860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431260" y="1039368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518" name="n_1aveValue【保健センター・保健所】&#10;一人当たり面積">
          <a:extLst>
            <a:ext uri="{FF2B5EF4-FFF2-40B4-BE49-F238E27FC236}">
              <a16:creationId xmlns:a16="http://schemas.microsoft.com/office/drawing/2014/main" id="{00000000-0008-0000-0F00-000006020000}"/>
            </a:ext>
          </a:extLst>
        </xdr:cNvPr>
        <xdr:cNvSpPr txBox="1"/>
      </xdr:nvSpPr>
      <xdr:spPr>
        <a:xfrm>
          <a:off x="185611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519" name="n_2aveValue【保健センター・保健所】&#10;一人当たり面積">
          <a:extLst>
            <a:ext uri="{FF2B5EF4-FFF2-40B4-BE49-F238E27FC236}">
              <a16:creationId xmlns:a16="http://schemas.microsoft.com/office/drawing/2014/main" id="{00000000-0008-0000-0F00-000007020000}"/>
            </a:ext>
          </a:extLst>
        </xdr:cNvPr>
        <xdr:cNvSpPr txBox="1"/>
      </xdr:nvSpPr>
      <xdr:spPr>
        <a:xfrm>
          <a:off x="1777626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520" name="n_3aveValue【保健センター・保健所】&#10;一人当たり面積">
          <a:extLst>
            <a:ext uri="{FF2B5EF4-FFF2-40B4-BE49-F238E27FC236}">
              <a16:creationId xmlns:a16="http://schemas.microsoft.com/office/drawing/2014/main" id="{00000000-0008-0000-0F00-000008020000}"/>
            </a:ext>
          </a:extLst>
        </xdr:cNvPr>
        <xdr:cNvSpPr txBox="1"/>
      </xdr:nvSpPr>
      <xdr:spPr>
        <a:xfrm>
          <a:off x="17001567"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521" name="n_4aveValue【保健センター・保健所】&#10;一人当たり面積">
          <a:extLst>
            <a:ext uri="{FF2B5EF4-FFF2-40B4-BE49-F238E27FC236}">
              <a16:creationId xmlns:a16="http://schemas.microsoft.com/office/drawing/2014/main" id="{00000000-0008-0000-0F00-000009020000}"/>
            </a:ext>
          </a:extLst>
        </xdr:cNvPr>
        <xdr:cNvSpPr txBox="1"/>
      </xdr:nvSpPr>
      <xdr:spPr>
        <a:xfrm>
          <a:off x="16226867"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22" name="n_1mainValue【保健センター・保健所】&#10;一人当たり面積">
          <a:extLst>
            <a:ext uri="{FF2B5EF4-FFF2-40B4-BE49-F238E27FC236}">
              <a16:creationId xmlns:a16="http://schemas.microsoft.com/office/drawing/2014/main" id="{00000000-0008-0000-0F00-00000A020000}"/>
            </a:ext>
          </a:extLst>
        </xdr:cNvPr>
        <xdr:cNvSpPr txBox="1"/>
      </xdr:nvSpPr>
      <xdr:spPr>
        <a:xfrm>
          <a:off x="1856112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523" name="n_2mainValue【保健センター・保健所】&#10;一人当たり面積">
          <a:extLst>
            <a:ext uri="{FF2B5EF4-FFF2-40B4-BE49-F238E27FC236}">
              <a16:creationId xmlns:a16="http://schemas.microsoft.com/office/drawing/2014/main" id="{00000000-0008-0000-0F00-00000B020000}"/>
            </a:ext>
          </a:extLst>
        </xdr:cNvPr>
        <xdr:cNvSpPr txBox="1"/>
      </xdr:nvSpPr>
      <xdr:spPr>
        <a:xfrm>
          <a:off x="177762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524" name="n_3mainValue【保健センター・保健所】&#10;一人当たり面積">
          <a:extLst>
            <a:ext uri="{FF2B5EF4-FFF2-40B4-BE49-F238E27FC236}">
              <a16:creationId xmlns:a16="http://schemas.microsoft.com/office/drawing/2014/main" id="{00000000-0008-0000-0F00-00000C020000}"/>
            </a:ext>
          </a:extLst>
        </xdr:cNvPr>
        <xdr:cNvSpPr txBox="1"/>
      </xdr:nvSpPr>
      <xdr:spPr>
        <a:xfrm>
          <a:off x="170015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41927</xdr:rowOff>
    </xdr:from>
    <xdr:ext cx="469744" cy="259045"/>
    <xdr:sp macro="" textlink="">
      <xdr:nvSpPr>
        <xdr:cNvPr id="525" name="n_4mainValue【保健センター・保健所】&#10;一人当たり面積">
          <a:extLst>
            <a:ext uri="{FF2B5EF4-FFF2-40B4-BE49-F238E27FC236}">
              <a16:creationId xmlns:a16="http://schemas.microsoft.com/office/drawing/2014/main" id="{00000000-0008-0000-0F00-00000D020000}"/>
            </a:ext>
          </a:extLst>
        </xdr:cNvPr>
        <xdr:cNvSpPr txBox="1"/>
      </xdr:nvSpPr>
      <xdr:spPr>
        <a:xfrm>
          <a:off x="1622686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F00-00000E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F00-00000F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F00-000010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F00-000011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F00-000012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F00-000013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F00-000014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F00-000015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6" name="テキスト ボックス 545">
          <a:extLst>
            <a:ext uri="{FF2B5EF4-FFF2-40B4-BE49-F238E27FC236}">
              <a16:creationId xmlns:a16="http://schemas.microsoft.com/office/drawing/2014/main" id="{00000000-0008-0000-0F00-000022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消防施設】&#10;有形固定資産減価償却率グラフ枠">
          <a:extLst>
            <a:ext uri="{FF2B5EF4-FFF2-40B4-BE49-F238E27FC236}">
              <a16:creationId xmlns:a16="http://schemas.microsoft.com/office/drawing/2014/main" id="{00000000-0008-0000-0F00-000025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97155</xdr:rowOff>
    </xdr:from>
    <xdr:to>
      <xdr:col>85</xdr:col>
      <xdr:colOff>126364</xdr:colOff>
      <xdr:row>85</xdr:row>
      <xdr:rowOff>87630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14375764" y="13173075"/>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91457</xdr:rowOff>
    </xdr:from>
    <xdr:ext cx="405111" cy="259045"/>
    <xdr:sp macro="" textlink="">
      <xdr:nvSpPr>
        <xdr:cNvPr id="551" name="【消防施設】&#10;有形固定資産減価償却率最小値テキスト">
          <a:extLst>
            <a:ext uri="{FF2B5EF4-FFF2-40B4-BE49-F238E27FC236}">
              <a16:creationId xmlns:a16="http://schemas.microsoft.com/office/drawing/2014/main" id="{00000000-0008-0000-0F00-000027020000}"/>
            </a:ext>
          </a:extLst>
        </xdr:cNvPr>
        <xdr:cNvSpPr txBox="1"/>
      </xdr:nvSpPr>
      <xdr:spPr>
        <a:xfrm>
          <a:off x="14414500"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87630</xdr:rowOff>
    </xdr:from>
    <xdr:to>
      <xdr:col>86</xdr:col>
      <xdr:colOff>25400</xdr:colOff>
      <xdr:row>85</xdr:row>
      <xdr:rowOff>87630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4287500" y="14337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43832</xdr:rowOff>
    </xdr:from>
    <xdr:ext cx="405111" cy="259045"/>
    <xdr:sp macro="" textlink="">
      <xdr:nvSpPr>
        <xdr:cNvPr id="553" name="【消防施設】&#10;有形固定資産減価償却率最大値テキスト">
          <a:extLst>
            <a:ext uri="{FF2B5EF4-FFF2-40B4-BE49-F238E27FC236}">
              <a16:creationId xmlns:a16="http://schemas.microsoft.com/office/drawing/2014/main" id="{00000000-0008-0000-0F00-000029020000}"/>
            </a:ext>
          </a:extLst>
        </xdr:cNvPr>
        <xdr:cNvSpPr txBox="1"/>
      </xdr:nvSpPr>
      <xdr:spPr>
        <a:xfrm>
          <a:off x="14414500" y="12952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97155</xdr:rowOff>
    </xdr:from>
    <xdr:to>
      <xdr:col>86</xdr:col>
      <xdr:colOff>25400</xdr:colOff>
      <xdr:row>78</xdr:row>
      <xdr:rowOff>97155</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4287500" y="13173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144797</xdr:rowOff>
    </xdr:from>
    <xdr:ext cx="405111" cy="259045"/>
    <xdr:sp macro="" textlink="">
      <xdr:nvSpPr>
        <xdr:cNvPr id="555" name="【消防施設】&#10;有形固定資産減価償却率平均値テキスト">
          <a:extLst>
            <a:ext uri="{FF2B5EF4-FFF2-40B4-BE49-F238E27FC236}">
              <a16:creationId xmlns:a16="http://schemas.microsoft.com/office/drawing/2014/main" id="{00000000-0008-0000-0F00-00002B020000}"/>
            </a:ext>
          </a:extLst>
        </xdr:cNvPr>
        <xdr:cNvSpPr txBox="1"/>
      </xdr:nvSpPr>
      <xdr:spPr>
        <a:xfrm>
          <a:off x="14414500" y="1372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556" name="フローチャート: 判断 555">
          <a:extLst>
            <a:ext uri="{FF2B5EF4-FFF2-40B4-BE49-F238E27FC236}">
              <a16:creationId xmlns:a16="http://schemas.microsoft.com/office/drawing/2014/main" id="{00000000-0008-0000-0F00-00002C020000}"/>
            </a:ext>
          </a:extLst>
        </xdr:cNvPr>
        <xdr:cNvSpPr/>
      </xdr:nvSpPr>
      <xdr:spPr>
        <a:xfrm>
          <a:off x="14325600" y="137452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126364</xdr:rowOff>
    </xdr:from>
    <xdr:to>
      <xdr:col>81</xdr:col>
      <xdr:colOff>101600</xdr:colOff>
      <xdr:row>82</xdr:row>
      <xdr:rowOff>56514</xdr:rowOff>
    </xdr:to>
    <xdr:sp macro="" textlink="">
      <xdr:nvSpPr>
        <xdr:cNvPr id="557" name="フローチャート: 判断 556">
          <a:extLst>
            <a:ext uri="{FF2B5EF4-FFF2-40B4-BE49-F238E27FC236}">
              <a16:creationId xmlns:a16="http://schemas.microsoft.com/office/drawing/2014/main" id="{00000000-0008-0000-0F00-00002D020000}"/>
            </a:ext>
          </a:extLst>
        </xdr:cNvPr>
        <xdr:cNvSpPr/>
      </xdr:nvSpPr>
      <xdr:spPr>
        <a:xfrm>
          <a:off x="13578840" y="137052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105411</xdr:rowOff>
    </xdr:from>
    <xdr:to>
      <xdr:col>76</xdr:col>
      <xdr:colOff>165100</xdr:colOff>
      <xdr:row>82</xdr:row>
      <xdr:rowOff>35561</xdr:rowOff>
    </xdr:to>
    <xdr:sp macro="" textlink="">
      <xdr:nvSpPr>
        <xdr:cNvPr id="558" name="フローチャート: 判断 557">
          <a:extLst>
            <a:ext uri="{FF2B5EF4-FFF2-40B4-BE49-F238E27FC236}">
              <a16:creationId xmlns:a16="http://schemas.microsoft.com/office/drawing/2014/main" id="{00000000-0008-0000-0F00-00002E020000}"/>
            </a:ext>
          </a:extLst>
        </xdr:cNvPr>
        <xdr:cNvSpPr/>
      </xdr:nvSpPr>
      <xdr:spPr>
        <a:xfrm>
          <a:off x="128041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52070</xdr:rowOff>
    </xdr:from>
    <xdr:to>
      <xdr:col>72</xdr:col>
      <xdr:colOff>38100</xdr:colOff>
      <xdr:row>81</xdr:row>
      <xdr:rowOff>153670</xdr:rowOff>
    </xdr:to>
    <xdr:sp macro="" textlink="">
      <xdr:nvSpPr>
        <xdr:cNvPr id="559" name="フローチャート: 判断 558">
          <a:extLst>
            <a:ext uri="{FF2B5EF4-FFF2-40B4-BE49-F238E27FC236}">
              <a16:creationId xmlns:a16="http://schemas.microsoft.com/office/drawing/2014/main" id="{00000000-0008-0000-0F00-00002F020000}"/>
            </a:ext>
          </a:extLst>
        </xdr:cNvPr>
        <xdr:cNvSpPr/>
      </xdr:nvSpPr>
      <xdr:spPr>
        <a:xfrm>
          <a:off x="12029440" y="136309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57786</xdr:rowOff>
    </xdr:from>
    <xdr:to>
      <xdr:col>67</xdr:col>
      <xdr:colOff>101600</xdr:colOff>
      <xdr:row>81</xdr:row>
      <xdr:rowOff>159386</xdr:rowOff>
    </xdr:to>
    <xdr:sp macro="" textlink="">
      <xdr:nvSpPr>
        <xdr:cNvPr id="560" name="フローチャート: 判断 559">
          <a:extLst>
            <a:ext uri="{FF2B5EF4-FFF2-40B4-BE49-F238E27FC236}">
              <a16:creationId xmlns:a16="http://schemas.microsoft.com/office/drawing/2014/main" id="{00000000-0008-0000-0F00-000030020000}"/>
            </a:ext>
          </a:extLst>
        </xdr:cNvPr>
        <xdr:cNvSpPr/>
      </xdr:nvSpPr>
      <xdr:spPr>
        <a:xfrm>
          <a:off x="11231880" y="1363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118745</xdr:rowOff>
    </xdr:from>
    <xdr:to>
      <xdr:col>85</xdr:col>
      <xdr:colOff>177800</xdr:colOff>
      <xdr:row>79</xdr:row>
      <xdr:rowOff>48895</xdr:rowOff>
    </xdr:to>
    <xdr:sp macro="" textlink="">
      <xdr:nvSpPr>
        <xdr:cNvPr id="566" name="楕円 565">
          <a:extLst>
            <a:ext uri="{FF2B5EF4-FFF2-40B4-BE49-F238E27FC236}">
              <a16:creationId xmlns:a16="http://schemas.microsoft.com/office/drawing/2014/main" id="{00000000-0008-0000-0F00-000036020000}"/>
            </a:ext>
          </a:extLst>
        </xdr:cNvPr>
        <xdr:cNvSpPr/>
      </xdr:nvSpPr>
      <xdr:spPr>
        <a:xfrm>
          <a:off x="14325600" y="131946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33672</xdr:rowOff>
    </xdr:from>
    <xdr:ext cx="405111" cy="259045"/>
    <xdr:sp macro="" textlink="">
      <xdr:nvSpPr>
        <xdr:cNvPr id="567" name="【消防施設】&#10;有形固定資産減価償却率該当値テキスト">
          <a:extLst>
            <a:ext uri="{FF2B5EF4-FFF2-40B4-BE49-F238E27FC236}">
              <a16:creationId xmlns:a16="http://schemas.microsoft.com/office/drawing/2014/main" id="{00000000-0008-0000-0F00-000037020000}"/>
            </a:ext>
          </a:extLst>
        </xdr:cNvPr>
        <xdr:cNvSpPr txBox="1"/>
      </xdr:nvSpPr>
      <xdr:spPr>
        <a:xfrm>
          <a:off x="14414500" y="1310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78739</xdr:rowOff>
    </xdr:from>
    <xdr:to>
      <xdr:col>81</xdr:col>
      <xdr:colOff>101600</xdr:colOff>
      <xdr:row>79</xdr:row>
      <xdr:rowOff>8889</xdr:rowOff>
    </xdr:to>
    <xdr:sp macro="" textlink="">
      <xdr:nvSpPr>
        <xdr:cNvPr id="568" name="楕円 567">
          <a:extLst>
            <a:ext uri="{FF2B5EF4-FFF2-40B4-BE49-F238E27FC236}">
              <a16:creationId xmlns:a16="http://schemas.microsoft.com/office/drawing/2014/main" id="{00000000-0008-0000-0F00-000038020000}"/>
            </a:ext>
          </a:extLst>
        </xdr:cNvPr>
        <xdr:cNvSpPr/>
      </xdr:nvSpPr>
      <xdr:spPr>
        <a:xfrm>
          <a:off x="13578840" y="131546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129539</xdr:rowOff>
    </xdr:from>
    <xdr:to>
      <xdr:col>85</xdr:col>
      <xdr:colOff>127000</xdr:colOff>
      <xdr:row>78</xdr:row>
      <xdr:rowOff>169545</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3629640" y="13205459"/>
          <a:ext cx="74676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46355</xdr:rowOff>
    </xdr:from>
    <xdr:to>
      <xdr:col>76</xdr:col>
      <xdr:colOff>165100</xdr:colOff>
      <xdr:row>80</xdr:row>
      <xdr:rowOff>147955</xdr:rowOff>
    </xdr:to>
    <xdr:sp macro="" textlink="">
      <xdr:nvSpPr>
        <xdr:cNvPr id="570" name="楕円 569">
          <a:extLst>
            <a:ext uri="{FF2B5EF4-FFF2-40B4-BE49-F238E27FC236}">
              <a16:creationId xmlns:a16="http://schemas.microsoft.com/office/drawing/2014/main" id="{00000000-0008-0000-0F00-00003A020000}"/>
            </a:ext>
          </a:extLst>
        </xdr:cNvPr>
        <xdr:cNvSpPr/>
      </xdr:nvSpPr>
      <xdr:spPr>
        <a:xfrm>
          <a:off x="1280414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129539</xdr:rowOff>
    </xdr:from>
    <xdr:to>
      <xdr:col>81</xdr:col>
      <xdr:colOff>50800</xdr:colOff>
      <xdr:row>80</xdr:row>
      <xdr:rowOff>97155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12854940" y="13205459"/>
          <a:ext cx="774700" cy="30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4445</xdr:rowOff>
    </xdr:from>
    <xdr:to>
      <xdr:col>72</xdr:col>
      <xdr:colOff>38100</xdr:colOff>
      <xdr:row>80</xdr:row>
      <xdr:rowOff>106045</xdr:rowOff>
    </xdr:to>
    <xdr:sp macro="" textlink="">
      <xdr:nvSpPr>
        <xdr:cNvPr id="572" name="楕円 571">
          <a:extLst>
            <a:ext uri="{FF2B5EF4-FFF2-40B4-BE49-F238E27FC236}">
              <a16:creationId xmlns:a16="http://schemas.microsoft.com/office/drawing/2014/main" id="{00000000-0008-0000-0F00-00003C020000}"/>
            </a:ext>
          </a:extLst>
        </xdr:cNvPr>
        <xdr:cNvSpPr/>
      </xdr:nvSpPr>
      <xdr:spPr>
        <a:xfrm>
          <a:off x="12029440" y="134156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55245</xdr:rowOff>
    </xdr:from>
    <xdr:to>
      <xdr:col>76</xdr:col>
      <xdr:colOff>114300</xdr:colOff>
      <xdr:row>80</xdr:row>
      <xdr:rowOff>97155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2072620" y="1346644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133986</xdr:rowOff>
    </xdr:from>
    <xdr:to>
      <xdr:col>67</xdr:col>
      <xdr:colOff>101600</xdr:colOff>
      <xdr:row>80</xdr:row>
      <xdr:rowOff>64136</xdr:rowOff>
    </xdr:to>
    <xdr:sp macro="" textlink="">
      <xdr:nvSpPr>
        <xdr:cNvPr id="574" name="楕円 573">
          <a:extLst>
            <a:ext uri="{FF2B5EF4-FFF2-40B4-BE49-F238E27FC236}">
              <a16:creationId xmlns:a16="http://schemas.microsoft.com/office/drawing/2014/main" id="{00000000-0008-0000-0F00-00003E020000}"/>
            </a:ext>
          </a:extLst>
        </xdr:cNvPr>
        <xdr:cNvSpPr/>
      </xdr:nvSpPr>
      <xdr:spPr>
        <a:xfrm>
          <a:off x="11231880" y="1337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13336</xdr:rowOff>
    </xdr:from>
    <xdr:to>
      <xdr:col>71</xdr:col>
      <xdr:colOff>177800</xdr:colOff>
      <xdr:row>80</xdr:row>
      <xdr:rowOff>55245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1282680" y="13424536"/>
          <a:ext cx="78994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47641</xdr:rowOff>
    </xdr:from>
    <xdr:ext cx="405111" cy="259045"/>
    <xdr:sp macro="" textlink="">
      <xdr:nvSpPr>
        <xdr:cNvPr id="576" name="n_1aveValue【消防施設】&#10;有形固定資産減価償却率">
          <a:extLst>
            <a:ext uri="{FF2B5EF4-FFF2-40B4-BE49-F238E27FC236}">
              <a16:creationId xmlns:a16="http://schemas.microsoft.com/office/drawing/2014/main" id="{00000000-0008-0000-0F00-000040020000}"/>
            </a:ext>
          </a:extLst>
        </xdr:cNvPr>
        <xdr:cNvSpPr txBox="1"/>
      </xdr:nvSpPr>
      <xdr:spPr>
        <a:xfrm>
          <a:off x="13437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26688</xdr:rowOff>
    </xdr:from>
    <xdr:ext cx="405111" cy="259045"/>
    <xdr:sp macro="" textlink="">
      <xdr:nvSpPr>
        <xdr:cNvPr id="577" name="n_2aveValue【消防施設】&#10;有形固定資産減価償却率">
          <a:extLst>
            <a:ext uri="{FF2B5EF4-FFF2-40B4-BE49-F238E27FC236}">
              <a16:creationId xmlns:a16="http://schemas.microsoft.com/office/drawing/2014/main" id="{00000000-0008-0000-0F00-000041020000}"/>
            </a:ext>
          </a:extLst>
        </xdr:cNvPr>
        <xdr:cNvSpPr txBox="1"/>
      </xdr:nvSpPr>
      <xdr:spPr>
        <a:xfrm>
          <a:off x="126752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144797</xdr:rowOff>
    </xdr:from>
    <xdr:ext cx="405111" cy="259045"/>
    <xdr:sp macro="" textlink="">
      <xdr:nvSpPr>
        <xdr:cNvPr id="578" name="n_3aveValue【消防施設】&#10;有形固定資産減価償却率">
          <a:extLst>
            <a:ext uri="{FF2B5EF4-FFF2-40B4-BE49-F238E27FC236}">
              <a16:creationId xmlns:a16="http://schemas.microsoft.com/office/drawing/2014/main" id="{00000000-0008-0000-0F00-000042020000}"/>
            </a:ext>
          </a:extLst>
        </xdr:cNvPr>
        <xdr:cNvSpPr txBox="1"/>
      </xdr:nvSpPr>
      <xdr:spPr>
        <a:xfrm>
          <a:off x="11900544" y="1372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150513</xdr:rowOff>
    </xdr:from>
    <xdr:ext cx="405111" cy="259045"/>
    <xdr:sp macro="" textlink="">
      <xdr:nvSpPr>
        <xdr:cNvPr id="579" name="n_4aveValue【消防施設】&#10;有形固定資産減価償却率">
          <a:extLst>
            <a:ext uri="{FF2B5EF4-FFF2-40B4-BE49-F238E27FC236}">
              <a16:creationId xmlns:a16="http://schemas.microsoft.com/office/drawing/2014/main" id="{00000000-0008-0000-0F00-000043020000}"/>
            </a:ext>
          </a:extLst>
        </xdr:cNvPr>
        <xdr:cNvSpPr txBox="1"/>
      </xdr:nvSpPr>
      <xdr:spPr>
        <a:xfrm>
          <a:off x="11102984" y="1372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25416</xdr:rowOff>
    </xdr:from>
    <xdr:ext cx="405111" cy="259045"/>
    <xdr:sp macro="" textlink="">
      <xdr:nvSpPr>
        <xdr:cNvPr id="580" name="n_1mainValue【消防施設】&#10;有形固定資産減価償却率">
          <a:extLst>
            <a:ext uri="{FF2B5EF4-FFF2-40B4-BE49-F238E27FC236}">
              <a16:creationId xmlns:a16="http://schemas.microsoft.com/office/drawing/2014/main" id="{00000000-0008-0000-0F00-000044020000}"/>
            </a:ext>
          </a:extLst>
        </xdr:cNvPr>
        <xdr:cNvSpPr txBox="1"/>
      </xdr:nvSpPr>
      <xdr:spPr>
        <a:xfrm>
          <a:off x="13437244" y="12933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164482</xdr:rowOff>
    </xdr:from>
    <xdr:ext cx="405111" cy="259045"/>
    <xdr:sp macro="" textlink="">
      <xdr:nvSpPr>
        <xdr:cNvPr id="581" name="n_2mainValue【消防施設】&#10;有形固定資産減価償却率">
          <a:extLst>
            <a:ext uri="{FF2B5EF4-FFF2-40B4-BE49-F238E27FC236}">
              <a16:creationId xmlns:a16="http://schemas.microsoft.com/office/drawing/2014/main" id="{00000000-0008-0000-0F00-000045020000}"/>
            </a:ext>
          </a:extLst>
        </xdr:cNvPr>
        <xdr:cNvSpPr txBox="1"/>
      </xdr:nvSpPr>
      <xdr:spPr>
        <a:xfrm>
          <a:off x="1267524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122572</xdr:rowOff>
    </xdr:from>
    <xdr:ext cx="405111" cy="259045"/>
    <xdr:sp macro="" textlink="">
      <xdr:nvSpPr>
        <xdr:cNvPr id="582" name="n_3mainValue【消防施設】&#10;有形固定資産減価償却率">
          <a:extLst>
            <a:ext uri="{FF2B5EF4-FFF2-40B4-BE49-F238E27FC236}">
              <a16:creationId xmlns:a16="http://schemas.microsoft.com/office/drawing/2014/main" id="{00000000-0008-0000-0F00-000046020000}"/>
            </a:ext>
          </a:extLst>
        </xdr:cNvPr>
        <xdr:cNvSpPr txBox="1"/>
      </xdr:nvSpPr>
      <xdr:spPr>
        <a:xfrm>
          <a:off x="11900544" y="1319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80663</xdr:rowOff>
    </xdr:from>
    <xdr:ext cx="405111" cy="259045"/>
    <xdr:sp macro="" textlink="">
      <xdr:nvSpPr>
        <xdr:cNvPr id="583" name="n_4mainValue【消防施設】&#10;有形固定資産減価償却率">
          <a:extLst>
            <a:ext uri="{FF2B5EF4-FFF2-40B4-BE49-F238E27FC236}">
              <a16:creationId xmlns:a16="http://schemas.microsoft.com/office/drawing/2014/main" id="{00000000-0008-0000-0F00-000047020000}"/>
            </a:ext>
          </a:extLst>
        </xdr:cNvPr>
        <xdr:cNvSpPr txBox="1"/>
      </xdr:nvSpPr>
      <xdr:spPr>
        <a:xfrm>
          <a:off x="11102984" y="1315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00000000-0008-0000-0F00-000049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00000000-0008-0000-0F00-00004A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00000000-0008-0000-0F00-00004B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00000000-0008-0000-0F00-00004C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F00-00004D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F00-00004E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00000000-0008-0000-0F00-00004F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1" name="テキスト ボックス 600">
          <a:extLst>
            <a:ext uri="{FF2B5EF4-FFF2-40B4-BE49-F238E27FC236}">
              <a16:creationId xmlns:a16="http://schemas.microsoft.com/office/drawing/2014/main" id="{00000000-0008-0000-0F00-00005902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00000000-0008-0000-0F00-00005E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63500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509104" y="13054330"/>
          <a:ext cx="0" cy="1426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608" name="【消防施設】&#10;一人当たり面積最小値テキスト">
          <a:extLst>
            <a:ext uri="{FF2B5EF4-FFF2-40B4-BE49-F238E27FC236}">
              <a16:creationId xmlns:a16="http://schemas.microsoft.com/office/drawing/2014/main" id="{00000000-0008-0000-0F00-000060020000}"/>
            </a:ext>
          </a:extLst>
        </xdr:cNvPr>
        <xdr:cNvSpPr txBox="1"/>
      </xdr:nvSpPr>
      <xdr:spPr>
        <a:xfrm>
          <a:off x="19547840" y="1448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9443700" y="14480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610" name="【消防施設】&#10;一人当たり面積最大値テキスト">
          <a:extLst>
            <a:ext uri="{FF2B5EF4-FFF2-40B4-BE49-F238E27FC236}">
              <a16:creationId xmlns:a16="http://schemas.microsoft.com/office/drawing/2014/main" id="{00000000-0008-0000-0F00-000062020000}"/>
            </a:ext>
          </a:extLst>
        </xdr:cNvPr>
        <xdr:cNvSpPr txBox="1"/>
      </xdr:nvSpPr>
      <xdr:spPr>
        <a:xfrm>
          <a:off x="19547840" y="1283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9443700" y="1305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612" name="【消防施設】&#10;一人当たり面積平均値テキスト">
          <a:extLst>
            <a:ext uri="{FF2B5EF4-FFF2-40B4-BE49-F238E27FC236}">
              <a16:creationId xmlns:a16="http://schemas.microsoft.com/office/drawing/2014/main" id="{00000000-0008-0000-0F00-000064020000}"/>
            </a:ext>
          </a:extLst>
        </xdr:cNvPr>
        <xdr:cNvSpPr txBox="1"/>
      </xdr:nvSpPr>
      <xdr:spPr>
        <a:xfrm>
          <a:off x="19547840" y="13902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133350</xdr:rowOff>
    </xdr:from>
    <xdr:to>
      <xdr:col>116</xdr:col>
      <xdr:colOff>114300</xdr:colOff>
      <xdr:row>84</xdr:row>
      <xdr:rowOff>63500</xdr:rowOff>
    </xdr:to>
    <xdr:sp macro="" textlink="">
      <xdr:nvSpPr>
        <xdr:cNvPr id="613" name="フローチャート: 判断 612">
          <a:extLst>
            <a:ext uri="{FF2B5EF4-FFF2-40B4-BE49-F238E27FC236}">
              <a16:creationId xmlns:a16="http://schemas.microsoft.com/office/drawing/2014/main" id="{00000000-0008-0000-0F00-000065020000}"/>
            </a:ext>
          </a:extLst>
        </xdr:cNvPr>
        <xdr:cNvSpPr/>
      </xdr:nvSpPr>
      <xdr:spPr>
        <a:xfrm>
          <a:off x="19458940"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614" name="フローチャート: 判断 613">
          <a:extLst>
            <a:ext uri="{FF2B5EF4-FFF2-40B4-BE49-F238E27FC236}">
              <a16:creationId xmlns:a16="http://schemas.microsoft.com/office/drawing/2014/main" id="{00000000-0008-0000-0F00-000066020000}"/>
            </a:ext>
          </a:extLst>
        </xdr:cNvPr>
        <xdr:cNvSpPr/>
      </xdr:nvSpPr>
      <xdr:spPr>
        <a:xfrm>
          <a:off x="18735040" y="1404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5" name="フローチャート: 判断 614">
          <a:extLst>
            <a:ext uri="{FF2B5EF4-FFF2-40B4-BE49-F238E27FC236}">
              <a16:creationId xmlns:a16="http://schemas.microsoft.com/office/drawing/2014/main" id="{00000000-0008-0000-0F00-000067020000}"/>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0</xdr:rowOff>
    </xdr:from>
    <xdr:to>
      <xdr:col>102</xdr:col>
      <xdr:colOff>165100</xdr:colOff>
      <xdr:row>82</xdr:row>
      <xdr:rowOff>101600</xdr:rowOff>
    </xdr:to>
    <xdr:sp macro="" textlink="">
      <xdr:nvSpPr>
        <xdr:cNvPr id="616" name="フローチャート: 判断 615">
          <a:extLst>
            <a:ext uri="{FF2B5EF4-FFF2-40B4-BE49-F238E27FC236}">
              <a16:creationId xmlns:a16="http://schemas.microsoft.com/office/drawing/2014/main" id="{00000000-0008-0000-0F00-000068020000}"/>
            </a:ext>
          </a:extLst>
        </xdr:cNvPr>
        <xdr:cNvSpPr/>
      </xdr:nvSpPr>
      <xdr:spPr>
        <a:xfrm>
          <a:off x="17162780" y="1374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12700</xdr:rowOff>
    </xdr:from>
    <xdr:to>
      <xdr:col>98</xdr:col>
      <xdr:colOff>38100</xdr:colOff>
      <xdr:row>82</xdr:row>
      <xdr:rowOff>114300</xdr:rowOff>
    </xdr:to>
    <xdr:sp macro="" textlink="">
      <xdr:nvSpPr>
        <xdr:cNvPr id="617" name="フローチャート: 判断 616">
          <a:extLst>
            <a:ext uri="{FF2B5EF4-FFF2-40B4-BE49-F238E27FC236}">
              <a16:creationId xmlns:a16="http://schemas.microsoft.com/office/drawing/2014/main" id="{00000000-0008-0000-0F00-000069020000}"/>
            </a:ext>
          </a:extLst>
        </xdr:cNvPr>
        <xdr:cNvSpPr/>
      </xdr:nvSpPr>
      <xdr:spPr>
        <a:xfrm>
          <a:off x="16388080" y="13759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0</xdr:rowOff>
    </xdr:from>
    <xdr:to>
      <xdr:col>116</xdr:col>
      <xdr:colOff>114300</xdr:colOff>
      <xdr:row>86</xdr:row>
      <xdr:rowOff>101600</xdr:rowOff>
    </xdr:to>
    <xdr:sp macro="" textlink="">
      <xdr:nvSpPr>
        <xdr:cNvPr id="623" name="楕円 622">
          <a:extLst>
            <a:ext uri="{FF2B5EF4-FFF2-40B4-BE49-F238E27FC236}">
              <a16:creationId xmlns:a16="http://schemas.microsoft.com/office/drawing/2014/main" id="{00000000-0008-0000-0F00-00006F020000}"/>
            </a:ext>
          </a:extLst>
        </xdr:cNvPr>
        <xdr:cNvSpPr/>
      </xdr:nvSpPr>
      <xdr:spPr>
        <a:xfrm>
          <a:off x="1945894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86377</xdr:rowOff>
    </xdr:from>
    <xdr:ext cx="469744" cy="259045"/>
    <xdr:sp macro="" textlink="">
      <xdr:nvSpPr>
        <xdr:cNvPr id="624" name="【消防施設】&#10;一人当たり面積該当値テキスト">
          <a:extLst>
            <a:ext uri="{FF2B5EF4-FFF2-40B4-BE49-F238E27FC236}">
              <a16:creationId xmlns:a16="http://schemas.microsoft.com/office/drawing/2014/main" id="{00000000-0008-0000-0F00-000070020000}"/>
            </a:ext>
          </a:extLst>
        </xdr:cNvPr>
        <xdr:cNvSpPr txBox="1"/>
      </xdr:nvSpPr>
      <xdr:spPr>
        <a:xfrm>
          <a:off x="19547840"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0</xdr:rowOff>
    </xdr:from>
    <xdr:to>
      <xdr:col>112</xdr:col>
      <xdr:colOff>38100</xdr:colOff>
      <xdr:row>86</xdr:row>
      <xdr:rowOff>101600</xdr:rowOff>
    </xdr:to>
    <xdr:sp macro="" textlink="">
      <xdr:nvSpPr>
        <xdr:cNvPr id="625" name="楕円 624">
          <a:extLst>
            <a:ext uri="{FF2B5EF4-FFF2-40B4-BE49-F238E27FC236}">
              <a16:creationId xmlns:a16="http://schemas.microsoft.com/office/drawing/2014/main" id="{00000000-0008-0000-0F00-000071020000}"/>
            </a:ext>
          </a:extLst>
        </xdr:cNvPr>
        <xdr:cNvSpPr/>
      </xdr:nvSpPr>
      <xdr:spPr>
        <a:xfrm>
          <a:off x="1873504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50800</xdr:rowOff>
    </xdr:from>
    <xdr:to>
      <xdr:col>116</xdr:col>
      <xdr:colOff>63500</xdr:colOff>
      <xdr:row>86</xdr:row>
      <xdr:rowOff>50800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8778220" y="144678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0</xdr:rowOff>
    </xdr:from>
    <xdr:to>
      <xdr:col>107</xdr:col>
      <xdr:colOff>101600</xdr:colOff>
      <xdr:row>86</xdr:row>
      <xdr:rowOff>101600</xdr:rowOff>
    </xdr:to>
    <xdr:sp macro="" textlink="">
      <xdr:nvSpPr>
        <xdr:cNvPr id="627" name="楕円 626">
          <a:extLst>
            <a:ext uri="{FF2B5EF4-FFF2-40B4-BE49-F238E27FC236}">
              <a16:creationId xmlns:a16="http://schemas.microsoft.com/office/drawing/2014/main" id="{00000000-0008-0000-0F00-000073020000}"/>
            </a:ext>
          </a:extLst>
        </xdr:cNvPr>
        <xdr:cNvSpPr/>
      </xdr:nvSpPr>
      <xdr:spPr>
        <a:xfrm>
          <a:off x="179374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50800</xdr:rowOff>
    </xdr:from>
    <xdr:to>
      <xdr:col>111</xdr:col>
      <xdr:colOff>177800</xdr:colOff>
      <xdr:row>86</xdr:row>
      <xdr:rowOff>50800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7988280" y="144678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0</xdr:rowOff>
    </xdr:from>
    <xdr:to>
      <xdr:col>102</xdr:col>
      <xdr:colOff>165100</xdr:colOff>
      <xdr:row>86</xdr:row>
      <xdr:rowOff>101600</xdr:rowOff>
    </xdr:to>
    <xdr:sp macro="" textlink="">
      <xdr:nvSpPr>
        <xdr:cNvPr id="629" name="楕円 628">
          <a:extLst>
            <a:ext uri="{FF2B5EF4-FFF2-40B4-BE49-F238E27FC236}">
              <a16:creationId xmlns:a16="http://schemas.microsoft.com/office/drawing/2014/main" id="{00000000-0008-0000-0F00-000075020000}"/>
            </a:ext>
          </a:extLst>
        </xdr:cNvPr>
        <xdr:cNvSpPr/>
      </xdr:nvSpPr>
      <xdr:spPr>
        <a:xfrm>
          <a:off x="17162780" y="1441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50800</xdr:rowOff>
    </xdr:from>
    <xdr:to>
      <xdr:col>107</xdr:col>
      <xdr:colOff>50800</xdr:colOff>
      <xdr:row>86</xdr:row>
      <xdr:rowOff>50800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7213580" y="144678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0</xdr:rowOff>
    </xdr:from>
    <xdr:to>
      <xdr:col>98</xdr:col>
      <xdr:colOff>38100</xdr:colOff>
      <xdr:row>86</xdr:row>
      <xdr:rowOff>101600</xdr:rowOff>
    </xdr:to>
    <xdr:sp macro="" textlink="">
      <xdr:nvSpPr>
        <xdr:cNvPr id="631" name="楕円 630">
          <a:extLst>
            <a:ext uri="{FF2B5EF4-FFF2-40B4-BE49-F238E27FC236}">
              <a16:creationId xmlns:a16="http://schemas.microsoft.com/office/drawing/2014/main" id="{00000000-0008-0000-0F00-000077020000}"/>
            </a:ext>
          </a:extLst>
        </xdr:cNvPr>
        <xdr:cNvSpPr/>
      </xdr:nvSpPr>
      <xdr:spPr>
        <a:xfrm>
          <a:off x="16388080" y="14417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50800</xdr:rowOff>
    </xdr:from>
    <xdr:to>
      <xdr:col>102</xdr:col>
      <xdr:colOff>114300</xdr:colOff>
      <xdr:row>86</xdr:row>
      <xdr:rowOff>50800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431260" y="144678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80027</xdr:rowOff>
    </xdr:from>
    <xdr:ext cx="469744" cy="259045"/>
    <xdr:sp macro="" textlink="">
      <xdr:nvSpPr>
        <xdr:cNvPr id="633" name="n_1aveValue【消防施設】&#10;一人当たり面積">
          <a:extLst>
            <a:ext uri="{FF2B5EF4-FFF2-40B4-BE49-F238E27FC236}">
              <a16:creationId xmlns:a16="http://schemas.microsoft.com/office/drawing/2014/main" id="{00000000-0008-0000-0F00-000079020000}"/>
            </a:ext>
          </a:extLst>
        </xdr:cNvPr>
        <xdr:cNvSpPr txBox="1"/>
      </xdr:nvSpPr>
      <xdr:spPr>
        <a:xfrm>
          <a:off x="18561127" y="1382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4" name="n_2aveValue【消防施設】&#10;一人当たり面積">
          <a:extLst>
            <a:ext uri="{FF2B5EF4-FFF2-40B4-BE49-F238E27FC236}">
              <a16:creationId xmlns:a16="http://schemas.microsoft.com/office/drawing/2014/main" id="{00000000-0008-0000-0F00-00007A020000}"/>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118127</xdr:rowOff>
    </xdr:from>
    <xdr:ext cx="469744" cy="259045"/>
    <xdr:sp macro="" textlink="">
      <xdr:nvSpPr>
        <xdr:cNvPr id="635" name="n_3aveValue【消防施設】&#10;一人当たり面積">
          <a:extLst>
            <a:ext uri="{FF2B5EF4-FFF2-40B4-BE49-F238E27FC236}">
              <a16:creationId xmlns:a16="http://schemas.microsoft.com/office/drawing/2014/main" id="{00000000-0008-0000-0F00-00007B020000}"/>
            </a:ext>
          </a:extLst>
        </xdr:cNvPr>
        <xdr:cNvSpPr txBox="1"/>
      </xdr:nvSpPr>
      <xdr:spPr>
        <a:xfrm>
          <a:off x="17001567"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130827</xdr:rowOff>
    </xdr:from>
    <xdr:ext cx="469744" cy="259045"/>
    <xdr:sp macro="" textlink="">
      <xdr:nvSpPr>
        <xdr:cNvPr id="636" name="n_4aveValue【消防施設】&#10;一人当たり面積">
          <a:extLst>
            <a:ext uri="{FF2B5EF4-FFF2-40B4-BE49-F238E27FC236}">
              <a16:creationId xmlns:a16="http://schemas.microsoft.com/office/drawing/2014/main" id="{00000000-0008-0000-0F00-00007C020000}"/>
            </a:ext>
          </a:extLst>
        </xdr:cNvPr>
        <xdr:cNvSpPr txBox="1"/>
      </xdr:nvSpPr>
      <xdr:spPr>
        <a:xfrm>
          <a:off x="1622686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92727</xdr:rowOff>
    </xdr:from>
    <xdr:ext cx="469744" cy="259045"/>
    <xdr:sp macro="" textlink="">
      <xdr:nvSpPr>
        <xdr:cNvPr id="637" name="n_1mainValue【消防施設】&#10;一人当たり面積">
          <a:extLst>
            <a:ext uri="{FF2B5EF4-FFF2-40B4-BE49-F238E27FC236}">
              <a16:creationId xmlns:a16="http://schemas.microsoft.com/office/drawing/2014/main" id="{00000000-0008-0000-0F00-00007D020000}"/>
            </a:ext>
          </a:extLst>
        </xdr:cNvPr>
        <xdr:cNvSpPr txBox="1"/>
      </xdr:nvSpPr>
      <xdr:spPr>
        <a:xfrm>
          <a:off x="1856112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92727</xdr:rowOff>
    </xdr:from>
    <xdr:ext cx="469744" cy="259045"/>
    <xdr:sp macro="" textlink="">
      <xdr:nvSpPr>
        <xdr:cNvPr id="638" name="n_2mainValue【消防施設】&#10;一人当たり面積">
          <a:extLst>
            <a:ext uri="{FF2B5EF4-FFF2-40B4-BE49-F238E27FC236}">
              <a16:creationId xmlns:a16="http://schemas.microsoft.com/office/drawing/2014/main" id="{00000000-0008-0000-0F00-00007E020000}"/>
            </a:ext>
          </a:extLst>
        </xdr:cNvPr>
        <xdr:cNvSpPr txBox="1"/>
      </xdr:nvSpPr>
      <xdr:spPr>
        <a:xfrm>
          <a:off x="177762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92727</xdr:rowOff>
    </xdr:from>
    <xdr:ext cx="469744" cy="259045"/>
    <xdr:sp macro="" textlink="">
      <xdr:nvSpPr>
        <xdr:cNvPr id="639" name="n_3mainValue【消防施設】&#10;一人当たり面積">
          <a:extLst>
            <a:ext uri="{FF2B5EF4-FFF2-40B4-BE49-F238E27FC236}">
              <a16:creationId xmlns:a16="http://schemas.microsoft.com/office/drawing/2014/main" id="{00000000-0008-0000-0F00-00007F020000}"/>
            </a:ext>
          </a:extLst>
        </xdr:cNvPr>
        <xdr:cNvSpPr txBox="1"/>
      </xdr:nvSpPr>
      <xdr:spPr>
        <a:xfrm>
          <a:off x="170015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92727</xdr:rowOff>
    </xdr:from>
    <xdr:ext cx="469744" cy="259045"/>
    <xdr:sp macro="" textlink="">
      <xdr:nvSpPr>
        <xdr:cNvPr id="640" name="n_4mainValue【消防施設】&#10;一人当たり面積">
          <a:extLst>
            <a:ext uri="{FF2B5EF4-FFF2-40B4-BE49-F238E27FC236}">
              <a16:creationId xmlns:a16="http://schemas.microsoft.com/office/drawing/2014/main" id="{00000000-0008-0000-0F00-000080020000}"/>
            </a:ext>
          </a:extLst>
        </xdr:cNvPr>
        <xdr:cNvSpPr txBox="1"/>
      </xdr:nvSpPr>
      <xdr:spPr>
        <a:xfrm>
          <a:off x="16226867" y="145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00000000-0008-0000-0F00-000089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00000000-0008-0000-0F00-00008B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00000000-0008-0000-0F00-00008F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00000000-0008-0000-0F00-000099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107</xdr:row>
      <xdr:rowOff>138249</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flipV="1">
          <a:off x="14375764" y="16885920"/>
          <a:ext cx="0" cy="1189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142076</xdr:rowOff>
    </xdr:from>
    <xdr:ext cx="405111" cy="259045"/>
    <xdr:sp macro="" textlink="">
      <xdr:nvSpPr>
        <xdr:cNvPr id="667" name="【庁舎】&#10;有形固定資産減価償却率最小値テキスト">
          <a:extLst>
            <a:ext uri="{FF2B5EF4-FFF2-40B4-BE49-F238E27FC236}">
              <a16:creationId xmlns:a16="http://schemas.microsoft.com/office/drawing/2014/main" id="{00000000-0008-0000-0F00-00009B020000}"/>
            </a:ext>
          </a:extLst>
        </xdr:cNvPr>
        <xdr:cNvSpPr txBox="1"/>
      </xdr:nvSpPr>
      <xdr:spPr>
        <a:xfrm>
          <a:off x="14414500"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138249</xdr:rowOff>
    </xdr:from>
    <xdr:to>
      <xdr:col>86</xdr:col>
      <xdr:colOff>25400</xdr:colOff>
      <xdr:row>107</xdr:row>
      <xdr:rowOff>138249</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4287500" y="180757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69" name="【庁舎】&#10;有形固定資産減価償却率最大値テキスト">
          <a:extLst>
            <a:ext uri="{FF2B5EF4-FFF2-40B4-BE49-F238E27FC236}">
              <a16:creationId xmlns:a16="http://schemas.microsoft.com/office/drawing/2014/main" id="{00000000-0008-0000-0F00-00009D020000}"/>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671" name="【庁舎】&#10;有形固定資産減価償却率平均値テキスト">
          <a:extLst>
            <a:ext uri="{FF2B5EF4-FFF2-40B4-BE49-F238E27FC236}">
              <a16:creationId xmlns:a16="http://schemas.microsoft.com/office/drawing/2014/main" id="{00000000-0008-0000-0F00-00009F020000}"/>
            </a:ext>
          </a:extLst>
        </xdr:cNvPr>
        <xdr:cNvSpPr txBox="1"/>
      </xdr:nvSpPr>
      <xdr:spPr>
        <a:xfrm>
          <a:off x="14414500" y="17216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672" name="フローチャート: 判断 671">
          <a:extLst>
            <a:ext uri="{FF2B5EF4-FFF2-40B4-BE49-F238E27FC236}">
              <a16:creationId xmlns:a16="http://schemas.microsoft.com/office/drawing/2014/main" id="{00000000-0008-0000-0F00-0000A0020000}"/>
            </a:ext>
          </a:extLst>
        </xdr:cNvPr>
        <xdr:cNvSpPr/>
      </xdr:nvSpPr>
      <xdr:spPr>
        <a:xfrm>
          <a:off x="14325600" y="17360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116839</xdr:rowOff>
    </xdr:from>
    <xdr:to>
      <xdr:col>81</xdr:col>
      <xdr:colOff>101600</xdr:colOff>
      <xdr:row>104</xdr:row>
      <xdr:rowOff>46989</xdr:rowOff>
    </xdr:to>
    <xdr:sp macro="" textlink="">
      <xdr:nvSpPr>
        <xdr:cNvPr id="673" name="フローチャート: 判断 672">
          <a:extLst>
            <a:ext uri="{FF2B5EF4-FFF2-40B4-BE49-F238E27FC236}">
              <a16:creationId xmlns:a16="http://schemas.microsoft.com/office/drawing/2014/main" id="{00000000-0008-0000-0F00-0000A1020000}"/>
            </a:ext>
          </a:extLst>
        </xdr:cNvPr>
        <xdr:cNvSpPr/>
      </xdr:nvSpPr>
      <xdr:spPr>
        <a:xfrm>
          <a:off x="13578840" y="173837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674" name="フローチャート: 判断 673">
          <a:extLst>
            <a:ext uri="{FF2B5EF4-FFF2-40B4-BE49-F238E27FC236}">
              <a16:creationId xmlns:a16="http://schemas.microsoft.com/office/drawing/2014/main" id="{00000000-0008-0000-0F00-0000A2020000}"/>
            </a:ext>
          </a:extLst>
        </xdr:cNvPr>
        <xdr:cNvSpPr/>
      </xdr:nvSpPr>
      <xdr:spPr>
        <a:xfrm>
          <a:off x="12804140" y="17388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4173</xdr:rowOff>
    </xdr:from>
    <xdr:to>
      <xdr:col>72</xdr:col>
      <xdr:colOff>38100</xdr:colOff>
      <xdr:row>104</xdr:row>
      <xdr:rowOff>105773</xdr:rowOff>
    </xdr:to>
    <xdr:sp macro="" textlink="">
      <xdr:nvSpPr>
        <xdr:cNvPr id="675" name="フローチャート: 判断 674">
          <a:extLst>
            <a:ext uri="{FF2B5EF4-FFF2-40B4-BE49-F238E27FC236}">
              <a16:creationId xmlns:a16="http://schemas.microsoft.com/office/drawing/2014/main" id="{00000000-0008-0000-0F00-0000A3020000}"/>
            </a:ext>
          </a:extLst>
        </xdr:cNvPr>
        <xdr:cNvSpPr/>
      </xdr:nvSpPr>
      <xdr:spPr>
        <a:xfrm>
          <a:off x="12029440" y="174387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134801</xdr:rowOff>
    </xdr:from>
    <xdr:to>
      <xdr:col>67</xdr:col>
      <xdr:colOff>101600</xdr:colOff>
      <xdr:row>104</xdr:row>
      <xdr:rowOff>64951</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1231880" y="174017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4325600" y="175056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49547</xdr:rowOff>
    </xdr:from>
    <xdr:ext cx="405111" cy="259045"/>
    <xdr:sp macro="" textlink="">
      <xdr:nvSpPr>
        <xdr:cNvPr id="683" name="【庁舎】&#10;有形固定資産減価償却率該当値テキスト">
          <a:extLst>
            <a:ext uri="{FF2B5EF4-FFF2-40B4-BE49-F238E27FC236}">
              <a16:creationId xmlns:a16="http://schemas.microsoft.com/office/drawing/2014/main" id="{00000000-0008-0000-0F00-0000AB020000}"/>
            </a:ext>
          </a:extLst>
        </xdr:cNvPr>
        <xdr:cNvSpPr txBox="1"/>
      </xdr:nvSpPr>
      <xdr:spPr>
        <a:xfrm>
          <a:off x="14414500" y="1748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56424</xdr:rowOff>
    </xdr:from>
    <xdr:to>
      <xdr:col>81</xdr:col>
      <xdr:colOff>101600</xdr:colOff>
      <xdr:row>104</xdr:row>
      <xdr:rowOff>158024</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3578840" y="1749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107224</xdr:rowOff>
    </xdr:from>
    <xdr:to>
      <xdr:col>85</xdr:col>
      <xdr:colOff>127000</xdr:colOff>
      <xdr:row>104</xdr:row>
      <xdr:rowOff>121920</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3629640" y="17541784"/>
          <a:ext cx="7467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280414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76200</xdr:rowOff>
    </xdr:from>
    <xdr:to>
      <xdr:col>81</xdr:col>
      <xdr:colOff>50800</xdr:colOff>
      <xdr:row>104</xdr:row>
      <xdr:rowOff>107224</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2854940" y="17510760"/>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144599</xdr:rowOff>
    </xdr:from>
    <xdr:to>
      <xdr:col>72</xdr:col>
      <xdr:colOff>38100</xdr:colOff>
      <xdr:row>104</xdr:row>
      <xdr:rowOff>74749</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2029440" y="174115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23949</xdr:rowOff>
    </xdr:from>
    <xdr:to>
      <xdr:col>76</xdr:col>
      <xdr:colOff>114300</xdr:colOff>
      <xdr:row>104</xdr:row>
      <xdr:rowOff>76200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2072620" y="17458509"/>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120106</xdr:rowOff>
    </xdr:from>
    <xdr:to>
      <xdr:col>67</xdr:col>
      <xdr:colOff>101600</xdr:colOff>
      <xdr:row>104</xdr:row>
      <xdr:rowOff>50256</xdr:rowOff>
    </xdr:to>
    <xdr:sp macro="" textlink="">
      <xdr:nvSpPr>
        <xdr:cNvPr id="690" name="楕円 689">
          <a:extLst>
            <a:ext uri="{FF2B5EF4-FFF2-40B4-BE49-F238E27FC236}">
              <a16:creationId xmlns:a16="http://schemas.microsoft.com/office/drawing/2014/main" id="{00000000-0008-0000-0F00-0000B2020000}"/>
            </a:ext>
          </a:extLst>
        </xdr:cNvPr>
        <xdr:cNvSpPr/>
      </xdr:nvSpPr>
      <xdr:spPr>
        <a:xfrm>
          <a:off x="11231880" y="17387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170906</xdr:rowOff>
    </xdr:from>
    <xdr:to>
      <xdr:col>71</xdr:col>
      <xdr:colOff>177800</xdr:colOff>
      <xdr:row>104</xdr:row>
      <xdr:rowOff>23949</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1282680" y="17437826"/>
          <a:ext cx="78994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63516</xdr:rowOff>
    </xdr:from>
    <xdr:ext cx="405111" cy="259045"/>
    <xdr:sp macro="" textlink="">
      <xdr:nvSpPr>
        <xdr:cNvPr id="692" name="n_1aveValue【庁舎】&#10;有形固定資産減価償却率">
          <a:extLst>
            <a:ext uri="{FF2B5EF4-FFF2-40B4-BE49-F238E27FC236}">
              <a16:creationId xmlns:a16="http://schemas.microsoft.com/office/drawing/2014/main" id="{00000000-0008-0000-0F00-0000B4020000}"/>
            </a:ext>
          </a:extLst>
        </xdr:cNvPr>
        <xdr:cNvSpPr txBox="1"/>
      </xdr:nvSpPr>
      <xdr:spPr>
        <a:xfrm>
          <a:off x="13437244" y="1716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693" name="n_2aveValue【庁舎】&#10;有形固定資産減価償却率">
          <a:extLst>
            <a:ext uri="{FF2B5EF4-FFF2-40B4-BE49-F238E27FC236}">
              <a16:creationId xmlns:a16="http://schemas.microsoft.com/office/drawing/2014/main" id="{00000000-0008-0000-0F00-0000B5020000}"/>
            </a:ext>
          </a:extLst>
        </xdr:cNvPr>
        <xdr:cNvSpPr txBox="1"/>
      </xdr:nvSpPr>
      <xdr:spPr>
        <a:xfrm>
          <a:off x="12675244" y="17167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96900</xdr:rowOff>
    </xdr:from>
    <xdr:ext cx="405111" cy="259045"/>
    <xdr:sp macro="" textlink="">
      <xdr:nvSpPr>
        <xdr:cNvPr id="694" name="n_3aveValue【庁舎】&#10;有形固定資産減価償却率">
          <a:extLst>
            <a:ext uri="{FF2B5EF4-FFF2-40B4-BE49-F238E27FC236}">
              <a16:creationId xmlns:a16="http://schemas.microsoft.com/office/drawing/2014/main" id="{00000000-0008-0000-0F00-0000B6020000}"/>
            </a:ext>
          </a:extLst>
        </xdr:cNvPr>
        <xdr:cNvSpPr txBox="1"/>
      </xdr:nvSpPr>
      <xdr:spPr>
        <a:xfrm>
          <a:off x="11900544" y="17531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56078</xdr:rowOff>
    </xdr:from>
    <xdr:ext cx="405111" cy="259045"/>
    <xdr:sp macro="" textlink="">
      <xdr:nvSpPr>
        <xdr:cNvPr id="695" name="n_4aveValue【庁舎】&#10;有形固定資産減価償却率">
          <a:extLst>
            <a:ext uri="{FF2B5EF4-FFF2-40B4-BE49-F238E27FC236}">
              <a16:creationId xmlns:a16="http://schemas.microsoft.com/office/drawing/2014/main" id="{00000000-0008-0000-0F00-0000B7020000}"/>
            </a:ext>
          </a:extLst>
        </xdr:cNvPr>
        <xdr:cNvSpPr txBox="1"/>
      </xdr:nvSpPr>
      <xdr:spPr>
        <a:xfrm>
          <a:off x="11102984" y="17490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149151</xdr:rowOff>
    </xdr:from>
    <xdr:ext cx="405111" cy="259045"/>
    <xdr:sp macro="" textlink="">
      <xdr:nvSpPr>
        <xdr:cNvPr id="696" name="n_1mainValue【庁舎】&#10;有形固定資産減価償却率">
          <a:extLst>
            <a:ext uri="{FF2B5EF4-FFF2-40B4-BE49-F238E27FC236}">
              <a16:creationId xmlns:a16="http://schemas.microsoft.com/office/drawing/2014/main" id="{00000000-0008-0000-0F00-0000B8020000}"/>
            </a:ext>
          </a:extLst>
        </xdr:cNvPr>
        <xdr:cNvSpPr txBox="1"/>
      </xdr:nvSpPr>
      <xdr:spPr>
        <a:xfrm>
          <a:off x="13437244" y="1758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118127</xdr:rowOff>
    </xdr:from>
    <xdr:ext cx="405111" cy="259045"/>
    <xdr:sp macro="" textlink="">
      <xdr:nvSpPr>
        <xdr:cNvPr id="697" name="n_2mainValue【庁舎】&#10;有形固定資産減価償却率">
          <a:extLst>
            <a:ext uri="{FF2B5EF4-FFF2-40B4-BE49-F238E27FC236}">
              <a16:creationId xmlns:a16="http://schemas.microsoft.com/office/drawing/2014/main" id="{00000000-0008-0000-0F00-0000B9020000}"/>
            </a:ext>
          </a:extLst>
        </xdr:cNvPr>
        <xdr:cNvSpPr txBox="1"/>
      </xdr:nvSpPr>
      <xdr:spPr>
        <a:xfrm>
          <a:off x="12675244" y="1755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91276</xdr:rowOff>
    </xdr:from>
    <xdr:ext cx="405111" cy="259045"/>
    <xdr:sp macro="" textlink="">
      <xdr:nvSpPr>
        <xdr:cNvPr id="698" name="n_3mainValue【庁舎】&#10;有形固定資産減価償却率">
          <a:extLst>
            <a:ext uri="{FF2B5EF4-FFF2-40B4-BE49-F238E27FC236}">
              <a16:creationId xmlns:a16="http://schemas.microsoft.com/office/drawing/2014/main" id="{00000000-0008-0000-0F00-0000BA020000}"/>
            </a:ext>
          </a:extLst>
        </xdr:cNvPr>
        <xdr:cNvSpPr txBox="1"/>
      </xdr:nvSpPr>
      <xdr:spPr>
        <a:xfrm>
          <a:off x="119005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66783</xdr:rowOff>
    </xdr:from>
    <xdr:ext cx="405111" cy="259045"/>
    <xdr:sp macro="" textlink="">
      <xdr:nvSpPr>
        <xdr:cNvPr id="699" name="n_4mainValue【庁舎】&#10;有形固定資産減価償却率">
          <a:extLst>
            <a:ext uri="{FF2B5EF4-FFF2-40B4-BE49-F238E27FC236}">
              <a16:creationId xmlns:a16="http://schemas.microsoft.com/office/drawing/2014/main" id="{00000000-0008-0000-0F00-0000BB020000}"/>
            </a:ext>
          </a:extLst>
        </xdr:cNvPr>
        <xdr:cNvSpPr txBox="1"/>
      </xdr:nvSpPr>
      <xdr:spPr>
        <a:xfrm>
          <a:off x="1110298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00000000-0008-0000-0F00-0000D0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69342</xdr:rowOff>
    </xdr:from>
    <xdr:to>
      <xdr:col>116</xdr:col>
      <xdr:colOff>62864</xdr:colOff>
      <xdr:row>106</xdr:row>
      <xdr:rowOff>140208</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19509104" y="17000982"/>
          <a:ext cx="0" cy="909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722" name="【庁舎】&#10;一人当たり面積最小値テキスト">
          <a:extLst>
            <a:ext uri="{FF2B5EF4-FFF2-40B4-BE49-F238E27FC236}">
              <a16:creationId xmlns:a16="http://schemas.microsoft.com/office/drawing/2014/main" id="{00000000-0008-0000-0F00-0000D2020000}"/>
            </a:ext>
          </a:extLst>
        </xdr:cNvPr>
        <xdr:cNvSpPr txBox="1"/>
      </xdr:nvSpPr>
      <xdr:spPr>
        <a:xfrm>
          <a:off x="19547840" y="1791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9443700" y="17910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16019</xdr:rowOff>
    </xdr:from>
    <xdr:ext cx="469744" cy="259045"/>
    <xdr:sp macro="" textlink="">
      <xdr:nvSpPr>
        <xdr:cNvPr id="724" name="【庁舎】&#10;一人当たり面積最大値テキスト">
          <a:extLst>
            <a:ext uri="{FF2B5EF4-FFF2-40B4-BE49-F238E27FC236}">
              <a16:creationId xmlns:a16="http://schemas.microsoft.com/office/drawing/2014/main" id="{00000000-0008-0000-0F00-0000D4020000}"/>
            </a:ext>
          </a:extLst>
        </xdr:cNvPr>
        <xdr:cNvSpPr txBox="1"/>
      </xdr:nvSpPr>
      <xdr:spPr>
        <a:xfrm>
          <a:off x="19547840" y="1678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69342</xdr:rowOff>
    </xdr:from>
    <xdr:to>
      <xdr:col>116</xdr:col>
      <xdr:colOff>152400</xdr:colOff>
      <xdr:row>101</xdr:row>
      <xdr:rowOff>69342</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9443700" y="170009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93997</xdr:rowOff>
    </xdr:from>
    <xdr:ext cx="469744" cy="259045"/>
    <xdr:sp macro="" textlink="">
      <xdr:nvSpPr>
        <xdr:cNvPr id="726" name="【庁舎】&#10;一人当たり面積平均値テキスト">
          <a:extLst>
            <a:ext uri="{FF2B5EF4-FFF2-40B4-BE49-F238E27FC236}">
              <a16:creationId xmlns:a16="http://schemas.microsoft.com/office/drawing/2014/main" id="{00000000-0008-0000-0F00-0000D6020000}"/>
            </a:ext>
          </a:extLst>
        </xdr:cNvPr>
        <xdr:cNvSpPr txBox="1"/>
      </xdr:nvSpPr>
      <xdr:spPr>
        <a:xfrm>
          <a:off x="19547840" y="17360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94589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75692</xdr:rowOff>
    </xdr:from>
    <xdr:to>
      <xdr:col>112</xdr:col>
      <xdr:colOff>38100</xdr:colOff>
      <xdr:row>105</xdr:row>
      <xdr:rowOff>5842</xdr:rowOff>
    </xdr:to>
    <xdr:sp macro="" textlink="">
      <xdr:nvSpPr>
        <xdr:cNvPr id="728" name="フローチャート: 判断 727">
          <a:extLst>
            <a:ext uri="{FF2B5EF4-FFF2-40B4-BE49-F238E27FC236}">
              <a16:creationId xmlns:a16="http://schemas.microsoft.com/office/drawing/2014/main" id="{00000000-0008-0000-0F00-0000D8020000}"/>
            </a:ext>
          </a:extLst>
        </xdr:cNvPr>
        <xdr:cNvSpPr/>
      </xdr:nvSpPr>
      <xdr:spPr>
        <a:xfrm>
          <a:off x="18735040" y="175102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729" name="フローチャート: 判断 728">
          <a:extLst>
            <a:ext uri="{FF2B5EF4-FFF2-40B4-BE49-F238E27FC236}">
              <a16:creationId xmlns:a16="http://schemas.microsoft.com/office/drawing/2014/main" id="{00000000-0008-0000-0F00-0000D9020000}"/>
            </a:ext>
          </a:extLst>
        </xdr:cNvPr>
        <xdr:cNvSpPr/>
      </xdr:nvSpPr>
      <xdr:spPr>
        <a:xfrm>
          <a:off x="17937480" y="175102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169418</xdr:rowOff>
    </xdr:from>
    <xdr:to>
      <xdr:col>102</xdr:col>
      <xdr:colOff>165100</xdr:colOff>
      <xdr:row>104</xdr:row>
      <xdr:rowOff>99568</xdr:rowOff>
    </xdr:to>
    <xdr:sp macro="" textlink="">
      <xdr:nvSpPr>
        <xdr:cNvPr id="730" name="フローチャート: 判断 729">
          <a:extLst>
            <a:ext uri="{FF2B5EF4-FFF2-40B4-BE49-F238E27FC236}">
              <a16:creationId xmlns:a16="http://schemas.microsoft.com/office/drawing/2014/main" id="{00000000-0008-0000-0F00-0000DA020000}"/>
            </a:ext>
          </a:extLst>
        </xdr:cNvPr>
        <xdr:cNvSpPr/>
      </xdr:nvSpPr>
      <xdr:spPr>
        <a:xfrm>
          <a:off x="17162780" y="17436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731" name="フローチャート: 判断 730">
          <a:extLst>
            <a:ext uri="{FF2B5EF4-FFF2-40B4-BE49-F238E27FC236}">
              <a16:creationId xmlns:a16="http://schemas.microsoft.com/office/drawing/2014/main" id="{00000000-0008-0000-0F00-0000DB020000}"/>
            </a:ext>
          </a:extLst>
        </xdr:cNvPr>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1945894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38116</xdr:rowOff>
    </xdr:from>
    <xdr:ext cx="469744" cy="259045"/>
    <xdr:sp macro="" textlink="">
      <xdr:nvSpPr>
        <xdr:cNvPr id="738" name="【庁舎】&#10;一人当たり面積該当値テキスト">
          <a:extLst>
            <a:ext uri="{FF2B5EF4-FFF2-40B4-BE49-F238E27FC236}">
              <a16:creationId xmlns:a16="http://schemas.microsoft.com/office/drawing/2014/main" id="{00000000-0008-0000-0F00-0000E2020000}"/>
            </a:ext>
          </a:extLst>
        </xdr:cNvPr>
        <xdr:cNvSpPr txBox="1"/>
      </xdr:nvSpPr>
      <xdr:spPr>
        <a:xfrm>
          <a:off x="19547840"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873504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110489</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8778220" y="1771268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59689</xdr:rowOff>
    </xdr:from>
    <xdr:to>
      <xdr:col>107</xdr:col>
      <xdr:colOff>101600</xdr:colOff>
      <xdr:row>105</xdr:row>
      <xdr:rowOff>161289</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793748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110489</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7988280" y="177126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743" name="楕円 742">
          <a:extLst>
            <a:ext uri="{FF2B5EF4-FFF2-40B4-BE49-F238E27FC236}">
              <a16:creationId xmlns:a16="http://schemas.microsoft.com/office/drawing/2014/main" id="{00000000-0008-0000-0F00-0000E7020000}"/>
            </a:ext>
          </a:extLst>
        </xdr:cNvPr>
        <xdr:cNvSpPr/>
      </xdr:nvSpPr>
      <xdr:spPr>
        <a:xfrm>
          <a:off x="1716278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110489</xdr:rowOff>
    </xdr:from>
    <xdr:to>
      <xdr:col>107</xdr:col>
      <xdr:colOff>50800</xdr:colOff>
      <xdr:row>105</xdr:row>
      <xdr:rowOff>110489</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7213580" y="1771268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55118</xdr:rowOff>
    </xdr:from>
    <xdr:to>
      <xdr:col>98</xdr:col>
      <xdr:colOff>38100</xdr:colOff>
      <xdr:row>105</xdr:row>
      <xdr:rowOff>156718</xdr:rowOff>
    </xdr:to>
    <xdr:sp macro="" textlink="">
      <xdr:nvSpPr>
        <xdr:cNvPr id="745" name="楕円 744">
          <a:extLst>
            <a:ext uri="{FF2B5EF4-FFF2-40B4-BE49-F238E27FC236}">
              <a16:creationId xmlns:a16="http://schemas.microsoft.com/office/drawing/2014/main" id="{00000000-0008-0000-0F00-0000E9020000}"/>
            </a:ext>
          </a:extLst>
        </xdr:cNvPr>
        <xdr:cNvSpPr/>
      </xdr:nvSpPr>
      <xdr:spPr>
        <a:xfrm>
          <a:off x="16388080" y="176573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105918</xdr:rowOff>
    </xdr:from>
    <xdr:to>
      <xdr:col>102</xdr:col>
      <xdr:colOff>114300</xdr:colOff>
      <xdr:row>105</xdr:row>
      <xdr:rowOff>110489</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431260" y="17708118"/>
          <a:ext cx="7823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22369</xdr:rowOff>
    </xdr:from>
    <xdr:ext cx="469744" cy="259045"/>
    <xdr:sp macro="" textlink="">
      <xdr:nvSpPr>
        <xdr:cNvPr id="747" name="n_1aveValue【庁舎】&#10;一人当たり面積">
          <a:extLst>
            <a:ext uri="{FF2B5EF4-FFF2-40B4-BE49-F238E27FC236}">
              <a16:creationId xmlns:a16="http://schemas.microsoft.com/office/drawing/2014/main" id="{00000000-0008-0000-0F00-0000EB020000}"/>
            </a:ext>
          </a:extLst>
        </xdr:cNvPr>
        <xdr:cNvSpPr txBox="1"/>
      </xdr:nvSpPr>
      <xdr:spPr>
        <a:xfrm>
          <a:off x="1856112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22369</xdr:rowOff>
    </xdr:from>
    <xdr:ext cx="469744" cy="259045"/>
    <xdr:sp macro="" textlink="">
      <xdr:nvSpPr>
        <xdr:cNvPr id="748" name="n_2aveValue【庁舎】&#10;一人当たり面積">
          <a:extLst>
            <a:ext uri="{FF2B5EF4-FFF2-40B4-BE49-F238E27FC236}">
              <a16:creationId xmlns:a16="http://schemas.microsoft.com/office/drawing/2014/main" id="{00000000-0008-0000-0F00-0000EC020000}"/>
            </a:ext>
          </a:extLst>
        </xdr:cNvPr>
        <xdr:cNvSpPr txBox="1"/>
      </xdr:nvSpPr>
      <xdr:spPr>
        <a:xfrm>
          <a:off x="17776267" y="17289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116095</xdr:rowOff>
    </xdr:from>
    <xdr:ext cx="469744" cy="259045"/>
    <xdr:sp macro="" textlink="">
      <xdr:nvSpPr>
        <xdr:cNvPr id="749" name="n_3aveValue【庁舎】&#10;一人当たり面積">
          <a:extLst>
            <a:ext uri="{FF2B5EF4-FFF2-40B4-BE49-F238E27FC236}">
              <a16:creationId xmlns:a16="http://schemas.microsoft.com/office/drawing/2014/main" id="{00000000-0008-0000-0F00-0000ED020000}"/>
            </a:ext>
          </a:extLst>
        </xdr:cNvPr>
        <xdr:cNvSpPr txBox="1"/>
      </xdr:nvSpPr>
      <xdr:spPr>
        <a:xfrm>
          <a:off x="170015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750" name="n_4aveValue【庁舎】&#10;一人当たり面積">
          <a:extLst>
            <a:ext uri="{FF2B5EF4-FFF2-40B4-BE49-F238E27FC236}">
              <a16:creationId xmlns:a16="http://schemas.microsoft.com/office/drawing/2014/main" id="{00000000-0008-0000-0F00-0000EE020000}"/>
            </a:ext>
          </a:extLst>
        </xdr:cNvPr>
        <xdr:cNvSpPr txBox="1"/>
      </xdr:nvSpPr>
      <xdr:spPr>
        <a:xfrm>
          <a:off x="162268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152416</xdr:rowOff>
    </xdr:from>
    <xdr:ext cx="469744" cy="259045"/>
    <xdr:sp macro="" textlink="">
      <xdr:nvSpPr>
        <xdr:cNvPr id="751" name="n_1mainValue【庁舎】&#10;一人当たり面積">
          <a:extLst>
            <a:ext uri="{FF2B5EF4-FFF2-40B4-BE49-F238E27FC236}">
              <a16:creationId xmlns:a16="http://schemas.microsoft.com/office/drawing/2014/main" id="{00000000-0008-0000-0F00-0000EF020000}"/>
            </a:ext>
          </a:extLst>
        </xdr:cNvPr>
        <xdr:cNvSpPr txBox="1"/>
      </xdr:nvSpPr>
      <xdr:spPr>
        <a:xfrm>
          <a:off x="1856112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152416</xdr:rowOff>
    </xdr:from>
    <xdr:ext cx="469744" cy="259045"/>
    <xdr:sp macro="" textlink="">
      <xdr:nvSpPr>
        <xdr:cNvPr id="752" name="n_2mainValue【庁舎】&#10;一人当たり面積">
          <a:extLst>
            <a:ext uri="{FF2B5EF4-FFF2-40B4-BE49-F238E27FC236}">
              <a16:creationId xmlns:a16="http://schemas.microsoft.com/office/drawing/2014/main" id="{00000000-0008-0000-0F00-0000F0020000}"/>
            </a:ext>
          </a:extLst>
        </xdr:cNvPr>
        <xdr:cNvSpPr txBox="1"/>
      </xdr:nvSpPr>
      <xdr:spPr>
        <a:xfrm>
          <a:off x="1777626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152416</xdr:rowOff>
    </xdr:from>
    <xdr:ext cx="469744" cy="259045"/>
    <xdr:sp macro="" textlink="">
      <xdr:nvSpPr>
        <xdr:cNvPr id="753" name="n_3mainValue【庁舎】&#10;一人当たり面積">
          <a:extLst>
            <a:ext uri="{FF2B5EF4-FFF2-40B4-BE49-F238E27FC236}">
              <a16:creationId xmlns:a16="http://schemas.microsoft.com/office/drawing/2014/main" id="{00000000-0008-0000-0F00-0000F1020000}"/>
            </a:ext>
          </a:extLst>
        </xdr:cNvPr>
        <xdr:cNvSpPr txBox="1"/>
      </xdr:nvSpPr>
      <xdr:spPr>
        <a:xfrm>
          <a:off x="17001567" y="177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147845</xdr:rowOff>
    </xdr:from>
    <xdr:ext cx="469744" cy="259045"/>
    <xdr:sp macro="" textlink="">
      <xdr:nvSpPr>
        <xdr:cNvPr id="754" name="n_4mainValue【庁舎】&#10;一人当たり面積">
          <a:extLst>
            <a:ext uri="{FF2B5EF4-FFF2-40B4-BE49-F238E27FC236}">
              <a16:creationId xmlns:a16="http://schemas.microsoft.com/office/drawing/2014/main" id="{00000000-0008-0000-0F00-0000F2020000}"/>
            </a:ext>
          </a:extLst>
        </xdr:cNvPr>
        <xdr:cNvSpPr txBox="1"/>
      </xdr:nvSpPr>
      <xdr:spPr>
        <a:xfrm>
          <a:off x="16226867"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類似団体内平均値に比べ、図書館の有形固定資産減価償却率が高く、また、一人当たりの面積が小さい。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図書館は、しばらく大きな改修や新設もされておらず老朽化が進んでいるため、今後は公共施設等総合管理計画に基づき、公共施設等の適正管理に努める。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151,814
148,522
17.14
70,577,986
67,875,587
2,602,012
30,916,278
39,151,047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当市は納税法人が少なく、市民税の財政基盤が脆弱であ</a:t>
          </a:r>
          <a:r>
            <a:rPr kumimoji="1" lang="ja-JP" altLang="en-US" sz="1100" b="0" i="0" u="none" strike="noStrike" kern="0" cap="none" spc="0" normalizeH="0" baseline="0" noProof="0">
              <a:ln>
                <a:noFill/>
              </a:ln>
              <a:solidFill>
                <a:prstClr val="black"/>
              </a:solidFill>
              <a:effectLst/>
              <a:uLnTx/>
              <a:uFillTx/>
              <a:latin typeface="+mn-lt"/>
              <a:ea typeface="+mn-ea"/>
              <a:cs typeface="+mn-cs"/>
            </a:rPr>
            <a:t>り令和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年度は</a:t>
          </a:r>
          <a:r>
            <a:rPr kumimoji="1" lang="en-US" altLang="ja-JP" sz="1100" b="0" i="0" u="none" strike="noStrike" kern="0" cap="none" spc="0" normalizeH="0" baseline="0" noProof="0">
              <a:ln>
                <a:noFill/>
              </a:ln>
              <a:solidFill>
                <a:prstClr val="black"/>
              </a:solidFill>
              <a:effectLst/>
              <a:uLnTx/>
              <a:uFillTx/>
              <a:latin typeface="+mn-lt"/>
              <a:ea typeface="+mn-ea"/>
              <a:cs typeface="+mn-cs"/>
            </a:rPr>
            <a:t>0.76</a:t>
          </a:r>
          <a:r>
            <a:rPr kumimoji="1" lang="ja-JP" altLang="en-US" sz="1100" b="0" i="0" u="none" strike="noStrike" kern="0" cap="none" spc="0" normalizeH="0" baseline="0" noProof="0">
              <a:ln>
                <a:noFill/>
              </a:ln>
              <a:solidFill>
                <a:prstClr val="black"/>
              </a:solidFill>
              <a:effectLst/>
              <a:uLnTx/>
              <a:uFillTx/>
              <a:latin typeface="+mn-lt"/>
              <a:ea typeface="+mn-ea"/>
              <a:cs typeface="+mn-cs"/>
            </a:rPr>
            <a:t>と令和</a:t>
          </a: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年度以降類似団体平均を下回っている</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財政力指数の増減については交付税制度の動向によるところが大きく、令和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年度は臨時財政対策債の新発債増の影響等により基準財政需要額</a:t>
          </a:r>
          <a:r>
            <a:rPr kumimoji="1" lang="ja-JP" altLang="en-US" sz="1100" b="0" i="0" u="none" strike="noStrike" kern="0" cap="none" spc="0" normalizeH="0" baseline="0" noProof="0">
              <a:ln>
                <a:noFill/>
              </a:ln>
              <a:solidFill>
                <a:prstClr val="black"/>
              </a:solidFill>
              <a:effectLst/>
              <a:uLnTx/>
              <a:uFillTx/>
              <a:latin typeface="+mn-lt"/>
              <a:ea typeface="+mn-ea"/>
              <a:cs typeface="+mn-cs"/>
            </a:rPr>
            <a:t>が</a:t>
          </a:r>
          <a:r>
            <a:rPr kumimoji="1" lang="ja-JP" altLang="ja-JP" sz="1100" b="0" i="0" u="none" strike="noStrike" kern="0" cap="none" spc="0" normalizeH="0" baseline="0" noProof="0">
              <a:ln>
                <a:noFill/>
              </a:ln>
              <a:solidFill>
                <a:prstClr val="black"/>
              </a:solidFill>
              <a:effectLst/>
              <a:uLnTx/>
              <a:uFillTx/>
              <a:latin typeface="+mn-lt"/>
              <a:ea typeface="+mn-ea"/>
              <a:cs typeface="+mn-cs"/>
            </a:rPr>
            <a:t>増になったものの</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地方税の</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により基準財政収入</a:t>
          </a:r>
          <a:r>
            <a:rPr kumimoji="1" lang="ja-JP" altLang="en-US" sz="1100" b="0" i="0" u="none" strike="noStrike" kern="0" cap="none" spc="0" normalizeH="0" baseline="0" noProof="0">
              <a:ln>
                <a:noFill/>
              </a:ln>
              <a:solidFill>
                <a:prstClr val="black"/>
              </a:solidFill>
              <a:effectLst/>
              <a:uLnTx/>
              <a:uFillTx/>
              <a:latin typeface="+mn-lt"/>
              <a:ea typeface="+mn-ea"/>
              <a:cs typeface="+mn-cs"/>
            </a:rPr>
            <a:t>額は増となり</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単年度の指数では改善したが、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か年平均の指数としては低下した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今後も税収の確保に努め、財政健全化を目指していく。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35278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514850" y="6070318"/>
          <a:ext cx="0" cy="135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584700" y="739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425950" y="7420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121655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584700" y="582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35278</xdr:rowOff>
    </xdr:from>
    <xdr:to>
      <xdr:col>24</xdr:col>
      <xdr:colOff>12700</xdr:colOff>
      <xdr:row>36</xdr:row>
      <xdr:rowOff>35278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425950" y="60703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116417</xdr:rowOff>
    </xdr:from>
    <xdr:to>
      <xdr:col>23</xdr:col>
      <xdr:colOff>133350</xdr:colOff>
      <xdr:row>41</xdr:row>
      <xdr:rowOff>143228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752850" y="6989657"/>
          <a:ext cx="762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584700" y="6617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4640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940050" y="6962845"/>
          <a:ext cx="8128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49389</xdr:rowOff>
    </xdr:from>
    <xdr:to>
      <xdr:col>19</xdr:col>
      <xdr:colOff>184150</xdr:colOff>
      <xdr:row>40</xdr:row>
      <xdr:rowOff>150989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702050" y="675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409950" y="6531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89605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27250" y="6949440"/>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889250" y="676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597150" y="654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333500" y="6936035"/>
          <a:ext cx="79375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52211</xdr:rowOff>
    </xdr:from>
    <xdr:to>
      <xdr:col>11</xdr:col>
      <xdr:colOff>82550</xdr:colOff>
      <xdr:row>41</xdr:row>
      <xdr:rowOff>153811</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095500" y="6925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138588</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784350" y="701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282700" y="6925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138588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971550" y="701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92428</xdr:rowOff>
    </xdr:from>
    <xdr:to>
      <xdr:col>23</xdr:col>
      <xdr:colOff>184150</xdr:colOff>
      <xdr:row>42</xdr:row>
      <xdr:rowOff>22578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464050" y="6965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64505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584700" y="693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702050" y="693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409950" y="7025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889250" y="69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597150" y="699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095500" y="6898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7843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282700" y="68852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971550" y="666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年度より</a:t>
          </a:r>
          <a:r>
            <a:rPr kumimoji="1" lang="en-US" altLang="ja-JP" sz="1100" b="0" i="0" u="none" strike="noStrike" kern="0" cap="none" spc="0" normalizeH="0" baseline="0" noProof="0">
              <a:ln>
                <a:noFill/>
              </a:ln>
              <a:solidFill>
                <a:prstClr val="black"/>
              </a:solidFill>
              <a:effectLst/>
              <a:uLnTx/>
              <a:uFillTx/>
              <a:latin typeface="+mn-lt"/>
              <a:ea typeface="+mn-ea"/>
              <a:cs typeface="+mn-cs"/>
            </a:rPr>
            <a:t>5.8</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ポイント増し</a:t>
          </a: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類似団体平均を</a:t>
          </a:r>
          <a:r>
            <a:rPr kumimoji="1" lang="ja-JP" altLang="en-US" sz="1100" b="0" i="0" u="none" strike="noStrike" kern="0" cap="none" spc="0" normalizeH="0" baseline="0" noProof="0">
              <a:ln>
                <a:noFill/>
              </a:ln>
              <a:solidFill>
                <a:prstClr val="black"/>
              </a:solidFill>
              <a:effectLst/>
              <a:uLnTx/>
              <a:uFillTx/>
              <a:latin typeface="+mn-lt"/>
              <a:ea typeface="+mn-ea"/>
              <a:cs typeface="+mn-cs"/>
            </a:rPr>
            <a:t>上</a:t>
          </a:r>
          <a:r>
            <a:rPr kumimoji="1" lang="ja-JP" altLang="ja-JP" sz="1100" b="0" i="0" u="none" strike="noStrike" kern="0" cap="none" spc="0" normalizeH="0" baseline="0" noProof="0">
              <a:ln>
                <a:noFill/>
              </a:ln>
              <a:solidFill>
                <a:prstClr val="black"/>
              </a:solidFill>
              <a:effectLst/>
              <a:uLnTx/>
              <a:uFillTx/>
              <a:latin typeface="+mn-lt"/>
              <a:ea typeface="+mn-ea"/>
              <a:cs typeface="+mn-cs"/>
            </a:rPr>
            <a:t>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ポイントが変動した要因は、</a:t>
          </a:r>
          <a:r>
            <a:rPr kumimoji="1" lang="ja-JP" altLang="en-US" sz="1100" b="0" i="0" u="none" strike="noStrike" kern="0" cap="none" spc="0" normalizeH="0" baseline="0" noProof="0">
              <a:ln>
                <a:noFill/>
              </a:ln>
              <a:solidFill>
                <a:prstClr val="black"/>
              </a:solidFill>
              <a:effectLst/>
              <a:uLnTx/>
              <a:uFillTx/>
              <a:latin typeface="+mn-lt"/>
              <a:ea typeface="+mn-ea"/>
              <a:cs typeface="+mn-cs"/>
            </a:rPr>
            <a:t>分母の中の臨時財政対策債が大幅に</a:t>
          </a:r>
          <a:r>
            <a:rPr kumimoji="1" lang="ja-JP" altLang="ja-JP" sz="1100" b="0" i="0" u="none" strike="noStrike" kern="0" cap="none" spc="0" normalizeH="0" baseline="0" noProof="0">
              <a:ln>
                <a:noFill/>
              </a:ln>
              <a:solidFill>
                <a:prstClr val="black"/>
              </a:solidFill>
              <a:effectLst/>
              <a:uLnTx/>
              <a:uFillTx/>
              <a:latin typeface="+mn-lt"/>
              <a:ea typeface="+mn-ea"/>
              <a:cs typeface="+mn-cs"/>
            </a:rPr>
            <a:t>減とな</a:t>
          </a:r>
          <a:r>
            <a:rPr kumimoji="1" lang="ja-JP" altLang="en-US" sz="1100" b="0" i="0" u="none" strike="noStrike" kern="0" cap="none" spc="0" normalizeH="0" baseline="0" noProof="0">
              <a:ln>
                <a:noFill/>
              </a:ln>
              <a:solidFill>
                <a:prstClr val="black"/>
              </a:solidFill>
              <a:effectLst/>
              <a:uLnTx/>
              <a:uFillTx/>
              <a:latin typeface="+mn-lt"/>
              <a:ea typeface="+mn-ea"/>
              <a:cs typeface="+mn-cs"/>
            </a:rPr>
            <a:t>ったことに加え</a:t>
          </a:r>
          <a:r>
            <a:rPr kumimoji="1" lang="ja-JP" altLang="ja-JP" sz="1100" b="0" i="0" u="none" strike="noStrike" kern="0" cap="none" spc="0" normalizeH="0" baseline="0" noProof="0">
              <a:ln>
                <a:noFill/>
              </a:ln>
              <a:solidFill>
                <a:prstClr val="black"/>
              </a:solidFill>
              <a:effectLst/>
              <a:uLnTx/>
              <a:uFillTx/>
              <a:latin typeface="+mn-lt"/>
              <a:ea typeface="+mn-ea"/>
              <a:cs typeface="+mn-cs"/>
            </a:rPr>
            <a:t>、分子である経常経費充当一般財源等</a:t>
          </a:r>
          <a:r>
            <a:rPr kumimoji="1" lang="ja-JP" altLang="en-US" sz="1100" b="0" i="0" u="none" strike="noStrike" kern="0" cap="none" spc="0" normalizeH="0" baseline="0" noProof="0">
              <a:ln>
                <a:noFill/>
              </a:ln>
              <a:solidFill>
                <a:prstClr val="black"/>
              </a:solidFill>
              <a:effectLst/>
              <a:uLnTx/>
              <a:uFillTx/>
              <a:latin typeface="+mn-lt"/>
              <a:ea typeface="+mn-ea"/>
              <a:cs typeface="+mn-cs"/>
            </a:rPr>
            <a:t>も、</a:t>
          </a:r>
          <a:r>
            <a:rPr kumimoji="1" lang="ja-JP" altLang="ja-JP" sz="1100" b="0" i="0" u="none" strike="noStrike" kern="0" cap="none" spc="0" normalizeH="0" baseline="0" noProof="0">
              <a:ln>
                <a:noFill/>
              </a:ln>
              <a:solidFill>
                <a:prstClr val="black"/>
              </a:solidFill>
              <a:effectLst/>
              <a:uLnTx/>
              <a:uFillTx/>
              <a:latin typeface="+mn-lt"/>
              <a:ea typeface="+mn-ea"/>
              <a:cs typeface="+mn-cs"/>
            </a:rPr>
            <a:t>情報化推進事業費</a:t>
          </a:r>
          <a:r>
            <a:rPr kumimoji="1" lang="ja-JP" altLang="en-US" sz="1100" b="0" i="0" u="none" strike="noStrike" kern="0" cap="none" spc="0" normalizeH="0" baseline="0" noProof="0">
              <a:ln>
                <a:noFill/>
              </a:ln>
              <a:solidFill>
                <a:prstClr val="black"/>
              </a:solidFill>
              <a:effectLst/>
              <a:uLnTx/>
              <a:uFillTx/>
              <a:latin typeface="+mn-lt"/>
              <a:ea typeface="+mn-ea"/>
              <a:cs typeface="+mn-cs"/>
            </a:rPr>
            <a:t>や公園包括管理事業費の指定管理料等の影響</a:t>
          </a:r>
          <a:r>
            <a:rPr kumimoji="1" lang="ja-JP" altLang="ja-JP" sz="1100" b="0" i="0" u="none" strike="noStrike" kern="0" cap="none" spc="0" normalizeH="0" baseline="0" noProof="0">
              <a:ln>
                <a:noFill/>
              </a:ln>
              <a:solidFill>
                <a:prstClr val="black"/>
              </a:solidFill>
              <a:effectLst/>
              <a:uLnTx/>
              <a:uFillTx/>
              <a:latin typeface="+mn-lt"/>
              <a:ea typeface="+mn-ea"/>
              <a:cs typeface="+mn-cs"/>
            </a:rPr>
            <a:t>により増となり、分子分母ともに比率の押し上げの影響があったものである。当市は、依存財源の比率が高く、依然として国の動向や社会経済情勢の変化の影響を受けやすい財政構造にあり、持続可能な財政基盤の構築に向けて、引き続き、行財政運営に取り組む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143087</xdr:rowOff>
    </xdr:from>
    <xdr:to>
      <xdr:col>23</xdr:col>
      <xdr:colOff>133350</xdr:colOff>
      <xdr:row>66</xdr:row>
      <xdr:rowOff>162983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514850" y="9866207"/>
          <a:ext cx="0" cy="1361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135060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584700" y="111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162983</xdr:rowOff>
    </xdr:from>
    <xdr:to>
      <xdr:col>24</xdr:col>
      <xdr:colOff>12700</xdr:colOff>
      <xdr:row>66</xdr:row>
      <xdr:rowOff>162983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425950" y="11227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58014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584700" y="961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143087</xdr:rowOff>
    </xdr:from>
    <xdr:to>
      <xdr:col>24</xdr:col>
      <xdr:colOff>12700</xdr:colOff>
      <xdr:row>58</xdr:row>
      <xdr:rowOff>143087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425950" y="98662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71120</xdr:rowOff>
    </xdr:from>
    <xdr:to>
      <xdr:col>23</xdr:col>
      <xdr:colOff>133350</xdr:colOff>
      <xdr:row>64</xdr:row>
      <xdr:rowOff>23283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752850" y="10297160"/>
          <a:ext cx="762000" cy="45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584700" y="10497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464050" y="10648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64</xdr:row>
      <xdr:rowOff>71544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940050" y="10297160"/>
          <a:ext cx="812800" cy="50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702050" y="1045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409950" y="10546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71544</xdr:rowOff>
    </xdr:from>
    <xdr:to>
      <xdr:col>15</xdr:col>
      <xdr:colOff>82550</xdr:colOff>
      <xdr:row>66</xdr:row>
      <xdr:rowOff>26246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27250" y="10800504"/>
          <a:ext cx="812800" cy="28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88925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597150" y="1085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71544</xdr:rowOff>
    </xdr:from>
    <xdr:to>
      <xdr:col>11</xdr:col>
      <xdr:colOff>31750</xdr:colOff>
      <xdr:row>66</xdr:row>
      <xdr:rowOff>26246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33500" y="10800504"/>
          <a:ext cx="793750" cy="28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117263</xdr:rowOff>
    </xdr:from>
    <xdr:to>
      <xdr:col>11</xdr:col>
      <xdr:colOff>82550</xdr:colOff>
      <xdr:row>65</xdr:row>
      <xdr:rowOff>47413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095500" y="1084622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57590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784350" y="1061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2827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971550" y="108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464050" y="107052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116010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584700" y="1067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20320</xdr:rowOff>
    </xdr:from>
    <xdr:to>
      <xdr:col>19</xdr:col>
      <xdr:colOff>184150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702050" y="102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132097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409950" y="10022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20744</xdr:rowOff>
    </xdr:from>
    <xdr:to>
      <xdr:col>15</xdr:col>
      <xdr:colOff>133350</xdr:colOff>
      <xdr:row>64</xdr:row>
      <xdr:rowOff>122344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889250" y="107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132521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597150" y="1052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095500" y="1104349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784350" y="1112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20744</xdr:rowOff>
    </xdr:from>
    <xdr:to>
      <xdr:col>7</xdr:col>
      <xdr:colOff>31750</xdr:colOff>
      <xdr:row>64</xdr:row>
      <xdr:rowOff>122344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282700" y="10749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132521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71550" y="1052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[127,190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令和</a:t>
          </a:r>
          <a:r>
            <a:rPr kumimoji="1" lang="en-US" altLang="ja-JP" sz="1000" b="0" i="0" u="none" strike="noStrike" kern="0" cap="none" spc="0" normalizeH="0" baseline="0" noProof="0">
              <a:ln>
                <a:noFill/>
              </a:ln>
              <a:solidFill>
                <a:prstClr val="black"/>
              </a:solidFill>
              <a:effectLst/>
              <a:uLnTx/>
              <a:uFillTx/>
              <a:latin typeface="+mn-lt"/>
              <a:ea typeface="+mn-ea"/>
              <a:cs typeface="+mn-cs"/>
            </a:rPr>
            <a:t>3</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年度同様に類似団体、全国、東京都いずれの平均よりも下回っている。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　人件費は、総体で増となっているものの、</a:t>
          </a:r>
          <a:r>
            <a:rPr kumimoji="1" lang="ja-JP" altLang="ja-JP" sz="1000" b="0" i="0" u="none" strike="noStrike" kern="0" cap="none" spc="0" normalizeH="0" baseline="0" noProof="0">
              <a:ln>
                <a:noFill/>
              </a:ln>
              <a:solidFill>
                <a:prstClr val="black"/>
              </a:solidFill>
              <a:effectLst/>
              <a:uLnTx/>
              <a:uFillTx/>
              <a:latin typeface="+mn-lt"/>
              <a:ea typeface="+mn-ea"/>
              <a:cs typeface="+mn-cs"/>
            </a:rPr>
            <a:t>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24</a:t>
          </a:r>
          <a:r>
            <a:rPr kumimoji="1" lang="ja-JP" altLang="ja-JP" sz="1000" b="0" i="0" u="none" strike="noStrike" kern="0" cap="none" spc="0" normalizeH="0" baseline="0" noProof="0">
              <a:ln>
                <a:noFill/>
              </a:ln>
              <a:solidFill>
                <a:prstClr val="black"/>
              </a:solidFill>
              <a:effectLst/>
              <a:uLnTx/>
              <a:uFillTx/>
              <a:latin typeface="+mn-lt"/>
              <a:ea typeface="+mn-ea"/>
              <a:cs typeface="+mn-cs"/>
            </a:rPr>
            <a:t>年度及び平成</a:t>
          </a:r>
          <a:r>
            <a:rPr kumimoji="1" lang="en-US" altLang="ja-JP" sz="1000" b="0" i="0" u="none" strike="noStrike" kern="0" cap="none" spc="0" normalizeH="0" baseline="0" noProof="0">
              <a:ln>
                <a:noFill/>
              </a:ln>
              <a:solidFill>
                <a:prstClr val="black"/>
              </a:solidFill>
              <a:effectLst/>
              <a:uLnTx/>
              <a:uFillTx/>
              <a:latin typeface="+mn-lt"/>
              <a:ea typeface="+mn-ea"/>
              <a:cs typeface="+mn-cs"/>
            </a:rPr>
            <a:t>25</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年度に住居手当や扶養手当の支給要件の見直し、管理職手当の定額化、平成</a:t>
          </a:r>
          <a:r>
            <a:rPr kumimoji="1" lang="en-US" altLang="ja-JP" sz="1000" b="0" i="0" u="none" strike="noStrike" kern="0" cap="none" spc="0" normalizeH="0" baseline="0" noProof="0">
              <a:ln>
                <a:noFill/>
              </a:ln>
              <a:solidFill>
                <a:prstClr val="black"/>
              </a:solidFill>
              <a:effectLst/>
              <a:uLnTx/>
              <a:uFillTx/>
              <a:latin typeface="+mn-lt"/>
              <a:ea typeface="+mn-ea"/>
              <a:cs typeface="+mn-cs"/>
            </a:rPr>
            <a:t>30</a:t>
          </a:r>
          <a:r>
            <a:rPr kumimoji="1" lang="ja-JP" altLang="ja-JP" sz="1000" b="0" i="0" u="none" strike="noStrike" kern="0" cap="none" spc="0" normalizeH="0" baseline="0" noProof="0">
              <a:ln>
                <a:noFill/>
              </a:ln>
              <a:solidFill>
                <a:prstClr val="black"/>
              </a:solidFill>
              <a:effectLst/>
              <a:uLnTx/>
              <a:uFillTx/>
              <a:latin typeface="+mn-lt"/>
              <a:ea typeface="+mn-ea"/>
              <a:cs typeface="+mn-cs"/>
            </a:rPr>
            <a:t>年度に高齢層職員の昇給停止を行い、抑制に努めている。</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今後も、職員定数の適正化、給与制度・諸手当制度の適正化・事業の適正化に努めていく。</a:t>
          </a:r>
          <a:endParaRPr kumimoji="0" lang="ja-JP"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　物件費は</a:t>
          </a:r>
          <a:r>
            <a:rPr kumimoji="1" lang="ja-JP" altLang="en-US" sz="1000" b="0" i="0" u="none" strike="noStrike" kern="0" cap="none" spc="0" normalizeH="0" baseline="0" noProof="0">
              <a:ln>
                <a:noFill/>
              </a:ln>
              <a:solidFill>
                <a:prstClr val="black"/>
              </a:solidFill>
              <a:effectLst/>
              <a:uLnTx/>
              <a:uFillTx/>
              <a:latin typeface="+mn-lt"/>
              <a:ea typeface="+mn-ea"/>
              <a:cs typeface="+mn-cs"/>
            </a:rPr>
            <a:t>、経常的経費の物件費は増となっているものの</a:t>
          </a:r>
          <a:r>
            <a:rPr kumimoji="1" lang="ja-JP" altLang="ja-JP" sz="1000" b="0" i="0" u="none" strike="noStrike" kern="0" cap="none" spc="0" normalizeH="0" baseline="0" noProof="0">
              <a:ln>
                <a:noFill/>
              </a:ln>
              <a:solidFill>
                <a:prstClr val="black"/>
              </a:solidFill>
              <a:effectLst/>
              <a:uLnTx/>
              <a:uFillTx/>
              <a:latin typeface="+mn-lt"/>
              <a:ea typeface="+mn-ea"/>
              <a:cs typeface="+mn-cs"/>
            </a:rPr>
            <a:t>新型コロナウイルスワクチン接種事業費</a:t>
          </a:r>
          <a:r>
            <a:rPr kumimoji="1" lang="ja-JP" altLang="en-US" sz="1000" b="0" i="0" u="none" strike="noStrike" kern="0" cap="none" spc="0" normalizeH="0" baseline="0" noProof="0">
              <a:ln>
                <a:noFill/>
              </a:ln>
              <a:solidFill>
                <a:prstClr val="black"/>
              </a:solidFill>
              <a:effectLst/>
              <a:uLnTx/>
              <a:uFillTx/>
              <a:latin typeface="+mn-lt"/>
              <a:ea typeface="+mn-ea"/>
              <a:cs typeface="+mn-cs"/>
            </a:rPr>
            <a:t>などの臨時的経費の物件費が減したことで総体として減となっている</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048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048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048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048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152485</xdr:rowOff>
    </xdr:from>
    <xdr:to>
      <xdr:col>23</xdr:col>
      <xdr:colOff>133350</xdr:colOff>
      <xdr:row>88</xdr:row>
      <xdr:rowOff>131159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514850" y="13563685"/>
          <a:ext cx="0" cy="13197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103236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4584700" y="1485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131159</xdr:rowOff>
    </xdr:from>
    <xdr:to>
      <xdr:col>24</xdr:col>
      <xdr:colOff>12700</xdr:colOff>
      <xdr:row>88</xdr:row>
      <xdr:rowOff>131159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425950" y="1488347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67412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4584700" y="1331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152485</xdr:rowOff>
    </xdr:from>
    <xdr:to>
      <xdr:col>24</xdr:col>
      <xdr:colOff>12700</xdr:colOff>
      <xdr:row>80</xdr:row>
      <xdr:rowOff>152485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425950" y="13563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68869</xdr:rowOff>
    </xdr:from>
    <xdr:to>
      <xdr:col>23</xdr:col>
      <xdr:colOff>133350</xdr:colOff>
      <xdr:row>83</xdr:row>
      <xdr:rowOff>74995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752850" y="13982989"/>
          <a:ext cx="762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53286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4584700" y="139674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81209</xdr:rowOff>
    </xdr:from>
    <xdr:to>
      <xdr:col>23</xdr:col>
      <xdr:colOff>184150</xdr:colOff>
      <xdr:row>84</xdr:row>
      <xdr:rowOff>11359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464050" y="13995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46301</xdr:rowOff>
    </xdr:from>
    <xdr:to>
      <xdr:col>19</xdr:col>
      <xdr:colOff>133350</xdr:colOff>
      <xdr:row>83</xdr:row>
      <xdr:rowOff>74995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940050" y="13792781"/>
          <a:ext cx="812800" cy="19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26073</xdr:rowOff>
    </xdr:from>
    <xdr:to>
      <xdr:col>19</xdr:col>
      <xdr:colOff>184150</xdr:colOff>
      <xdr:row>83</xdr:row>
      <xdr:rowOff>127673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702050" y="139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112450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409950" y="14026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112168</xdr:rowOff>
    </xdr:from>
    <xdr:to>
      <xdr:col>15</xdr:col>
      <xdr:colOff>82550</xdr:colOff>
      <xdr:row>82</xdr:row>
      <xdr:rowOff>46301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127250" y="13691008"/>
          <a:ext cx="812800" cy="10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68669</xdr:rowOff>
    </xdr:from>
    <xdr:to>
      <xdr:col>15</xdr:col>
      <xdr:colOff>133350</xdr:colOff>
      <xdr:row>82</xdr:row>
      <xdr:rowOff>170269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889250" y="13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155046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597150" y="13901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42139</xdr:rowOff>
    </xdr:from>
    <xdr:to>
      <xdr:col>11</xdr:col>
      <xdr:colOff>31750</xdr:colOff>
      <xdr:row>81</xdr:row>
      <xdr:rowOff>112168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333500" y="13620979"/>
          <a:ext cx="793750" cy="7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4014</xdr:rowOff>
    </xdr:from>
    <xdr:to>
      <xdr:col>11</xdr:col>
      <xdr:colOff>82550</xdr:colOff>
      <xdr:row>82</xdr:row>
      <xdr:rowOff>105614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095500" y="137504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90391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784350" y="1383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137874</xdr:rowOff>
    </xdr:from>
    <xdr:to>
      <xdr:col>7</xdr:col>
      <xdr:colOff>31750</xdr:colOff>
      <xdr:row>82</xdr:row>
      <xdr:rowOff>68024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282700" y="1371671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52801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971550" y="1379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18069</xdr:rowOff>
    </xdr:from>
    <xdr:to>
      <xdr:col>23</xdr:col>
      <xdr:colOff>184150</xdr:colOff>
      <xdr:row>83</xdr:row>
      <xdr:rowOff>119669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464050" y="1393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34596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4584700" y="1378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24195</xdr:rowOff>
    </xdr:from>
    <xdr:to>
      <xdr:col>19</xdr:col>
      <xdr:colOff>184150</xdr:colOff>
      <xdr:row>83</xdr:row>
      <xdr:rowOff>125795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702050" y="1393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135972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409950" y="13714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166951</xdr:rowOff>
    </xdr:from>
    <xdr:to>
      <xdr:col>15</xdr:col>
      <xdr:colOff>133350</xdr:colOff>
      <xdr:row>82</xdr:row>
      <xdr:rowOff>97101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889250" y="13745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107278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597150" y="1351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61368</xdr:rowOff>
    </xdr:from>
    <xdr:to>
      <xdr:col>11</xdr:col>
      <xdr:colOff>82550</xdr:colOff>
      <xdr:row>81</xdr:row>
      <xdr:rowOff>162968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095500" y="1364020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784350" y="1341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162789</xdr:rowOff>
    </xdr:from>
    <xdr:to>
      <xdr:col>7</xdr:col>
      <xdr:colOff>31750</xdr:colOff>
      <xdr:row>81</xdr:row>
      <xdr:rowOff>92939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282700" y="1357398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103116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971550" y="13346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当市の給与は、都内の民間企業の給与水準を反映する東京都人事委員会勧告を基にした東京都の給与改定に準じて、市議会の審議を経て条例で決定しており、引き続き東京都の給与改定に準拠し、給与改定を行っていく。</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474950" y="13673031"/>
          <a:ext cx="0" cy="1276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5563850" y="14921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405100" y="149495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5563850" y="1342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405100" y="136730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112184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712950" y="14321366"/>
          <a:ext cx="762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5563850" y="14042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427960" y="141939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903960" y="14361584"/>
          <a:ext cx="80899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665960" y="1421405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370050" y="1398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61384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106400" y="1447842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868400" y="1415372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557250" y="1392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61384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293600" y="14478424"/>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055600" y="1413361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163636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2763500" y="1391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242800" y="141939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1950700" y="1396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427960" y="1427056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5563850" y="1424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665960" y="1431078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370050" y="1439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868400" y="144276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57250" y="145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055600" y="1442762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763500" y="145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242800" y="1442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1950700" y="1451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令和３年度同様に類似団体、全国、東京都いずれの平均よりも下回っている。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令和４年度に定員管理計画を策定し、スクラップアンドビルドの徹底や、スケールメリットを活かせるような人員体制の最適化を図りつつ、適宜現行定数の見直しを図っていくこととした。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今後も業務の効率化等の内部努力を行いながら、計画に基づいた職員定数の適正な管理に努めていく。 </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114481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474950" y="9911806"/>
          <a:ext cx="0" cy="14345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86558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5563850" y="1131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114481</xdr:rowOff>
    </xdr:from>
    <xdr:to>
      <xdr:col>81</xdr:col>
      <xdr:colOff>133350</xdr:colOff>
      <xdr:row>67</xdr:row>
      <xdr:rowOff>114481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1346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556385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405100" y="9911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134801</xdr:rowOff>
    </xdr:from>
    <xdr:to>
      <xdr:col>81</xdr:col>
      <xdr:colOff>44450</xdr:colOff>
      <xdr:row>59</xdr:row>
      <xdr:rowOff>138249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712950" y="10025561"/>
          <a:ext cx="7620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106153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5563850" y="10332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427960" y="1036011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134801</xdr:rowOff>
    </xdr:from>
    <xdr:to>
      <xdr:col>77</xdr:col>
      <xdr:colOff>44450</xdr:colOff>
      <xdr:row>59</xdr:row>
      <xdr:rowOff>138249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903960" y="10025561"/>
          <a:ext cx="80899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665960" y="10349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370050" y="1043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131354</xdr:rowOff>
    </xdr:from>
    <xdr:to>
      <xdr:col>72</xdr:col>
      <xdr:colOff>203200</xdr:colOff>
      <xdr:row>59</xdr:row>
      <xdr:rowOff>138249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106400" y="10022114"/>
          <a:ext cx="79756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868400" y="1035322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557250" y="1043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131354</xdr:rowOff>
    </xdr:from>
    <xdr:to>
      <xdr:col>68</xdr:col>
      <xdr:colOff>152400</xdr:colOff>
      <xdr:row>59</xdr:row>
      <xdr:rowOff>145143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2293600" y="10022114"/>
          <a:ext cx="8128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130628</xdr:rowOff>
    </xdr:from>
    <xdr:to>
      <xdr:col>68</xdr:col>
      <xdr:colOff>203200</xdr:colOff>
      <xdr:row>62</xdr:row>
      <xdr:rowOff>60778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055600" y="1035666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45555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763500" y="1043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113393</xdr:rowOff>
    </xdr:from>
    <xdr:to>
      <xdr:col>64</xdr:col>
      <xdr:colOff>152400</xdr:colOff>
      <xdr:row>62</xdr:row>
      <xdr:rowOff>43543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2242800" y="10339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28320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1950700" y="104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87449</xdr:rowOff>
    </xdr:from>
    <xdr:to>
      <xdr:col>81</xdr:col>
      <xdr:colOff>95250</xdr:colOff>
      <xdr:row>60</xdr:row>
      <xdr:rowOff>17599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427960" y="997820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8726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5563850" y="989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84001</xdr:rowOff>
    </xdr:from>
    <xdr:to>
      <xdr:col>77</xdr:col>
      <xdr:colOff>95250</xdr:colOff>
      <xdr:row>60</xdr:row>
      <xdr:rowOff>14151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665960" y="997476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24328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370050" y="974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87449</xdr:rowOff>
    </xdr:from>
    <xdr:to>
      <xdr:col>73</xdr:col>
      <xdr:colOff>44450</xdr:colOff>
      <xdr:row>60</xdr:row>
      <xdr:rowOff>17599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868400" y="997820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27776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557250" y="975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80554</xdr:rowOff>
    </xdr:from>
    <xdr:to>
      <xdr:col>68</xdr:col>
      <xdr:colOff>203200</xdr:colOff>
      <xdr:row>60</xdr:row>
      <xdr:rowOff>10704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055600" y="997131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20881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63500" y="974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94343</xdr:rowOff>
    </xdr:from>
    <xdr:to>
      <xdr:col>64</xdr:col>
      <xdr:colOff>152400</xdr:colOff>
      <xdr:row>60</xdr:row>
      <xdr:rowOff>24493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2242800" y="99851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34670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1950700" y="975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ja-JP" sz="1100" b="0" i="0" u="none" strike="noStrike" kern="0" cap="none" spc="0" normalizeH="0" baseline="0" noProof="0">
              <a:ln>
                <a:noFill/>
              </a:ln>
              <a:solidFill>
                <a:prstClr val="black"/>
              </a:solidFill>
              <a:effectLst/>
              <a:uLnTx/>
              <a:uFillTx/>
              <a:latin typeface="+mn-lt"/>
              <a:ea typeface="+mn-ea"/>
              <a:cs typeface="+mn-cs"/>
            </a:rPr>
            <a:t>年度（単年度）は、</a:t>
          </a:r>
          <a:r>
            <a:rPr kumimoji="1" lang="ja-JP" altLang="en-US" sz="1100" b="0" i="0" u="none" strike="noStrike" kern="0" cap="none" spc="0" normalizeH="0" baseline="0" noProof="0">
              <a:ln>
                <a:noFill/>
              </a:ln>
              <a:solidFill>
                <a:prstClr val="black"/>
              </a:solidFill>
              <a:effectLst/>
              <a:uLnTx/>
              <a:uFillTx/>
              <a:latin typeface="+mn-lt"/>
              <a:ea typeface="+mn-ea"/>
              <a:cs typeface="+mn-cs"/>
            </a:rPr>
            <a:t>標準財政規模の減などにより分母が減となった一方で、元利償還金や準元利償還金等の減による分子の減により、総体として実質公債費比率は単年度で減少したが、</a:t>
          </a:r>
          <a:r>
            <a:rPr kumimoji="1" lang="ja-JP" altLang="ja-JP" sz="1100" b="0" i="0" u="none" strike="noStrike" kern="0" cap="none" spc="0" normalizeH="0" baseline="0" noProof="0">
              <a:ln>
                <a:noFill/>
              </a:ln>
              <a:solidFill>
                <a:prstClr val="black"/>
              </a:solidFill>
              <a:effectLst/>
              <a:uLnTx/>
              <a:uFillTx/>
              <a:latin typeface="+mn-lt"/>
              <a:ea typeface="+mn-ea"/>
              <a:cs typeface="+mn-cs"/>
            </a:rPr>
            <a:t>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年度（単年度）の比率の影響もあり</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か年平均では</a:t>
          </a:r>
          <a:r>
            <a:rPr kumimoji="1" lang="en-US" altLang="ja-JP" sz="1100" b="0" i="0" u="none" strike="noStrike" kern="0" cap="none" spc="0" normalizeH="0" baseline="0" noProof="0">
              <a:ln>
                <a:noFill/>
              </a:ln>
              <a:solidFill>
                <a:prstClr val="black"/>
              </a:solidFill>
              <a:effectLst/>
              <a:uLnTx/>
              <a:uFillTx/>
              <a:latin typeface="+mn-lt"/>
              <a:ea typeface="+mn-ea"/>
              <a:cs typeface="+mn-cs"/>
            </a:rPr>
            <a:t>0.2</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ポイントの増加となった。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の平均は下回っているが、今後控えている前川公園整備事業費等の大規模事業の起債に伴い公債費の増が見込まれるため、地方債の発行については、慎重に検討し、引き続き実質公債費比率の水準を抑え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19957</xdr:rowOff>
    </xdr:from>
    <xdr:to>
      <xdr:col>81</xdr:col>
      <xdr:colOff>44450</xdr:colOff>
      <xdr:row>44</xdr:row>
      <xdr:rowOff>153609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474950" y="6054997"/>
          <a:ext cx="0" cy="14747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125686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5563850" y="750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153609</xdr:rowOff>
    </xdr:from>
    <xdr:to>
      <xdr:col>81</xdr:col>
      <xdr:colOff>133350</xdr:colOff>
      <xdr:row>44</xdr:row>
      <xdr:rowOff>153609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405100" y="7529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106334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5563850" y="580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19957</xdr:rowOff>
    </xdr:from>
    <xdr:to>
      <xdr:col>81</xdr:col>
      <xdr:colOff>133350</xdr:colOff>
      <xdr:row>36</xdr:row>
      <xdr:rowOff>19957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405100" y="6054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80131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712950" y="6595110"/>
          <a:ext cx="762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5563850" y="6654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427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45659</xdr:rowOff>
    </xdr:from>
    <xdr:to>
      <xdr:col>77</xdr:col>
      <xdr:colOff>44450</xdr:colOff>
      <xdr:row>39</xdr:row>
      <xdr:rowOff>57150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903960" y="6583619"/>
          <a:ext cx="80899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665960" y="66821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370050" y="6764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91622</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106400" y="6583619"/>
          <a:ext cx="79756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121255</xdr:rowOff>
    </xdr:from>
    <xdr:to>
      <xdr:col>73</xdr:col>
      <xdr:colOff>44450</xdr:colOff>
      <xdr:row>40</xdr:row>
      <xdr:rowOff>51405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868400" y="66592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36182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557250" y="674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91622</xdr:rowOff>
    </xdr:from>
    <xdr:to>
      <xdr:col>68</xdr:col>
      <xdr:colOff>152400</xdr:colOff>
      <xdr:row>40</xdr:row>
      <xdr:rowOff>605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2293600" y="6629582"/>
          <a:ext cx="812800" cy="7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055600" y="6747328"/>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2763500" y="683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224280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19507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427960" y="656729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45858</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5563850" y="641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665960" y="65443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370050" y="6320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868400" y="653662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557250" y="630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40822</xdr:rowOff>
    </xdr:from>
    <xdr:to>
      <xdr:col>68</xdr:col>
      <xdr:colOff>203200</xdr:colOff>
      <xdr:row>39</xdr:row>
      <xdr:rowOff>142422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055600" y="657878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152599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63500" y="6355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2242800" y="6659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1950700" y="643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令和</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年度に引き続き改善傾向にあり、</a:t>
          </a:r>
          <a:r>
            <a:rPr kumimoji="1" lang="en-US" altLang="ja-JP" sz="1100" b="0" i="0" u="none" strike="noStrike" kern="0" cap="none" spc="0" normalizeH="0" baseline="0" noProof="0">
              <a:ln>
                <a:noFill/>
              </a:ln>
              <a:solidFill>
                <a:prstClr val="black"/>
              </a:solidFill>
              <a:effectLst/>
              <a:uLnTx/>
              <a:uFillTx/>
              <a:latin typeface="+mn-lt"/>
              <a:ea typeface="+mn-ea"/>
              <a:cs typeface="+mn-cs"/>
            </a:rPr>
            <a:t>2.5</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ポイント減した。</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類似団体平均についても</a:t>
          </a:r>
          <a:r>
            <a:rPr kumimoji="1" lang="en-US" altLang="ja-JP" sz="1100" b="0" i="0" u="none" strike="noStrike" kern="0" cap="none" spc="0" normalizeH="0" baseline="0" noProof="0">
              <a:ln>
                <a:noFill/>
              </a:ln>
              <a:solidFill>
                <a:prstClr val="black"/>
              </a:solidFill>
              <a:effectLst/>
              <a:uLnTx/>
              <a:uFillTx/>
              <a:latin typeface="+mn-lt"/>
              <a:ea typeface="+mn-ea"/>
              <a:cs typeface="+mn-cs"/>
            </a:rPr>
            <a:t>4.9</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ポイントの減となっている。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地方債の現在高や債務負担行為に基づく支出予定額等の減により将来負担額が減少し、分子が減になったことによるものである。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指数については、平成</a:t>
          </a:r>
          <a:r>
            <a:rPr kumimoji="1" lang="en-US" altLang="ja-JP" sz="1100" b="0" i="0" u="none" strike="noStrike" kern="0" cap="none" spc="0" normalizeH="0" baseline="0" noProof="0">
              <a:ln>
                <a:noFill/>
              </a:ln>
              <a:solidFill>
                <a:prstClr val="black"/>
              </a:solidFill>
              <a:effectLst/>
              <a:uLnTx/>
              <a:uFillTx/>
              <a:latin typeface="+mn-lt"/>
              <a:ea typeface="+mn-ea"/>
              <a:cs typeface="+mn-cs"/>
            </a:rPr>
            <a:t>20</a:t>
          </a:r>
          <a:r>
            <a:rPr kumimoji="1" lang="ja-JP" altLang="ja-JP" sz="1100" b="0" i="0" u="none" strike="noStrike" kern="0" cap="none" spc="0" normalizeH="0" baseline="0" noProof="0">
              <a:ln>
                <a:noFill/>
              </a:ln>
              <a:solidFill>
                <a:prstClr val="black"/>
              </a:solidFill>
              <a:effectLst/>
              <a:uLnTx/>
              <a:uFillTx/>
              <a:latin typeface="+mn-lt"/>
              <a:ea typeface="+mn-ea"/>
              <a:cs typeface="+mn-cs"/>
            </a:rPr>
            <a:t>年度から継続的に改善傾向にある。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87812</xdr:rowOff>
    </xdr:from>
    <xdr:to>
      <xdr:col>68</xdr:col>
      <xdr:colOff>152400</xdr:colOff>
      <xdr:row>13</xdr:row>
      <xdr:rowOff>89535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2293600" y="2267132"/>
          <a:ext cx="8128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7365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5563850" y="2186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35288</xdr:rowOff>
    </xdr:from>
    <xdr:to>
      <xdr:col>81</xdr:col>
      <xdr:colOff>95250</xdr:colOff>
      <xdr:row>13</xdr:row>
      <xdr:rowOff>136888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427960" y="221460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119743</xdr:rowOff>
    </xdr:from>
    <xdr:to>
      <xdr:col>77</xdr:col>
      <xdr:colOff>95250</xdr:colOff>
      <xdr:row>14</xdr:row>
      <xdr:rowOff>49893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665960" y="229906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60070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370050" y="2071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155938</xdr:rowOff>
    </xdr:from>
    <xdr:to>
      <xdr:col>73</xdr:col>
      <xdr:colOff>44450</xdr:colOff>
      <xdr:row>14</xdr:row>
      <xdr:rowOff>86088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868400" y="233525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96265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557250" y="210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126637</xdr:rowOff>
    </xdr:from>
    <xdr:to>
      <xdr:col>68</xdr:col>
      <xdr:colOff>203200</xdr:colOff>
      <xdr:row>14</xdr:row>
      <xdr:rowOff>56787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055600" y="230595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41564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2763500" y="23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119743</xdr:rowOff>
    </xdr:from>
    <xdr:to>
      <xdr:col>64</xdr:col>
      <xdr:colOff>152400</xdr:colOff>
      <xdr:row>14</xdr:row>
      <xdr:rowOff>49893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2242800" y="22990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34670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1950700" y="2381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37012</xdr:rowOff>
    </xdr:from>
    <xdr:to>
      <xdr:col>68</xdr:col>
      <xdr:colOff>203200</xdr:colOff>
      <xdr:row>13</xdr:row>
      <xdr:rowOff>138612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055600" y="2216332"/>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148789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2763500" y="199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38735</xdr:rowOff>
    </xdr:from>
    <xdr:to>
      <xdr:col>64</xdr:col>
      <xdr:colOff>152400</xdr:colOff>
      <xdr:row>13</xdr:row>
      <xdr:rowOff>140335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2242800" y="22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150512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1950700" y="1994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151,814
148,522
17.14
70,577,986
67,875,587
2,602,012
30,916,278
39,151,047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ポイント増となったが、前年度同様に、類似団体、全国の平均を下回っている。</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引き続き、適正な定員管理により人件費の抑制に努めていく。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34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1632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81280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16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53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102870</xdr:rowOff>
    </xdr:from>
    <xdr:to>
      <xdr:col>15</xdr:col>
      <xdr:colOff>149225</xdr:colOff>
      <xdr:row>38</xdr:row>
      <xdr:rowOff>33020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ポイント増した</a:t>
          </a:r>
          <a:r>
            <a:rPr kumimoji="1" lang="ja-JP" altLang="en-US" sz="1100">
              <a:solidFill>
                <a:schemeClr val="dk1"/>
              </a:solidFill>
              <a:effectLst/>
              <a:latin typeface="+mn-lt"/>
              <a:ea typeface="+mn-ea"/>
              <a:cs typeface="+mn-cs"/>
            </a:rPr>
            <a:t>ことで</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を上回り</a:t>
          </a:r>
          <a:r>
            <a:rPr kumimoji="1" lang="ja-JP" altLang="ja-JP" sz="1100">
              <a:solidFill>
                <a:schemeClr val="dk1"/>
              </a:solidFill>
              <a:effectLst/>
              <a:latin typeface="+mn-lt"/>
              <a:ea typeface="+mn-ea"/>
              <a:cs typeface="+mn-cs"/>
            </a:rPr>
            <a:t>、東京都の平均</a:t>
          </a:r>
          <a:r>
            <a:rPr kumimoji="1" lang="ja-JP" altLang="en-US" sz="1100">
              <a:solidFill>
                <a:schemeClr val="dk1"/>
              </a:solidFill>
              <a:effectLst/>
              <a:latin typeface="+mn-lt"/>
              <a:ea typeface="+mn-ea"/>
              <a:cs typeface="+mn-cs"/>
            </a:rPr>
            <a:t>と同じ</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ポイントの変動要因は、情報化推進事業費や公園包括管理事業費の指定管理料等の増などによるものである。</a:t>
          </a:r>
          <a:endParaRPr lang="ja-JP" altLang="ja-JP" sz="1400">
            <a:effectLst/>
          </a:endParaRPr>
        </a:p>
        <a:p>
          <a:r>
            <a:rPr kumimoji="1" lang="ja-JP" altLang="ja-JP" sz="1100">
              <a:solidFill>
                <a:schemeClr val="dk1"/>
              </a:solidFill>
              <a:effectLst/>
              <a:latin typeface="+mn-lt"/>
              <a:ea typeface="+mn-ea"/>
              <a:cs typeface="+mn-cs"/>
            </a:rPr>
            <a:t>　今後も、事業の更なる適正化を図っていく。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64135</xdr:rowOff>
    </xdr:from>
    <xdr:to>
      <xdr:col>82</xdr:col>
      <xdr:colOff>107950</xdr:colOff>
      <xdr:row>21</xdr:row>
      <xdr:rowOff>46990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46443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20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64135</xdr:rowOff>
    </xdr:from>
    <xdr:to>
      <xdr:col>82</xdr:col>
      <xdr:colOff>196850</xdr:colOff>
      <xdr:row>14</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464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64135</xdr:rowOff>
    </xdr:from>
    <xdr:to>
      <xdr:col>82</xdr:col>
      <xdr:colOff>107950</xdr:colOff>
      <xdr:row>17</xdr:row>
      <xdr:rowOff>64135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0733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132732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04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116205</xdr:rowOff>
    </xdr:from>
    <xdr:to>
      <xdr:col>82</xdr:col>
      <xdr:colOff>158750</xdr:colOff>
      <xdr:row>17</xdr:row>
      <xdr:rowOff>46355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5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64135</xdr:rowOff>
    </xdr:from>
    <xdr:to>
      <xdr:col>78</xdr:col>
      <xdr:colOff>69850</xdr:colOff>
      <xdr:row>16</xdr:row>
      <xdr:rowOff>86995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8073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47625</xdr:rowOff>
    </xdr:from>
    <xdr:to>
      <xdr:col>78</xdr:col>
      <xdr:colOff>120650</xdr:colOff>
      <xdr:row>16</xdr:row>
      <xdr:rowOff>149225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9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134002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87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86995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7787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53340</xdr:rowOff>
    </xdr:from>
    <xdr:to>
      <xdr:col>74</xdr:col>
      <xdr:colOff>31750</xdr:colOff>
      <xdr:row>16</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139717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167005</xdr:rowOff>
    </xdr:from>
    <xdr:to>
      <xdr:col>69</xdr:col>
      <xdr:colOff>92075</xdr:colOff>
      <xdr:row>16</xdr:row>
      <xdr:rowOff>35560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387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41910</xdr:rowOff>
    </xdr:from>
    <xdr:to>
      <xdr:col>69</xdr:col>
      <xdr:colOff>142875</xdr:colOff>
      <xdr:row>16</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128287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13335</xdr:rowOff>
    </xdr:from>
    <xdr:to>
      <xdr:col>82</xdr:col>
      <xdr:colOff>158750</xdr:colOff>
      <xdr:row>17</xdr:row>
      <xdr:rowOff>114935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156862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9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13335</xdr:rowOff>
    </xdr:from>
    <xdr:to>
      <xdr:col>78</xdr:col>
      <xdr:colOff>120650</xdr:colOff>
      <xdr:row>16</xdr:row>
      <xdr:rowOff>114935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7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125112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525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36195</xdr:rowOff>
    </xdr:from>
    <xdr:to>
      <xdr:col>74</xdr:col>
      <xdr:colOff>31750</xdr:colOff>
      <xdr:row>16</xdr:row>
      <xdr:rowOff>137795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147972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54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116205</xdr:rowOff>
    </xdr:from>
    <xdr:to>
      <xdr:col>65</xdr:col>
      <xdr:colOff>53975</xdr:colOff>
      <xdr:row>16</xdr:row>
      <xdr:rowOff>46355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56532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増したものの、</a:t>
          </a:r>
          <a:r>
            <a:rPr kumimoji="1" lang="ja-JP" altLang="ja-JP" sz="1100">
              <a:solidFill>
                <a:schemeClr val="dk1"/>
              </a:solidFill>
              <a:effectLst/>
              <a:latin typeface="+mn-lt"/>
              <a:ea typeface="+mn-ea"/>
              <a:cs typeface="+mn-cs"/>
            </a:rPr>
            <a:t>類似団体平均も</a:t>
          </a:r>
          <a:r>
            <a:rPr kumimoji="1" lang="ja-JP" altLang="en-US" sz="1100">
              <a:solidFill>
                <a:schemeClr val="dk1"/>
              </a:solidFill>
              <a:effectLst/>
              <a:latin typeface="+mn-lt"/>
              <a:ea typeface="+mn-ea"/>
              <a:cs typeface="+mn-cs"/>
            </a:rPr>
            <a:t>増したため</a:t>
          </a:r>
          <a:r>
            <a:rPr kumimoji="1" lang="ja-JP" altLang="ja-JP" sz="1100">
              <a:solidFill>
                <a:schemeClr val="dk1"/>
              </a:solidFill>
              <a:effectLst/>
              <a:latin typeface="+mn-lt"/>
              <a:ea typeface="+mn-ea"/>
              <a:cs typeface="+mn-cs"/>
            </a:rPr>
            <a:t>、引き続き類似団体平均を下回る結果となっている。</a:t>
          </a:r>
          <a:endParaRPr kumimoji="0" lang="en-US" altLang="ja-JP" sz="1400">
            <a:solidFill>
              <a:schemeClr val="dk1"/>
            </a:solidFill>
            <a:effectLst/>
            <a:latin typeface="+mn-lt"/>
            <a:ea typeface="+mn-ea"/>
            <a:cs typeface="+mn-cs"/>
          </a:endParaRPr>
        </a:p>
        <a:p>
          <a:r>
            <a:rPr kumimoji="0" lang="ja-JP" altLang="en-US" sz="14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子育て施策の拡充</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小規模保育事業所新設</a:t>
          </a:r>
          <a:r>
            <a:rPr kumimoji="1" lang="ja-JP" altLang="en-US" sz="1100">
              <a:solidFill>
                <a:schemeClr val="dk1"/>
              </a:solidFill>
              <a:effectLst/>
              <a:latin typeface="+mn-lt"/>
              <a:ea typeface="+mn-ea"/>
              <a:cs typeface="+mn-cs"/>
            </a:rPr>
            <a:t>に伴う保育給付事業費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増など</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主な</a:t>
          </a:r>
          <a:r>
            <a:rPr kumimoji="1" lang="ja-JP" altLang="ja-JP" sz="1100">
              <a:solidFill>
                <a:schemeClr val="dk1"/>
              </a:solidFill>
              <a:effectLst/>
              <a:latin typeface="+mn-lt"/>
              <a:ea typeface="+mn-ea"/>
              <a:cs typeface="+mn-cs"/>
            </a:rPr>
            <a:t>要因である。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37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127000</xdr:rowOff>
    </xdr:from>
    <xdr:to>
      <xdr:col>24</xdr:col>
      <xdr:colOff>25400</xdr:colOff>
      <xdr:row>57</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728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48277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76200</xdr:rowOff>
    </xdr:from>
    <xdr:to>
      <xdr:col>24</xdr:col>
      <xdr:colOff>76200</xdr:colOff>
      <xdr:row>58</xdr:row>
      <xdr:rowOff>6350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57</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72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59</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806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114300</xdr:rowOff>
    </xdr:from>
    <xdr:to>
      <xdr:col>15</xdr:col>
      <xdr:colOff>149225</xdr:colOff>
      <xdr:row>58</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090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76200</xdr:rowOff>
    </xdr:from>
    <xdr:to>
      <xdr:col>11</xdr:col>
      <xdr:colOff>60325</xdr:colOff>
      <xdr:row>60</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162577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ポイント増した。</a:t>
          </a:r>
          <a:endParaRPr lang="ja-JP" altLang="ja-JP" sz="1400">
            <a:effectLst/>
          </a:endParaRPr>
        </a:p>
        <a:p>
          <a:r>
            <a:rPr kumimoji="1" lang="ja-JP" altLang="ja-JP" sz="1100">
              <a:solidFill>
                <a:schemeClr val="dk1"/>
              </a:solidFill>
              <a:effectLst/>
              <a:latin typeface="+mn-lt"/>
              <a:ea typeface="+mn-ea"/>
              <a:cs typeface="+mn-cs"/>
            </a:rPr>
            <a:t>　類似団体、全国、東京都の平均をいずれも上回る結果となっている。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介護保険特別会計、後期高齢者医療特別会計への繰出金</a:t>
          </a:r>
          <a:r>
            <a:rPr kumimoji="1" lang="ja-JP" altLang="ja-JP" sz="1100">
              <a:solidFill>
                <a:schemeClr val="dk1"/>
              </a:solidFill>
              <a:effectLst/>
              <a:latin typeface="+mn-lt"/>
              <a:ea typeface="+mn-ea"/>
              <a:cs typeface="+mn-cs"/>
            </a:rPr>
            <a:t>などの増が要因である。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551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6350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033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59</xdr:row>
      <xdr:rowOff>57150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33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31750</xdr:rowOff>
    </xdr:from>
    <xdr:to>
      <xdr:col>78</xdr:col>
      <xdr:colOff>120650</xdr:colOff>
      <xdr:row>57</xdr:row>
      <xdr:rowOff>133350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57150</xdr:rowOff>
    </xdr:from>
    <xdr:to>
      <xdr:col>73</xdr:col>
      <xdr:colOff>180975</xdr:colOff>
      <xdr:row>62</xdr:row>
      <xdr:rowOff>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1727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62</xdr:row>
      <xdr:rowOff>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4140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139700</xdr:rowOff>
    </xdr:from>
    <xdr:to>
      <xdr:col>69</xdr:col>
      <xdr:colOff>142875</xdr:colOff>
      <xdr:row>59</xdr:row>
      <xdr:rowOff>69850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80027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139700</xdr:rowOff>
    </xdr:from>
    <xdr:to>
      <xdr:col>65</xdr:col>
      <xdr:colOff>53975</xdr:colOff>
      <xdr:row>59</xdr:row>
      <xdr:rowOff>69850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80027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6350</xdr:rowOff>
    </xdr:from>
    <xdr:to>
      <xdr:col>74</xdr:col>
      <xdr:colOff>31750</xdr:colOff>
      <xdr:row>59</xdr:row>
      <xdr:rowOff>107950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92727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120650</xdr:rowOff>
    </xdr:from>
    <xdr:to>
      <xdr:col>69</xdr:col>
      <xdr:colOff>142875</xdr:colOff>
      <xdr:row>62</xdr:row>
      <xdr:rowOff>50800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ポイント増した。</a:t>
          </a:r>
          <a:endParaRPr lang="ja-JP" altLang="ja-JP" sz="1400">
            <a:effectLst/>
          </a:endParaRPr>
        </a:p>
        <a:p>
          <a:r>
            <a:rPr kumimoji="1" lang="ja-JP" altLang="ja-JP" sz="1100">
              <a:solidFill>
                <a:schemeClr val="dk1"/>
              </a:solidFill>
              <a:effectLst/>
              <a:latin typeface="+mn-lt"/>
              <a:ea typeface="+mn-ea"/>
              <a:cs typeface="+mn-cs"/>
            </a:rPr>
            <a:t>　全国</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東京都の平均を下回ったものの、類似団体の平均よりは高い数値となっている。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社会福祉協議会運営助成事業費や常備消防都委託経費</a:t>
          </a:r>
          <a:r>
            <a:rPr kumimoji="1" lang="ja-JP" altLang="ja-JP" sz="1100">
              <a:solidFill>
                <a:schemeClr val="dk1"/>
              </a:solidFill>
              <a:effectLst/>
              <a:latin typeface="+mn-lt"/>
              <a:ea typeface="+mn-ea"/>
              <a:cs typeface="+mn-cs"/>
            </a:rPr>
            <a:t>などが増となったことで、指数が増となっている。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135165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4157"/>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107242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3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135165</xdr:rowOff>
    </xdr:from>
    <xdr:to>
      <xdr:col>82</xdr:col>
      <xdr:colOff>196850</xdr:colOff>
      <xdr:row>41</xdr:row>
      <xdr:rowOff>135165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143328</xdr:rowOff>
    </xdr:from>
    <xdr:to>
      <xdr:col>82</xdr:col>
      <xdr:colOff>107950</xdr:colOff>
      <xdr:row>37</xdr:row>
      <xdr:rowOff>37193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3155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87284</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8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143328</xdr:rowOff>
    </xdr:from>
    <xdr:to>
      <xdr:col>78</xdr:col>
      <xdr:colOff>69850</xdr:colOff>
      <xdr:row>37</xdr:row>
      <xdr:rowOff>102507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3155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78014</xdr:rowOff>
    </xdr:from>
    <xdr:to>
      <xdr:col>73</xdr:col>
      <xdr:colOff>180975</xdr:colOff>
      <xdr:row>37</xdr:row>
      <xdr:rowOff>102507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2502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81643</xdr:rowOff>
    </xdr:from>
    <xdr:to>
      <xdr:col>74</xdr:col>
      <xdr:colOff>31750</xdr:colOff>
      <xdr:row>37</xdr:row>
      <xdr:rowOff>11793</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21970</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162378</xdr:rowOff>
    </xdr:from>
    <xdr:to>
      <xdr:col>69</xdr:col>
      <xdr:colOff>92075</xdr:colOff>
      <xdr:row>36</xdr:row>
      <xdr:rowOff>78014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1631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136072</xdr:rowOff>
    </xdr:from>
    <xdr:to>
      <xdr:col>69</xdr:col>
      <xdr:colOff>142875</xdr:colOff>
      <xdr:row>37</xdr:row>
      <xdr:rowOff>66222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50999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157843</xdr:rowOff>
    </xdr:from>
    <xdr:to>
      <xdr:col>82</xdr:col>
      <xdr:colOff>158750</xdr:colOff>
      <xdr:row>37</xdr:row>
      <xdr:rowOff>87993</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33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129920</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92528</xdr:rowOff>
    </xdr:from>
    <xdr:to>
      <xdr:col>78</xdr:col>
      <xdr:colOff>120650</xdr:colOff>
      <xdr:row>37</xdr:row>
      <xdr:rowOff>22678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7455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51707</xdr:rowOff>
    </xdr:from>
    <xdr:to>
      <xdr:col>74</xdr:col>
      <xdr:colOff>31750</xdr:colOff>
      <xdr:row>37</xdr:row>
      <xdr:rowOff>153307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39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138084</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27214</xdr:rowOff>
    </xdr:from>
    <xdr:to>
      <xdr:col>69</xdr:col>
      <xdr:colOff>142875</xdr:colOff>
      <xdr:row>36</xdr:row>
      <xdr:rowOff>128814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9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51905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長期債元金償還金、臨時財政対策債利子</a:t>
          </a:r>
          <a:r>
            <a:rPr kumimoji="1" lang="ja-JP" altLang="en-US" sz="1100" b="0" i="0" baseline="0">
              <a:solidFill>
                <a:schemeClr val="dk1"/>
              </a:solidFill>
              <a:effectLst/>
              <a:latin typeface="+mn-lt"/>
              <a:ea typeface="+mn-ea"/>
              <a:cs typeface="+mn-cs"/>
            </a:rPr>
            <a:t>などが</a:t>
          </a:r>
          <a:r>
            <a:rPr kumimoji="1" lang="ja-JP" altLang="ja-JP" sz="1100" b="0" i="0" baseline="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となったことが要因である。</a:t>
          </a:r>
          <a:endParaRPr lang="ja-JP" altLang="ja-JP" sz="1400">
            <a:effectLst/>
          </a:endParaRPr>
        </a:p>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は横ばいであったが</a:t>
          </a:r>
          <a:r>
            <a:rPr kumimoji="1" lang="ja-JP" altLang="ja-JP" sz="1100">
              <a:solidFill>
                <a:schemeClr val="dk1"/>
              </a:solidFill>
              <a:effectLst/>
              <a:latin typeface="+mn-lt"/>
              <a:ea typeface="+mn-ea"/>
              <a:cs typeface="+mn-cs"/>
            </a:rPr>
            <a:t>、当市</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したため</a:t>
          </a:r>
          <a:r>
            <a:rPr kumimoji="1" lang="ja-JP" altLang="ja-JP" sz="1100">
              <a:solidFill>
                <a:schemeClr val="dk1"/>
              </a:solidFill>
              <a:effectLst/>
              <a:latin typeface="+mn-lt"/>
              <a:ea typeface="+mn-ea"/>
              <a:cs typeface="+mn-cs"/>
            </a:rPr>
            <a:t>類似団体平均との差は縮まっている。</a:t>
          </a:r>
          <a:endParaRPr lang="ja-JP" altLang="ja-JP" sz="1400">
            <a:effectLst/>
          </a:endParaRPr>
        </a:p>
        <a:p>
          <a:r>
            <a:rPr kumimoji="1" lang="ja-JP" altLang="ja-JP" sz="1100">
              <a:solidFill>
                <a:schemeClr val="dk1"/>
              </a:solidFill>
              <a:effectLst/>
              <a:latin typeface="+mn-lt"/>
              <a:ea typeface="+mn-ea"/>
              <a:cs typeface="+mn-cs"/>
            </a:rPr>
            <a:t>　今後も、地方債の発行については、慎重に検討していく。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43724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15801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43724</xdr:rowOff>
    </xdr:from>
    <xdr:to>
      <xdr:col>24</xdr:col>
      <xdr:colOff>114300</xdr:colOff>
      <xdr:row>81</xdr:row>
      <xdr:rowOff>43724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37193</xdr:rowOff>
    </xdr:from>
    <xdr:to>
      <xdr:col>24</xdr:col>
      <xdr:colOff>25400</xdr:colOff>
      <xdr:row>77</xdr:row>
      <xdr:rowOff>50256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3884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50256</xdr:rowOff>
    </xdr:from>
    <xdr:to>
      <xdr:col>19</xdr:col>
      <xdr:colOff>187325</xdr:colOff>
      <xdr:row>77</xdr:row>
      <xdr:rowOff>122101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2519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122101</xdr:rowOff>
    </xdr:from>
    <xdr:to>
      <xdr:col>15</xdr:col>
      <xdr:colOff>98425</xdr:colOff>
      <xdr:row>77</xdr:row>
      <xdr:rowOff>148227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23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148227</xdr:rowOff>
    </xdr:from>
    <xdr:to>
      <xdr:col>11</xdr:col>
      <xdr:colOff>9525</xdr:colOff>
      <xdr:row>78</xdr:row>
      <xdr:rowOff>2902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498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130084</xdr:rowOff>
    </xdr:from>
    <xdr:to>
      <xdr:col>11</xdr:col>
      <xdr:colOff>60325</xdr:colOff>
      <xdr:row>78</xdr:row>
      <xdr:rowOff>60234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45011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418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129920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170906</xdr:rowOff>
    </xdr:from>
    <xdr:to>
      <xdr:col>20</xdr:col>
      <xdr:colOff>38100</xdr:colOff>
      <xdr:row>77</xdr:row>
      <xdr:rowOff>101056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85833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28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71301</xdr:rowOff>
    </xdr:from>
    <xdr:to>
      <xdr:col>15</xdr:col>
      <xdr:colOff>149225</xdr:colOff>
      <xdr:row>78</xdr:row>
      <xdr:rowOff>1451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157678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97427</xdr:rowOff>
    </xdr:from>
    <xdr:to>
      <xdr:col>11</xdr:col>
      <xdr:colOff>60325</xdr:colOff>
      <xdr:row>78</xdr:row>
      <xdr:rowOff>27577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37754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123552</xdr:rowOff>
    </xdr:from>
    <xdr:to>
      <xdr:col>6</xdr:col>
      <xdr:colOff>171450</xdr:colOff>
      <xdr:row>78</xdr:row>
      <xdr:rowOff>53702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63879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ポイント増した。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全国</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類似団体の平均をいずれも上回る結果となっている。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物件費や</a:t>
          </a:r>
          <a:r>
            <a:rPr kumimoji="1" lang="ja-JP" altLang="en-US" sz="1100">
              <a:solidFill>
                <a:schemeClr val="dk1"/>
              </a:solidFill>
              <a:effectLst/>
              <a:latin typeface="+mn-lt"/>
              <a:ea typeface="+mn-ea"/>
              <a:cs typeface="+mn-cs"/>
            </a:rPr>
            <a:t>扶助費</a:t>
          </a:r>
          <a:r>
            <a:rPr kumimoji="1" lang="ja-JP" altLang="ja-JP" sz="1100">
              <a:solidFill>
                <a:schemeClr val="dk1"/>
              </a:solidFill>
              <a:effectLst/>
              <a:latin typeface="+mn-lt"/>
              <a:ea typeface="+mn-ea"/>
              <a:cs typeface="+mn-cs"/>
            </a:rPr>
            <a:t>などの経常経費等充当一般財源等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増となったことが要因である。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xdr:rowOff>
    </xdr:from>
    <xdr:to>
      <xdr:col>82</xdr:col>
      <xdr:colOff>107950</xdr:colOff>
      <xdr:row>80</xdr:row>
      <xdr:rowOff>154214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3571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126291</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4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154214</xdr:rowOff>
    </xdr:from>
    <xdr:to>
      <xdr:col>82</xdr:col>
      <xdr:colOff>196850</xdr:colOff>
      <xdr:row>80</xdr:row>
      <xdr:rowOff>154214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70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10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xdr:rowOff>
    </xdr:from>
    <xdr:to>
      <xdr:col>82</xdr:col>
      <xdr:colOff>196850</xdr:colOff>
      <xdr:row>72</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3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39915</xdr:rowOff>
    </xdr:from>
    <xdr:to>
      <xdr:col>82</xdr:col>
      <xdr:colOff>107950</xdr:colOff>
      <xdr:row>78</xdr:row>
      <xdr:rowOff>7257</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727215"/>
          <a:ext cx="838200" cy="65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90006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73479</xdr:rowOff>
    </xdr:from>
    <xdr:to>
      <xdr:col>82</xdr:col>
      <xdr:colOff>158750</xdr:colOff>
      <xdr:row>78</xdr:row>
      <xdr:rowOff>3629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39915</xdr:rowOff>
    </xdr:from>
    <xdr:to>
      <xdr:col>78</xdr:col>
      <xdr:colOff>69850</xdr:colOff>
      <xdr:row>77</xdr:row>
      <xdr:rowOff>102507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2727215"/>
          <a:ext cx="889000" cy="57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155121</xdr:rowOff>
    </xdr:from>
    <xdr:to>
      <xdr:col>78</xdr:col>
      <xdr:colOff>120650</xdr:colOff>
      <xdr:row>76</xdr:row>
      <xdr:rowOff>85271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70048</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100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102507</xdr:rowOff>
    </xdr:from>
    <xdr:to>
      <xdr:col>73</xdr:col>
      <xdr:colOff>180975</xdr:colOff>
      <xdr:row>79</xdr:row>
      <xdr:rowOff>118836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304157"/>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160564</xdr:rowOff>
    </xdr:from>
    <xdr:to>
      <xdr:col>74</xdr:col>
      <xdr:colOff>31750</xdr:colOff>
      <xdr:row>78</xdr:row>
      <xdr:rowOff>90714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75491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15421</xdr:rowOff>
    </xdr:from>
    <xdr:to>
      <xdr:col>69</xdr:col>
      <xdr:colOff>92075</xdr:colOff>
      <xdr:row>79</xdr:row>
      <xdr:rowOff>118836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217071"/>
          <a:ext cx="889000" cy="4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94541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127907</xdr:rowOff>
    </xdr:from>
    <xdr:to>
      <xdr:col>82</xdr:col>
      <xdr:colOff>158750</xdr:colOff>
      <xdr:row>78</xdr:row>
      <xdr:rowOff>58057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99984</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160565</xdr:rowOff>
    </xdr:from>
    <xdr:to>
      <xdr:col>78</xdr:col>
      <xdr:colOff>120650</xdr:colOff>
      <xdr:row>74</xdr:row>
      <xdr:rowOff>90715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6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100892</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44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51707</xdr:rowOff>
    </xdr:from>
    <xdr:to>
      <xdr:col>74</xdr:col>
      <xdr:colOff>31750</xdr:colOff>
      <xdr:row>77</xdr:row>
      <xdr:rowOff>153307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163484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68036</xdr:rowOff>
    </xdr:from>
    <xdr:to>
      <xdr:col>69</xdr:col>
      <xdr:colOff>142875</xdr:colOff>
      <xdr:row>79</xdr:row>
      <xdr:rowOff>169636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154413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76399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13805</xdr:rowOff>
    </xdr:from>
    <xdr:to>
      <xdr:col>29</xdr:col>
      <xdr:colOff>127000</xdr:colOff>
      <xdr:row>20</xdr:row>
      <xdr:rowOff>83299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80"/>
          <a:ext cx="0" cy="12696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55376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83299</xdr:rowOff>
    </xdr:from>
    <xdr:to>
      <xdr:col>30</xdr:col>
      <xdr:colOff>25400</xdr:colOff>
      <xdr:row>20</xdr:row>
      <xdr:rowOff>83299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9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13805</xdr:rowOff>
    </xdr:from>
    <xdr:to>
      <xdr:col>30</xdr:col>
      <xdr:colOff>25400</xdr:colOff>
      <xdr:row>13</xdr:row>
      <xdr:rowOff>13805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75794</xdr:rowOff>
    </xdr:from>
    <xdr:to>
      <xdr:col>29</xdr:col>
      <xdr:colOff>127000</xdr:colOff>
      <xdr:row>18</xdr:row>
      <xdr:rowOff>120980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09519"/>
          <a:ext cx="647700" cy="4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37749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28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21222</xdr:rowOff>
    </xdr:from>
    <xdr:to>
      <xdr:col>29</xdr:col>
      <xdr:colOff>177800</xdr:colOff>
      <xdr:row>17</xdr:row>
      <xdr:rowOff>122822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117361</xdr:rowOff>
    </xdr:from>
    <xdr:to>
      <xdr:col>26</xdr:col>
      <xdr:colOff>50800</xdr:colOff>
      <xdr:row>18</xdr:row>
      <xdr:rowOff>120980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51086"/>
          <a:ext cx="698500" cy="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38176</xdr:rowOff>
    </xdr:from>
    <xdr:to>
      <xdr:col>26</xdr:col>
      <xdr:colOff>101600</xdr:colOff>
      <xdr:row>17</xdr:row>
      <xdr:rowOff>139776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149953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117361</xdr:rowOff>
    </xdr:from>
    <xdr:to>
      <xdr:col>22</xdr:col>
      <xdr:colOff>114300</xdr:colOff>
      <xdr:row>18</xdr:row>
      <xdr:rowOff>169977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51086"/>
          <a:ext cx="698500" cy="52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47815</xdr:rowOff>
    </xdr:from>
    <xdr:to>
      <xdr:col>22</xdr:col>
      <xdr:colOff>165100</xdr:colOff>
      <xdr:row>17</xdr:row>
      <xdr:rowOff>149415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159592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169977</xdr:rowOff>
    </xdr:from>
    <xdr:to>
      <xdr:col>18</xdr:col>
      <xdr:colOff>177800</xdr:colOff>
      <xdr:row>19</xdr:row>
      <xdr:rowOff>24092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3702"/>
          <a:ext cx="698500" cy="25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20803</xdr:rowOff>
    </xdr:from>
    <xdr:to>
      <xdr:col>19</xdr:col>
      <xdr:colOff>38100</xdr:colOff>
      <xdr:row>17</xdr:row>
      <xdr:rowOff>122403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3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132580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42253</xdr:rowOff>
    </xdr:from>
    <xdr:to>
      <xdr:col>15</xdr:col>
      <xdr:colOff>101600</xdr:colOff>
      <xdr:row>17</xdr:row>
      <xdr:rowOff>143853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154030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24994</xdr:rowOff>
    </xdr:from>
    <xdr:to>
      <xdr:col>29</xdr:col>
      <xdr:colOff>177800</xdr:colOff>
      <xdr:row>18</xdr:row>
      <xdr:rowOff>126594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58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168521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3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70180</xdr:rowOff>
    </xdr:from>
    <xdr:to>
      <xdr:col>26</xdr:col>
      <xdr:colOff>101600</xdr:colOff>
      <xdr:row>19</xdr:row>
      <xdr:rowOff>330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03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156557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90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66561</xdr:rowOff>
    </xdr:from>
    <xdr:to>
      <xdr:col>22</xdr:col>
      <xdr:colOff>165100</xdr:colOff>
      <xdr:row>18</xdr:row>
      <xdr:rowOff>168161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0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152938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8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119177</xdr:rowOff>
    </xdr:from>
    <xdr:to>
      <xdr:col>19</xdr:col>
      <xdr:colOff>38100</xdr:colOff>
      <xdr:row>19</xdr:row>
      <xdr:rowOff>49327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2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34104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144742</xdr:rowOff>
    </xdr:from>
    <xdr:to>
      <xdr:col>15</xdr:col>
      <xdr:colOff>101600</xdr:colOff>
      <xdr:row>19</xdr:row>
      <xdr:rowOff>74892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8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59669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6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167577</xdr:rowOff>
    </xdr:from>
    <xdr:to>
      <xdr:col>29</xdr:col>
      <xdr:colOff>127000</xdr:colOff>
      <xdr:row>37</xdr:row>
      <xdr:rowOff>180416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92127"/>
          <a:ext cx="0" cy="12129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152493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180416</xdr:rowOff>
    </xdr:from>
    <xdr:to>
      <xdr:col>30</xdr:col>
      <xdr:colOff>25400</xdr:colOff>
      <xdr:row>37</xdr:row>
      <xdr:rowOff>180416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51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82504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3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167577</xdr:rowOff>
    </xdr:from>
    <xdr:to>
      <xdr:col>30</xdr:col>
      <xdr:colOff>25400</xdr:colOff>
      <xdr:row>33</xdr:row>
      <xdr:rowOff>167577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921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336588</xdr:rowOff>
    </xdr:from>
    <xdr:to>
      <xdr:col>29</xdr:col>
      <xdr:colOff>127000</xdr:colOff>
      <xdr:row>36</xdr:row>
      <xdr:rowOff>23520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46938"/>
          <a:ext cx="647700" cy="29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76306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231229</xdr:rowOff>
    </xdr:from>
    <xdr:to>
      <xdr:col>29</xdr:col>
      <xdr:colOff>177800</xdr:colOff>
      <xdr:row>35</xdr:row>
      <xdr:rowOff>332829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336588</xdr:rowOff>
    </xdr:from>
    <xdr:to>
      <xdr:col>26</xdr:col>
      <xdr:colOff>50800</xdr:colOff>
      <xdr:row>36</xdr:row>
      <xdr:rowOff>88100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46938"/>
          <a:ext cx="698500" cy="94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252488</xdr:rowOff>
    </xdr:from>
    <xdr:to>
      <xdr:col>26</xdr:col>
      <xdr:colOff>101600</xdr:colOff>
      <xdr:row>36</xdr:row>
      <xdr:rowOff>11188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21365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31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88100</xdr:rowOff>
    </xdr:from>
    <xdr:to>
      <xdr:col>22</xdr:col>
      <xdr:colOff>114300</xdr:colOff>
      <xdr:row>36</xdr:row>
      <xdr:rowOff>90195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041350"/>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278854</xdr:rowOff>
    </xdr:from>
    <xdr:to>
      <xdr:col>22</xdr:col>
      <xdr:colOff>165100</xdr:colOff>
      <xdr:row>36</xdr:row>
      <xdr:rowOff>37554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47731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5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23216</xdr:rowOff>
    </xdr:from>
    <xdr:to>
      <xdr:col>18</xdr:col>
      <xdr:colOff>177800</xdr:colOff>
      <xdr:row>36</xdr:row>
      <xdr:rowOff>90195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76466"/>
          <a:ext cx="698500" cy="66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229400</xdr:rowOff>
    </xdr:from>
    <xdr:to>
      <xdr:col>19</xdr:col>
      <xdr:colOff>38100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212179</xdr:rowOff>
    </xdr:from>
    <xdr:to>
      <xdr:col>15</xdr:col>
      <xdr:colOff>101600</xdr:colOff>
      <xdr:row>35</xdr:row>
      <xdr:rowOff>313779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323956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315620</xdr:rowOff>
    </xdr:from>
    <xdr:to>
      <xdr:col>29</xdr:col>
      <xdr:colOff>177800</xdr:colOff>
      <xdr:row>36</xdr:row>
      <xdr:rowOff>74320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25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287697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89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285788</xdr:rowOff>
    </xdr:from>
    <xdr:to>
      <xdr:col>26</xdr:col>
      <xdr:colOff>101600</xdr:colOff>
      <xdr:row>36</xdr:row>
      <xdr:rowOff>44488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9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29265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82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37300</xdr:rowOff>
    </xdr:from>
    <xdr:to>
      <xdr:col>22</xdr:col>
      <xdr:colOff>165100</xdr:colOff>
      <xdr:row>36</xdr:row>
      <xdr:rowOff>138900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90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123677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7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39395</xdr:rowOff>
    </xdr:from>
    <xdr:to>
      <xdr:col>19</xdr:col>
      <xdr:colOff>38100</xdr:colOff>
      <xdr:row>36</xdr:row>
      <xdr:rowOff>140995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92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125772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315316</xdr:rowOff>
    </xdr:from>
    <xdr:to>
      <xdr:col>15</xdr:col>
      <xdr:colOff>101600</xdr:colOff>
      <xdr:row>36</xdr:row>
      <xdr:rowOff>74016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25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58793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151,814
148,522
17.14
70,577,986
67,875,587
2,602,012
30,916,278
39,151,047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55151</xdr:rowOff>
    </xdr:from>
    <xdr:to>
      <xdr:col>24</xdr:col>
      <xdr:colOff>62865</xdr:colOff>
      <xdr:row>38</xdr:row>
      <xdr:rowOff>86208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0101"/>
          <a:ext cx="1270" cy="1231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90035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0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86208</xdr:rowOff>
    </xdr:from>
    <xdr:to>
      <xdr:col>24</xdr:col>
      <xdr:colOff>152400</xdr:colOff>
      <xdr:row>38</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0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1828</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55151</xdr:rowOff>
    </xdr:from>
    <xdr:to>
      <xdr:col>24</xdr:col>
      <xdr:colOff>152400</xdr:colOff>
      <xdr:row>31</xdr:row>
      <xdr:rowOff>55151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0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22689</xdr:rowOff>
    </xdr:from>
    <xdr:to>
      <xdr:col>24</xdr:col>
      <xdr:colOff>63500</xdr:colOff>
      <xdr:row>36</xdr:row>
      <xdr:rowOff>95776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4889"/>
          <a:ext cx="838200" cy="7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47344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24467</xdr:rowOff>
    </xdr:from>
    <xdr:to>
      <xdr:col>24</xdr:col>
      <xdr:colOff>114300</xdr:colOff>
      <xdr:row>35</xdr:row>
      <xdr:rowOff>126067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95776</xdr:rowOff>
    </xdr:from>
    <xdr:to>
      <xdr:col>19</xdr:col>
      <xdr:colOff>177800</xdr:colOff>
      <xdr:row>36</xdr:row>
      <xdr:rowOff>103222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67976"/>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43376</xdr:rowOff>
    </xdr:from>
    <xdr:to>
      <xdr:col>20</xdr:col>
      <xdr:colOff>38100</xdr:colOff>
      <xdr:row>35</xdr:row>
      <xdr:rowOff>144976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161503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1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103222</xdr:rowOff>
    </xdr:from>
    <xdr:to>
      <xdr:col>15</xdr:col>
      <xdr:colOff>50800</xdr:colOff>
      <xdr:row>37</xdr:row>
      <xdr:rowOff>32193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75422"/>
          <a:ext cx="889000" cy="10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57908</xdr:rowOff>
    </xdr:from>
    <xdr:to>
      <xdr:col>15</xdr:col>
      <xdr:colOff>101600</xdr:colOff>
      <xdr:row>35</xdr:row>
      <xdr:rowOff>159508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5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4585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3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32193</xdr:rowOff>
    </xdr:from>
    <xdr:to>
      <xdr:col>10</xdr:col>
      <xdr:colOff>114300</xdr:colOff>
      <xdr:row>37</xdr:row>
      <xdr:rowOff>63838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5843"/>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11568</xdr:rowOff>
    </xdr:from>
    <xdr:to>
      <xdr:col>10</xdr:col>
      <xdr:colOff>165100</xdr:colOff>
      <xdr:row>36</xdr:row>
      <xdr:rowOff>113168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3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129695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5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15781</xdr:rowOff>
    </xdr:from>
    <xdr:to>
      <xdr:col>6</xdr:col>
      <xdr:colOff>38100</xdr:colOff>
      <xdr:row>36</xdr:row>
      <xdr:rowOff>117381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8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133908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143339</xdr:rowOff>
    </xdr:from>
    <xdr:to>
      <xdr:col>24</xdr:col>
      <xdr:colOff>114300</xdr:colOff>
      <xdr:row>36</xdr:row>
      <xdr:rowOff>73489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121766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2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44976</xdr:rowOff>
    </xdr:from>
    <xdr:to>
      <xdr:col>20</xdr:col>
      <xdr:colOff>38100</xdr:colOff>
      <xdr:row>36</xdr:row>
      <xdr:rowOff>146576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137703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52422</xdr:rowOff>
    </xdr:from>
    <xdr:to>
      <xdr:col>15</xdr:col>
      <xdr:colOff>101600</xdr:colOff>
      <xdr:row>36</xdr:row>
      <xdr:rowOff>154022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145149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1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152843</xdr:rowOff>
    </xdr:from>
    <xdr:to>
      <xdr:col>10</xdr:col>
      <xdr:colOff>165100</xdr:colOff>
      <xdr:row>37</xdr:row>
      <xdr:rowOff>82993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74120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13038</xdr:rowOff>
    </xdr:from>
    <xdr:to>
      <xdr:col>6</xdr:col>
      <xdr:colOff>38100</xdr:colOff>
      <xdr:row>37</xdr:row>
      <xdr:rowOff>114638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105765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48793</xdr:rowOff>
    </xdr:from>
    <xdr:to>
      <xdr:col>24</xdr:col>
      <xdr:colOff>62865</xdr:colOff>
      <xdr:row>59</xdr:row>
      <xdr:rowOff>31896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1293"/>
          <a:ext cx="1270" cy="152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35723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31896</xdr:rowOff>
    </xdr:from>
    <xdr:to>
      <xdr:col>24</xdr:col>
      <xdr:colOff>152400</xdr:colOff>
      <xdr:row>59</xdr:row>
      <xdr:rowOff>31896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166920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9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48793</xdr:rowOff>
    </xdr:from>
    <xdr:to>
      <xdr:col>24</xdr:col>
      <xdr:colOff>152400</xdr:colOff>
      <xdr:row>50</xdr:row>
      <xdr:rowOff>48793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1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123565</xdr:rowOff>
    </xdr:from>
    <xdr:to>
      <xdr:col>24</xdr:col>
      <xdr:colOff>63500</xdr:colOff>
      <xdr:row>55</xdr:row>
      <xdr:rowOff>150635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53315"/>
          <a:ext cx="838200" cy="2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95235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116808</xdr:rowOff>
    </xdr:from>
    <xdr:to>
      <xdr:col>24</xdr:col>
      <xdr:colOff>114300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123565</xdr:rowOff>
    </xdr:from>
    <xdr:to>
      <xdr:col>19</xdr:col>
      <xdr:colOff>177800</xdr:colOff>
      <xdr:row>57</xdr:row>
      <xdr:rowOff>65634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53315"/>
          <a:ext cx="889000" cy="28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13900</xdr:rowOff>
    </xdr:from>
    <xdr:to>
      <xdr:col>20</xdr:col>
      <xdr:colOff>38100</xdr:colOff>
      <xdr:row>56</xdr:row>
      <xdr:rowOff>115500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106627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0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65634</xdr:rowOff>
    </xdr:from>
    <xdr:to>
      <xdr:col>15</xdr:col>
      <xdr:colOff>50800</xdr:colOff>
      <xdr:row>57</xdr:row>
      <xdr:rowOff>145586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38284"/>
          <a:ext cx="889000" cy="79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15005</xdr:rowOff>
    </xdr:from>
    <xdr:to>
      <xdr:col>15</xdr:col>
      <xdr:colOff>101600</xdr:colOff>
      <xdr:row>57</xdr:row>
      <xdr:rowOff>116605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107732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145586</xdr:rowOff>
    </xdr:from>
    <xdr:to>
      <xdr:col>10</xdr:col>
      <xdr:colOff>114300</xdr:colOff>
      <xdr:row>58</xdr:row>
      <xdr:rowOff>51822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18236"/>
          <a:ext cx="889000" cy="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23902</xdr:rowOff>
    </xdr:from>
    <xdr:to>
      <xdr:col>10</xdr:col>
      <xdr:colOff>165100</xdr:colOff>
      <xdr:row>57</xdr:row>
      <xdr:rowOff>125502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142029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72669</xdr:rowOff>
    </xdr:from>
    <xdr:to>
      <xdr:col>6</xdr:col>
      <xdr:colOff>38100</xdr:colOff>
      <xdr:row>58</xdr:row>
      <xdr:rowOff>2819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19346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99835</xdr:rowOff>
    </xdr:from>
    <xdr:to>
      <xdr:col>24</xdr:col>
      <xdr:colOff>114300</xdr:colOff>
      <xdr:row>56</xdr:row>
      <xdr:rowOff>29985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2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122712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8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72765</xdr:rowOff>
    </xdr:from>
    <xdr:to>
      <xdr:col>20</xdr:col>
      <xdr:colOff>38100</xdr:colOff>
      <xdr:row>56</xdr:row>
      <xdr:rowOff>2915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0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19442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14834</xdr:rowOff>
    </xdr:from>
    <xdr:to>
      <xdr:col>15</xdr:col>
      <xdr:colOff>101600</xdr:colOff>
      <xdr:row>57</xdr:row>
      <xdr:rowOff>116434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8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132961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56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94786</xdr:rowOff>
    </xdr:from>
    <xdr:to>
      <xdr:col>10</xdr:col>
      <xdr:colOff>165100</xdr:colOff>
      <xdr:row>58</xdr:row>
      <xdr:rowOff>24936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16063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1022</xdr:rowOff>
    </xdr:from>
    <xdr:to>
      <xdr:col>6</xdr:col>
      <xdr:colOff>38100</xdr:colOff>
      <xdr:row>58</xdr:row>
      <xdr:rowOff>102622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4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93749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3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9764</xdr:rowOff>
    </xdr:from>
    <xdr:to>
      <xdr:col>24</xdr:col>
      <xdr:colOff>62865</xdr:colOff>
      <xdr:row>78</xdr:row>
      <xdr:rowOff>106507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11264"/>
          <a:ext cx="1270" cy="1468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110334</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3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106507</xdr:rowOff>
    </xdr:from>
    <xdr:to>
      <xdr:col>24</xdr:col>
      <xdr:colOff>152400</xdr:colOff>
      <xdr:row>78</xdr:row>
      <xdr:rowOff>106507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127891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8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9764</xdr:rowOff>
    </xdr:from>
    <xdr:to>
      <xdr:col>24</xdr:col>
      <xdr:colOff>152400</xdr:colOff>
      <xdr:row>70</xdr:row>
      <xdr:rowOff>9764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145278</xdr:rowOff>
    </xdr:from>
    <xdr:to>
      <xdr:col>24</xdr:col>
      <xdr:colOff>63500</xdr:colOff>
      <xdr:row>77</xdr:row>
      <xdr:rowOff>158993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34692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161245</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9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138368</xdr:rowOff>
    </xdr:from>
    <xdr:to>
      <xdr:col>24</xdr:col>
      <xdr:colOff>114300</xdr:colOff>
      <xdr:row>77</xdr:row>
      <xdr:rowOff>68518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118303</xdr:rowOff>
    </xdr:from>
    <xdr:to>
      <xdr:col>19</xdr:col>
      <xdr:colOff>177800</xdr:colOff>
      <xdr:row>77</xdr:row>
      <xdr:rowOff>145278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19953"/>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148884</xdr:rowOff>
    </xdr:from>
    <xdr:to>
      <xdr:col>20</xdr:col>
      <xdr:colOff>38100</xdr:colOff>
      <xdr:row>77</xdr:row>
      <xdr:rowOff>79034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95562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5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118303</xdr:rowOff>
    </xdr:from>
    <xdr:to>
      <xdr:col>15</xdr:col>
      <xdr:colOff>50800</xdr:colOff>
      <xdr:row>77</xdr:row>
      <xdr:rowOff>145186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19953"/>
          <a:ext cx="8890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156383</xdr:rowOff>
    </xdr:from>
    <xdr:to>
      <xdr:col>15</xdr:col>
      <xdr:colOff>101600</xdr:colOff>
      <xdr:row>77</xdr:row>
      <xdr:rowOff>86533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103060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145186</xdr:rowOff>
    </xdr:from>
    <xdr:to>
      <xdr:col>10</xdr:col>
      <xdr:colOff>114300</xdr:colOff>
      <xdr:row>77</xdr:row>
      <xdr:rowOff>165577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6836"/>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123006</xdr:rowOff>
    </xdr:from>
    <xdr:to>
      <xdr:col>10</xdr:col>
      <xdr:colOff>165100</xdr:colOff>
      <xdr:row>77</xdr:row>
      <xdr:rowOff>53156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5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69684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2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115875</xdr:rowOff>
    </xdr:from>
    <xdr:to>
      <xdr:col>6</xdr:col>
      <xdr:colOff>38100</xdr:colOff>
      <xdr:row>77</xdr:row>
      <xdr:rowOff>46025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62552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2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108193</xdr:rowOff>
    </xdr:from>
    <xdr:to>
      <xdr:col>24</xdr:col>
      <xdr:colOff>114300</xdr:colOff>
      <xdr:row>78</xdr:row>
      <xdr:rowOff>38343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23120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94478</xdr:rowOff>
    </xdr:from>
    <xdr:to>
      <xdr:col>20</xdr:col>
      <xdr:colOff>38100</xdr:colOff>
      <xdr:row>78</xdr:row>
      <xdr:rowOff>24628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15755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67503</xdr:rowOff>
    </xdr:from>
    <xdr:to>
      <xdr:col>15</xdr:col>
      <xdr:colOff>101600</xdr:colOff>
      <xdr:row>77</xdr:row>
      <xdr:rowOff>169103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6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160230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6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94386</xdr:rowOff>
    </xdr:from>
    <xdr:to>
      <xdr:col>10</xdr:col>
      <xdr:colOff>165100</xdr:colOff>
      <xdr:row>78</xdr:row>
      <xdr:rowOff>24536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114777</xdr:rowOff>
    </xdr:from>
    <xdr:to>
      <xdr:col>6</xdr:col>
      <xdr:colOff>38100</xdr:colOff>
      <xdr:row>78</xdr:row>
      <xdr:rowOff>44927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1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36054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0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150076</xdr:rowOff>
    </xdr:from>
    <xdr:to>
      <xdr:col>24</xdr:col>
      <xdr:colOff>62865</xdr:colOff>
      <xdr:row>99</xdr:row>
      <xdr:rowOff>80721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752026"/>
          <a:ext cx="1270" cy="1302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84548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80721</xdr:rowOff>
    </xdr:from>
    <xdr:to>
      <xdr:col>24</xdr:col>
      <xdr:colOff>152400</xdr:colOff>
      <xdr:row>99</xdr:row>
      <xdr:rowOff>80721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96753</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52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150076</xdr:rowOff>
    </xdr:from>
    <xdr:to>
      <xdr:col>24</xdr:col>
      <xdr:colOff>152400</xdr:colOff>
      <xdr:row>91</xdr:row>
      <xdr:rowOff>150076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752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4750</xdr:rowOff>
    </xdr:from>
    <xdr:to>
      <xdr:col>24</xdr:col>
      <xdr:colOff>63500</xdr:colOff>
      <xdr:row>96</xdr:row>
      <xdr:rowOff>27800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292500"/>
          <a:ext cx="838200" cy="19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110596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5697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132169</xdr:rowOff>
    </xdr:from>
    <xdr:to>
      <xdr:col>24</xdr:col>
      <xdr:colOff>114300</xdr:colOff>
      <xdr:row>97</xdr:row>
      <xdr:rowOff>62319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4750</xdr:rowOff>
    </xdr:from>
    <xdr:to>
      <xdr:col>19</xdr:col>
      <xdr:colOff>177800</xdr:colOff>
      <xdr:row>96</xdr:row>
      <xdr:rowOff>169811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292500"/>
          <a:ext cx="889000" cy="3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162864</xdr:rowOff>
    </xdr:from>
    <xdr:to>
      <xdr:col>20</xdr:col>
      <xdr:colOff>38100</xdr:colOff>
      <xdr:row>96</xdr:row>
      <xdr:rowOff>93014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84141</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169811</xdr:rowOff>
    </xdr:from>
    <xdr:to>
      <xdr:col>15</xdr:col>
      <xdr:colOff>50800</xdr:colOff>
      <xdr:row>97</xdr:row>
      <xdr:rowOff>19749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29011"/>
          <a:ext cx="889000" cy="2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116700</xdr:rowOff>
    </xdr:from>
    <xdr:to>
      <xdr:col>15</xdr:col>
      <xdr:colOff>101600</xdr:colOff>
      <xdr:row>98</xdr:row>
      <xdr:rowOff>46850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37977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19749</xdr:rowOff>
    </xdr:from>
    <xdr:to>
      <xdr:col>10</xdr:col>
      <xdr:colOff>114300</xdr:colOff>
      <xdr:row>97</xdr:row>
      <xdr:rowOff>87782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650399"/>
          <a:ext cx="889000" cy="6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120168</xdr:rowOff>
    </xdr:from>
    <xdr:to>
      <xdr:col>10</xdr:col>
      <xdr:colOff>165100</xdr:colOff>
      <xdr:row>98</xdr:row>
      <xdr:rowOff>50318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5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41445</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16574</xdr:rowOff>
    </xdr:from>
    <xdr:to>
      <xdr:col>6</xdr:col>
      <xdr:colOff>38100</xdr:colOff>
      <xdr:row>98</xdr:row>
      <xdr:rowOff>118174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109301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1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148450</xdr:rowOff>
    </xdr:from>
    <xdr:to>
      <xdr:col>24</xdr:col>
      <xdr:colOff>114300</xdr:colOff>
      <xdr:row>96</xdr:row>
      <xdr:rowOff>78600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171327</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8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125400</xdr:rowOff>
    </xdr:from>
    <xdr:to>
      <xdr:col>20</xdr:col>
      <xdr:colOff>38100</xdr:colOff>
      <xdr:row>95</xdr:row>
      <xdr:rowOff>55550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72077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1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119011</xdr:rowOff>
    </xdr:from>
    <xdr:to>
      <xdr:col>15</xdr:col>
      <xdr:colOff>101600</xdr:colOff>
      <xdr:row>97</xdr:row>
      <xdr:rowOff>49161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7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65688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35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140399</xdr:rowOff>
    </xdr:from>
    <xdr:to>
      <xdr:col>10</xdr:col>
      <xdr:colOff>165100</xdr:colOff>
      <xdr:row>97</xdr:row>
      <xdr:rowOff>70549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9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87076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374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36982</xdr:rowOff>
    </xdr:from>
    <xdr:to>
      <xdr:col>6</xdr:col>
      <xdr:colOff>38100</xdr:colOff>
      <xdr:row>97</xdr:row>
      <xdr:rowOff>138582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66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155109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44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165532</xdr:rowOff>
    </xdr:from>
    <xdr:to>
      <xdr:col>54</xdr:col>
      <xdr:colOff>189865</xdr:colOff>
      <xdr:row>38</xdr:row>
      <xdr:rowOff>102884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94832"/>
          <a:ext cx="1270" cy="62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106711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102884</xdr:rowOff>
    </xdr:from>
    <xdr:to>
      <xdr:col>55</xdr:col>
      <xdr:colOff>88900</xdr:colOff>
      <xdr:row>38</xdr:row>
      <xdr:rowOff>102884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112209</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7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165532</xdr:rowOff>
    </xdr:from>
    <xdr:to>
      <xdr:col>55</xdr:col>
      <xdr:colOff>88900</xdr:colOff>
      <xdr:row>34</xdr:row>
      <xdr:rowOff>165532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9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21481</xdr:rowOff>
    </xdr:from>
    <xdr:to>
      <xdr:col>55</xdr:col>
      <xdr:colOff>0</xdr:colOff>
      <xdr:row>36</xdr:row>
      <xdr:rowOff>26325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193681"/>
          <a:ext cx="838200" cy="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100235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7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121808</xdr:rowOff>
    </xdr:from>
    <xdr:to>
      <xdr:col>55</xdr:col>
      <xdr:colOff>50800</xdr:colOff>
      <xdr:row>37</xdr:row>
      <xdr:rowOff>51958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37494</xdr:rowOff>
    </xdr:from>
    <xdr:to>
      <xdr:col>50</xdr:col>
      <xdr:colOff>114300</xdr:colOff>
      <xdr:row>36</xdr:row>
      <xdr:rowOff>21481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180994"/>
          <a:ext cx="889000" cy="10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163424</xdr:rowOff>
    </xdr:from>
    <xdr:to>
      <xdr:col>50</xdr:col>
      <xdr:colOff>165100</xdr:colOff>
      <xdr:row>37</xdr:row>
      <xdr:rowOff>93574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84701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37494</xdr:rowOff>
    </xdr:from>
    <xdr:to>
      <xdr:col>45</xdr:col>
      <xdr:colOff>177800</xdr:colOff>
      <xdr:row>37</xdr:row>
      <xdr:rowOff>46507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180994"/>
          <a:ext cx="889000" cy="120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89292</xdr:rowOff>
    </xdr:from>
    <xdr:to>
      <xdr:col>46</xdr:col>
      <xdr:colOff>38100</xdr:colOff>
      <xdr:row>31</xdr:row>
      <xdr:rowOff>19442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10569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50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46507</xdr:rowOff>
    </xdr:from>
    <xdr:to>
      <xdr:col>41</xdr:col>
      <xdr:colOff>50800</xdr:colOff>
      <xdr:row>37</xdr:row>
      <xdr:rowOff>64077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90157"/>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147574</xdr:rowOff>
    </xdr:from>
    <xdr:to>
      <xdr:col>41</xdr:col>
      <xdr:colOff>101600</xdr:colOff>
      <xdr:row>37</xdr:row>
      <xdr:rowOff>77724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94251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3284</xdr:rowOff>
    </xdr:from>
    <xdr:to>
      <xdr:col>36</xdr:col>
      <xdr:colOff>165100</xdr:colOff>
      <xdr:row>37</xdr:row>
      <xdr:rowOff>104884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121411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146975</xdr:rowOff>
    </xdr:from>
    <xdr:to>
      <xdr:col>55</xdr:col>
      <xdr:colOff>50800</xdr:colOff>
      <xdr:row>36</xdr:row>
      <xdr:rowOff>77125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1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169852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9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142131</xdr:rowOff>
    </xdr:from>
    <xdr:to>
      <xdr:col>50</xdr:col>
      <xdr:colOff>165100</xdr:colOff>
      <xdr:row>36</xdr:row>
      <xdr:rowOff>72281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1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88808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1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158144</xdr:rowOff>
    </xdr:from>
    <xdr:to>
      <xdr:col>46</xdr:col>
      <xdr:colOff>38100</xdr:colOff>
      <xdr:row>30</xdr:row>
      <xdr:rowOff>88294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13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104821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90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167157</xdr:rowOff>
    </xdr:from>
    <xdr:to>
      <xdr:col>41</xdr:col>
      <xdr:colOff>101600</xdr:colOff>
      <xdr:row>37</xdr:row>
      <xdr:rowOff>97307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3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88434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43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13277</xdr:rowOff>
    </xdr:from>
    <xdr:to>
      <xdr:col>36</xdr:col>
      <xdr:colOff>165100</xdr:colOff>
      <xdr:row>37</xdr:row>
      <xdr:rowOff>114877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5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106004</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4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47300</xdr:rowOff>
    </xdr:from>
    <xdr:to>
      <xdr:col>54</xdr:col>
      <xdr:colOff>189865</xdr:colOff>
      <xdr:row>59</xdr:row>
      <xdr:rowOff>30200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19800"/>
          <a:ext cx="1270" cy="1525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34027</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30200</xdr:rowOff>
    </xdr:from>
    <xdr:to>
      <xdr:col>55</xdr:col>
      <xdr:colOff>88900</xdr:colOff>
      <xdr:row>59</xdr:row>
      <xdr:rowOff>30200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4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165427</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39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47300</xdr:rowOff>
    </xdr:from>
    <xdr:to>
      <xdr:col>55</xdr:col>
      <xdr:colOff>88900</xdr:colOff>
      <xdr:row>50</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146672</xdr:rowOff>
    </xdr:from>
    <xdr:to>
      <xdr:col>55</xdr:col>
      <xdr:colOff>0</xdr:colOff>
      <xdr:row>57</xdr:row>
      <xdr:rowOff>21217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576422"/>
          <a:ext cx="838200" cy="21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63761</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6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85334</xdr:rowOff>
    </xdr:from>
    <xdr:to>
      <xdr:col>55</xdr:col>
      <xdr:colOff>50800</xdr:colOff>
      <xdr:row>57</xdr:row>
      <xdr:rowOff>15484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9398</xdr:rowOff>
    </xdr:from>
    <xdr:to>
      <xdr:col>50</xdr:col>
      <xdr:colOff>114300</xdr:colOff>
      <xdr:row>57</xdr:row>
      <xdr:rowOff>21217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82048"/>
          <a:ext cx="889000" cy="1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7381</xdr:rowOff>
    </xdr:from>
    <xdr:to>
      <xdr:col>50</xdr:col>
      <xdr:colOff>165100</xdr:colOff>
      <xdr:row>56</xdr:row>
      <xdr:rowOff>108981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0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125508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8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9398</xdr:rowOff>
    </xdr:from>
    <xdr:to>
      <xdr:col>45</xdr:col>
      <xdr:colOff>177800</xdr:colOff>
      <xdr:row>58</xdr:row>
      <xdr:rowOff>54226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82048"/>
          <a:ext cx="889000" cy="21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163858</xdr:rowOff>
    </xdr:from>
    <xdr:to>
      <xdr:col>46</xdr:col>
      <xdr:colOff>38100</xdr:colOff>
      <xdr:row>56</xdr:row>
      <xdr:rowOff>94008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9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110535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6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42797</xdr:rowOff>
    </xdr:from>
    <xdr:to>
      <xdr:col>41</xdr:col>
      <xdr:colOff>50800</xdr:colOff>
      <xdr:row>58</xdr:row>
      <xdr:rowOff>54226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815447"/>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81219</xdr:rowOff>
    </xdr:from>
    <xdr:to>
      <xdr:col>41</xdr:col>
      <xdr:colOff>101600</xdr:colOff>
      <xdr:row>56</xdr:row>
      <xdr:rowOff>11369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1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27896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28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72303</xdr:rowOff>
    </xdr:from>
    <xdr:to>
      <xdr:col>36</xdr:col>
      <xdr:colOff>165100</xdr:colOff>
      <xdr:row>56</xdr:row>
      <xdr:rowOff>2453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0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18980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27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95872</xdr:rowOff>
    </xdr:from>
    <xdr:to>
      <xdr:col>55</xdr:col>
      <xdr:colOff>50800</xdr:colOff>
      <xdr:row>56</xdr:row>
      <xdr:rowOff>26022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52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118749</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37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141867</xdr:rowOff>
    </xdr:from>
    <xdr:to>
      <xdr:col>50</xdr:col>
      <xdr:colOff>165100</xdr:colOff>
      <xdr:row>57</xdr:row>
      <xdr:rowOff>72017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4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63144</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3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130048</xdr:rowOff>
    </xdr:from>
    <xdr:to>
      <xdr:col>46</xdr:col>
      <xdr:colOff>38100</xdr:colOff>
      <xdr:row>57</xdr:row>
      <xdr:rowOff>60198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3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51325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2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3426</xdr:rowOff>
    </xdr:from>
    <xdr:to>
      <xdr:col>41</xdr:col>
      <xdr:colOff>101600</xdr:colOff>
      <xdr:row>58</xdr:row>
      <xdr:rowOff>105026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4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96153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4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163447</xdr:rowOff>
    </xdr:from>
    <xdr:to>
      <xdr:col>36</xdr:col>
      <xdr:colOff>165100</xdr:colOff>
      <xdr:row>57</xdr:row>
      <xdr:rowOff>93597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84724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5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71989</xdr:rowOff>
    </xdr:from>
    <xdr:to>
      <xdr:col>54</xdr:col>
      <xdr:colOff>189865</xdr:colOff>
      <xdr:row>78</xdr:row>
      <xdr:rowOff>124338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416389"/>
          <a:ext cx="1270" cy="1081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128165</xdr:rowOff>
    </xdr:from>
    <xdr:ext cx="378565"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124338</xdr:rowOff>
    </xdr:from>
    <xdr:to>
      <xdr:col>55</xdr:col>
      <xdr:colOff>88900</xdr:colOff>
      <xdr:row>78</xdr:row>
      <xdr:rowOff>124338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18666</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1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71989</xdr:rowOff>
    </xdr:from>
    <xdr:to>
      <xdr:col>55</xdr:col>
      <xdr:colOff>88900</xdr:colOff>
      <xdr:row>72</xdr:row>
      <xdr:rowOff>71989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41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37333</xdr:rowOff>
    </xdr:from>
    <xdr:to>
      <xdr:col>55</xdr:col>
      <xdr:colOff>0</xdr:colOff>
      <xdr:row>78</xdr:row>
      <xdr:rowOff>52832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0433"/>
          <a:ext cx="8382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145519</xdr:rowOff>
    </xdr:from>
    <xdr:ext cx="469744"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004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122642</xdr:rowOff>
    </xdr:from>
    <xdr:to>
      <xdr:col>55</xdr:col>
      <xdr:colOff>50800</xdr:colOff>
      <xdr:row>77</xdr:row>
      <xdr:rowOff>52792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15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52832</xdr:rowOff>
    </xdr:from>
    <xdr:to>
      <xdr:col>50</xdr:col>
      <xdr:colOff>114300</xdr:colOff>
      <xdr:row>78</xdr:row>
      <xdr:rowOff>89362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25932"/>
          <a:ext cx="8890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70383</xdr:rowOff>
    </xdr:from>
    <xdr:to>
      <xdr:col>50</xdr:col>
      <xdr:colOff>165100</xdr:colOff>
      <xdr:row>77</xdr:row>
      <xdr:rowOff>533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17060</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89362</xdr:rowOff>
    </xdr:from>
    <xdr:to>
      <xdr:col>45</xdr:col>
      <xdr:colOff>177800</xdr:colOff>
      <xdr:row>78</xdr:row>
      <xdr:rowOff>93659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62462"/>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135214</xdr:rowOff>
    </xdr:from>
    <xdr:to>
      <xdr:col>46</xdr:col>
      <xdr:colOff>38100</xdr:colOff>
      <xdr:row>76</xdr:row>
      <xdr:rowOff>65363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29939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81891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276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93659</xdr:rowOff>
    </xdr:from>
    <xdr:to>
      <xdr:col>41</xdr:col>
      <xdr:colOff>50800</xdr:colOff>
      <xdr:row>78</xdr:row>
      <xdr:rowOff>97135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66759"/>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58862</xdr:rowOff>
    </xdr:from>
    <xdr:to>
      <xdr:col>41</xdr:col>
      <xdr:colOff>101600</xdr:colOff>
      <xdr:row>75</xdr:row>
      <xdr:rowOff>160462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91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5539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69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106776</xdr:rowOff>
    </xdr:from>
    <xdr:to>
      <xdr:col>36</xdr:col>
      <xdr:colOff>165100</xdr:colOff>
      <xdr:row>76</xdr:row>
      <xdr:rowOff>36926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96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53453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74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157983</xdr:rowOff>
    </xdr:from>
    <xdr:to>
      <xdr:col>55</xdr:col>
      <xdr:colOff>50800</xdr:colOff>
      <xdr:row>78</xdr:row>
      <xdr:rowOff>88133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5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72910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7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2032</xdr:rowOff>
    </xdr:from>
    <xdr:to>
      <xdr:col>50</xdr:col>
      <xdr:colOff>165100</xdr:colOff>
      <xdr:row>78</xdr:row>
      <xdr:rowOff>103632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94759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38562</xdr:rowOff>
    </xdr:from>
    <xdr:to>
      <xdr:col>46</xdr:col>
      <xdr:colOff>38100</xdr:colOff>
      <xdr:row>78</xdr:row>
      <xdr:rowOff>140162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131289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0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42859</xdr:rowOff>
    </xdr:from>
    <xdr:to>
      <xdr:col>41</xdr:col>
      <xdr:colOff>101600</xdr:colOff>
      <xdr:row>78</xdr:row>
      <xdr:rowOff>144459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135586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0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46335</xdr:rowOff>
    </xdr:from>
    <xdr:to>
      <xdr:col>36</xdr:col>
      <xdr:colOff>165100</xdr:colOff>
      <xdr:row>78</xdr:row>
      <xdr:rowOff>147935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1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139062</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512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32372</xdr:rowOff>
    </xdr:from>
    <xdr:to>
      <xdr:col>54</xdr:col>
      <xdr:colOff>189865</xdr:colOff>
      <xdr:row>98</xdr:row>
      <xdr:rowOff>91866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22"/>
          <a:ext cx="1270" cy="125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95693</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89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91866</xdr:rowOff>
    </xdr:from>
    <xdr:to>
      <xdr:col>55</xdr:col>
      <xdr:colOff>88900</xdr:colOff>
      <xdr:row>98</xdr:row>
      <xdr:rowOff>91866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89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150499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32372</xdr:rowOff>
    </xdr:from>
    <xdr:to>
      <xdr:col>55</xdr:col>
      <xdr:colOff>88900</xdr:colOff>
      <xdr:row>91</xdr:row>
      <xdr:rowOff>32372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7150</xdr:rowOff>
    </xdr:from>
    <xdr:to>
      <xdr:col>55</xdr:col>
      <xdr:colOff>0</xdr:colOff>
      <xdr:row>98</xdr:row>
      <xdr:rowOff>15399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809250"/>
          <a:ext cx="838200" cy="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107300</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395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84423</xdr:rowOff>
    </xdr:from>
    <xdr:to>
      <xdr:col>55</xdr:col>
      <xdr:colOff>50800</xdr:colOff>
      <xdr:row>97</xdr:row>
      <xdr:rowOff>14573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5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129927</xdr:rowOff>
    </xdr:from>
    <xdr:to>
      <xdr:col>50</xdr:col>
      <xdr:colOff>114300</xdr:colOff>
      <xdr:row>98</xdr:row>
      <xdr:rowOff>15399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760577"/>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37142</xdr:rowOff>
    </xdr:from>
    <xdr:to>
      <xdr:col>50</xdr:col>
      <xdr:colOff>165100</xdr:colOff>
      <xdr:row>96</xdr:row>
      <xdr:rowOff>138742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49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155269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2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129927</xdr:rowOff>
    </xdr:from>
    <xdr:to>
      <xdr:col>45</xdr:col>
      <xdr:colOff>177800</xdr:colOff>
      <xdr:row>98</xdr:row>
      <xdr:rowOff>28505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60577"/>
          <a:ext cx="8890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75146</xdr:rowOff>
    </xdr:from>
    <xdr:to>
      <xdr:col>46</xdr:col>
      <xdr:colOff>38100</xdr:colOff>
      <xdr:row>97</xdr:row>
      <xdr:rowOff>5296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21823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71406</xdr:rowOff>
    </xdr:from>
    <xdr:to>
      <xdr:col>41</xdr:col>
      <xdr:colOff>50800</xdr:colOff>
      <xdr:row>98</xdr:row>
      <xdr:rowOff>28505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02056"/>
          <a:ext cx="889000" cy="12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103836</xdr:rowOff>
    </xdr:from>
    <xdr:to>
      <xdr:col>41</xdr:col>
      <xdr:colOff>101600</xdr:colOff>
      <xdr:row>97</xdr:row>
      <xdr:rowOff>33986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50513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82004</xdr:rowOff>
    </xdr:from>
    <xdr:to>
      <xdr:col>36</xdr:col>
      <xdr:colOff>165100</xdr:colOff>
      <xdr:row>97</xdr:row>
      <xdr:rowOff>12154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28681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3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127800</xdr:rowOff>
    </xdr:from>
    <xdr:to>
      <xdr:col>55</xdr:col>
      <xdr:colOff>50800</xdr:colOff>
      <xdr:row>98</xdr:row>
      <xdr:rowOff>57950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42727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7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136049</xdr:rowOff>
    </xdr:from>
    <xdr:to>
      <xdr:col>50</xdr:col>
      <xdr:colOff>165100</xdr:colOff>
      <xdr:row>98</xdr:row>
      <xdr:rowOff>66199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6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57326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85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79127</xdr:rowOff>
    </xdr:from>
    <xdr:to>
      <xdr:col>46</xdr:col>
      <xdr:colOff>38100</xdr:colOff>
      <xdr:row>98</xdr:row>
      <xdr:rowOff>9277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0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80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149155</xdr:rowOff>
    </xdr:from>
    <xdr:to>
      <xdr:col>41</xdr:col>
      <xdr:colOff>101600</xdr:colOff>
      <xdr:row>98</xdr:row>
      <xdr:rowOff>79305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70432</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87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20606</xdr:rowOff>
    </xdr:from>
    <xdr:to>
      <xdr:col>36</xdr:col>
      <xdr:colOff>165100</xdr:colOff>
      <xdr:row>97</xdr:row>
      <xdr:rowOff>122206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5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113333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74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38299</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49349</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92849"/>
          <a:ext cx="1269" cy="1592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167476</xdr:rowOff>
    </xdr:from>
    <xdr:ext cx="469744"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49349</xdr:rowOff>
    </xdr:from>
    <xdr:to>
      <xdr:col>86</xdr:col>
      <xdr:colOff>25400</xdr:colOff>
      <xdr:row>30</xdr:row>
      <xdr:rowOff>49349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69323</xdr:rowOff>
    </xdr:from>
    <xdr:ext cx="378565"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129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46446</xdr:rowOff>
    </xdr:from>
    <xdr:to>
      <xdr:col>85</xdr:col>
      <xdr:colOff>177800</xdr:colOff>
      <xdr:row>38</xdr:row>
      <xdr:rowOff>148046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5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82369</xdr:rowOff>
    </xdr:from>
    <xdr:to>
      <xdr:col>81</xdr:col>
      <xdr:colOff>101600</xdr:colOff>
      <xdr:row>39</xdr:row>
      <xdr:rowOff>12519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59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29046</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2017" y="637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144054</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659154"/>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162923</xdr:rowOff>
    </xdr:from>
    <xdr:to>
      <xdr:col>76</xdr:col>
      <xdr:colOff>165100</xdr:colOff>
      <xdr:row>37</xdr:row>
      <xdr:rowOff>93073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33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35</xdr:row>
      <xdr:rowOff>109600</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3017" y="6110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144054</xdr:rowOff>
    </xdr:from>
    <xdr:to>
      <xdr:col>71</xdr:col>
      <xdr:colOff>177800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59154"/>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53522</xdr:rowOff>
    </xdr:from>
    <xdr:to>
      <xdr:col>72</xdr:col>
      <xdr:colOff>38100</xdr:colOff>
      <xdr:row>31</xdr:row>
      <xdr:rowOff>155122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536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199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51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58420</xdr:rowOff>
    </xdr:from>
    <xdr:to>
      <xdr:col>67</xdr:col>
      <xdr:colOff>101600</xdr:colOff>
      <xdr:row>30</xdr:row>
      <xdr:rowOff>160020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52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5097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497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93254</xdr:rowOff>
    </xdr:from>
    <xdr:to>
      <xdr:col>72</xdr:col>
      <xdr:colOff>38100</xdr:colOff>
      <xdr:row>39</xdr:row>
      <xdr:rowOff>23404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60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14531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70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82512</xdr:rowOff>
    </xdr:from>
    <xdr:to>
      <xdr:col>85</xdr:col>
      <xdr:colOff>126364</xdr:colOff>
      <xdr:row>78</xdr:row>
      <xdr:rowOff>30544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84012"/>
          <a:ext cx="1269" cy="1319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34371</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0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30544</xdr:rowOff>
    </xdr:from>
    <xdr:to>
      <xdr:col>86</xdr:col>
      <xdr:colOff>25400</xdr:colOff>
      <xdr:row>78</xdr:row>
      <xdr:rowOff>30544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29189</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5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82512</xdr:rowOff>
    </xdr:from>
    <xdr:to>
      <xdr:col>86</xdr:col>
      <xdr:colOff>25400</xdr:colOff>
      <xdr:row>70</xdr:row>
      <xdr:rowOff>82512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8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132594</xdr:rowOff>
    </xdr:from>
    <xdr:to>
      <xdr:col>85</xdr:col>
      <xdr:colOff>127000</xdr:colOff>
      <xdr:row>76</xdr:row>
      <xdr:rowOff>83750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991344"/>
          <a:ext cx="838200" cy="1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25766</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84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2890</xdr:rowOff>
    </xdr:from>
    <xdr:to>
      <xdr:col>85</xdr:col>
      <xdr:colOff>177800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132594</xdr:rowOff>
    </xdr:from>
    <xdr:to>
      <xdr:col>81</xdr:col>
      <xdr:colOff>50800</xdr:colOff>
      <xdr:row>76</xdr:row>
      <xdr:rowOff>56071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991344"/>
          <a:ext cx="889000" cy="9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165443</xdr:rowOff>
    </xdr:from>
    <xdr:to>
      <xdr:col>81</xdr:col>
      <xdr:colOff>101600</xdr:colOff>
      <xdr:row>76</xdr:row>
      <xdr:rowOff>95593</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86720</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55556</xdr:rowOff>
    </xdr:from>
    <xdr:to>
      <xdr:col>76</xdr:col>
      <xdr:colOff>114300</xdr:colOff>
      <xdr:row>76</xdr:row>
      <xdr:rowOff>56071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085756"/>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1212</xdr:rowOff>
    </xdr:from>
    <xdr:to>
      <xdr:col>76</xdr:col>
      <xdr:colOff>165100</xdr:colOff>
      <xdr:row>76</xdr:row>
      <xdr:rowOff>102812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119340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8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37821</xdr:rowOff>
    </xdr:from>
    <xdr:to>
      <xdr:col>71</xdr:col>
      <xdr:colOff>177800</xdr:colOff>
      <xdr:row>76</xdr:row>
      <xdr:rowOff>55556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68021"/>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74308</xdr:rowOff>
    </xdr:from>
    <xdr:to>
      <xdr:col>72</xdr:col>
      <xdr:colOff>38100</xdr:colOff>
      <xdr:row>76</xdr:row>
      <xdr:rowOff>4459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20985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55525</xdr:rowOff>
    </xdr:from>
    <xdr:to>
      <xdr:col>67</xdr:col>
      <xdr:colOff>101600</xdr:colOff>
      <xdr:row>75</xdr:row>
      <xdr:rowOff>157125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2202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32950</xdr:rowOff>
    </xdr:from>
    <xdr:to>
      <xdr:col>85</xdr:col>
      <xdr:colOff>177800</xdr:colOff>
      <xdr:row>76</xdr:row>
      <xdr:rowOff>134550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0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11377</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04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81794</xdr:rowOff>
    </xdr:from>
    <xdr:to>
      <xdr:col>81</xdr:col>
      <xdr:colOff>101600</xdr:colOff>
      <xdr:row>76</xdr:row>
      <xdr:rowOff>11943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405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28471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71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5271</xdr:rowOff>
    </xdr:from>
    <xdr:to>
      <xdr:col>76</xdr:col>
      <xdr:colOff>165100</xdr:colOff>
      <xdr:row>76</xdr:row>
      <xdr:rowOff>106871</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03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97998</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12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4756</xdr:rowOff>
    </xdr:from>
    <xdr:to>
      <xdr:col>72</xdr:col>
      <xdr:colOff>38100</xdr:colOff>
      <xdr:row>76</xdr:row>
      <xdr:rowOff>106356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03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97483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12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158471</xdr:rowOff>
    </xdr:from>
    <xdr:to>
      <xdr:col>67</xdr:col>
      <xdr:colOff>101600</xdr:colOff>
      <xdr:row>76</xdr:row>
      <xdr:rowOff>88621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0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79748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1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152806</xdr:rowOff>
    </xdr:from>
    <xdr:to>
      <xdr:col>85</xdr:col>
      <xdr:colOff>126364</xdr:colOff>
      <xdr:row>98</xdr:row>
      <xdr:rowOff>154406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11856"/>
          <a:ext cx="1269" cy="1544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158233</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6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154406</xdr:rowOff>
    </xdr:from>
    <xdr:to>
      <xdr:col>86</xdr:col>
      <xdr:colOff>25400</xdr:colOff>
      <xdr:row>98</xdr:row>
      <xdr:rowOff>154406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5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99483</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18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152806</xdr:rowOff>
    </xdr:from>
    <xdr:to>
      <xdr:col>86</xdr:col>
      <xdr:colOff>25400</xdr:colOff>
      <xdr:row>89</xdr:row>
      <xdr:rowOff>152806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1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107011</xdr:rowOff>
    </xdr:from>
    <xdr:to>
      <xdr:col>85</xdr:col>
      <xdr:colOff>127000</xdr:colOff>
      <xdr:row>97</xdr:row>
      <xdr:rowOff>3835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051861"/>
          <a:ext cx="838200" cy="58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115485</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03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137058</xdr:rowOff>
    </xdr:from>
    <xdr:to>
      <xdr:col>85</xdr:col>
      <xdr:colOff>177800</xdr:colOff>
      <xdr:row>96</xdr:row>
      <xdr:rowOff>67208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424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3835</xdr:rowOff>
    </xdr:from>
    <xdr:to>
      <xdr:col>81</xdr:col>
      <xdr:colOff>50800</xdr:colOff>
      <xdr:row>97</xdr:row>
      <xdr:rowOff>25324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634485"/>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50876</xdr:rowOff>
    </xdr:from>
    <xdr:to>
      <xdr:col>81</xdr:col>
      <xdr:colOff>101600</xdr:colOff>
      <xdr:row>95</xdr:row>
      <xdr:rowOff>152476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33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169003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11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25324</xdr:rowOff>
    </xdr:from>
    <xdr:to>
      <xdr:col>76</xdr:col>
      <xdr:colOff>114300</xdr:colOff>
      <xdr:row>98</xdr:row>
      <xdr:rowOff>65863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655974"/>
          <a:ext cx="889000" cy="2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2146</xdr:rowOff>
    </xdr:from>
    <xdr:to>
      <xdr:col>76</xdr:col>
      <xdr:colOff>165100</xdr:colOff>
      <xdr:row>97</xdr:row>
      <xdr:rowOff>103746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3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94873</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7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63995</xdr:rowOff>
    </xdr:from>
    <xdr:to>
      <xdr:col>71</xdr:col>
      <xdr:colOff>177800</xdr:colOff>
      <xdr:row>98</xdr:row>
      <xdr:rowOff>65863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866095"/>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164300</xdr:rowOff>
    </xdr:from>
    <xdr:to>
      <xdr:col>72</xdr:col>
      <xdr:colOff>38100</xdr:colOff>
      <xdr:row>96</xdr:row>
      <xdr:rowOff>94450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45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110977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22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113742</xdr:rowOff>
    </xdr:from>
    <xdr:to>
      <xdr:col>67</xdr:col>
      <xdr:colOff>101600</xdr:colOff>
      <xdr:row>95</xdr:row>
      <xdr:rowOff>43892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230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60419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00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56211</xdr:rowOff>
    </xdr:from>
    <xdr:to>
      <xdr:col>85</xdr:col>
      <xdr:colOff>177800</xdr:colOff>
      <xdr:row>93</xdr:row>
      <xdr:rowOff>157811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00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79088</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585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124485</xdr:rowOff>
    </xdr:from>
    <xdr:to>
      <xdr:col>81</xdr:col>
      <xdr:colOff>101600</xdr:colOff>
      <xdr:row>97</xdr:row>
      <xdr:rowOff>54635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5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45762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6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145974</xdr:rowOff>
    </xdr:from>
    <xdr:to>
      <xdr:col>76</xdr:col>
      <xdr:colOff>165100</xdr:colOff>
      <xdr:row>97</xdr:row>
      <xdr:rowOff>76124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92651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38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15063</xdr:rowOff>
    </xdr:from>
    <xdr:to>
      <xdr:col>72</xdr:col>
      <xdr:colOff>38100</xdr:colOff>
      <xdr:row>98</xdr:row>
      <xdr:rowOff>116663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1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107790</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0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13195</xdr:rowOff>
    </xdr:from>
    <xdr:to>
      <xdr:col>67</xdr:col>
      <xdr:colOff>101600</xdr:colOff>
      <xdr:row>98</xdr:row>
      <xdr:rowOff>114795</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105922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0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33401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76901"/>
          <a:ext cx="1269" cy="1554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151528</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5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33401</xdr:rowOff>
    </xdr:from>
    <xdr:to>
      <xdr:col>116</xdr:col>
      <xdr:colOff>152400</xdr:colOff>
      <xdr:row>30</xdr:row>
      <xdr:rowOff>33401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7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40149</xdr:rowOff>
    </xdr:from>
    <xdr:ext cx="378565"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17272</xdr:rowOff>
    </xdr:from>
    <xdr:to>
      <xdr:col>116</xdr:col>
      <xdr:colOff>114300</xdr:colOff>
      <xdr:row>37</xdr:row>
      <xdr:rowOff>118872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6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43688</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165862</xdr:rowOff>
    </xdr:from>
    <xdr:to>
      <xdr:col>112</xdr:col>
      <xdr:colOff>38100</xdr:colOff>
      <xdr:row>37</xdr:row>
      <xdr:rowOff>96012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112539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4017" y="6113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43688</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73023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89281</xdr:rowOff>
    </xdr:from>
    <xdr:to>
      <xdr:col>107</xdr:col>
      <xdr:colOff>101600</xdr:colOff>
      <xdr:row>37</xdr:row>
      <xdr:rowOff>19431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61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35958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3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30988</xdr:rowOff>
    </xdr:from>
    <xdr:to>
      <xdr:col>102</xdr:col>
      <xdr:colOff>165100</xdr:colOff>
      <xdr:row>37</xdr:row>
      <xdr:rowOff>132588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149115</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149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131191</xdr:rowOff>
    </xdr:from>
    <xdr:to>
      <xdr:col>98</xdr:col>
      <xdr:colOff>38100</xdr:colOff>
      <xdr:row>37</xdr:row>
      <xdr:rowOff>61341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77868</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078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164338</xdr:rowOff>
    </xdr:from>
    <xdr:to>
      <xdr:col>107</xdr:col>
      <xdr:colOff>101600</xdr:colOff>
      <xdr:row>39</xdr:row>
      <xdr:rowOff>94488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85615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159385</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560435"/>
          <a:ext cx="1269" cy="1599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106062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3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159385</xdr:rowOff>
    </xdr:from>
    <xdr:to>
      <xdr:col>116</xdr:col>
      <xdr:colOff>152400</xdr:colOff>
      <xdr:row>49</xdr:row>
      <xdr:rowOff>159385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56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31877</xdr:rowOff>
    </xdr:from>
    <xdr:to>
      <xdr:col>116</xdr:col>
      <xdr:colOff>63500</xdr:colOff>
      <xdr:row>59</xdr:row>
      <xdr:rowOff>31877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474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101871</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70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78994</xdr:rowOff>
    </xdr:from>
    <xdr:to>
      <xdr:col>116</xdr:col>
      <xdr:colOff>114300</xdr:colOff>
      <xdr:row>58</xdr:row>
      <xdr:rowOff>9144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8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31877</xdr:rowOff>
    </xdr:from>
    <xdr:to>
      <xdr:col>111</xdr:col>
      <xdr:colOff>177800</xdr:colOff>
      <xdr:row>59</xdr:row>
      <xdr:rowOff>31877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474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52324</xdr:rowOff>
    </xdr:from>
    <xdr:to>
      <xdr:col>112</xdr:col>
      <xdr:colOff>38100</xdr:colOff>
      <xdr:row>57</xdr:row>
      <xdr:rowOff>153924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2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170451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60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31877</xdr:rowOff>
    </xdr:from>
    <xdr:to>
      <xdr:col>107</xdr:col>
      <xdr:colOff>50800</xdr:colOff>
      <xdr:row>59</xdr:row>
      <xdr:rowOff>31877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474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26543</xdr:rowOff>
    </xdr:from>
    <xdr:to>
      <xdr:col>107</xdr:col>
      <xdr:colOff>101600</xdr:colOff>
      <xdr:row>57</xdr:row>
      <xdr:rowOff>128143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9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144670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31877</xdr:rowOff>
    </xdr:from>
    <xdr:to>
      <xdr:col>102</xdr:col>
      <xdr:colOff>114300</xdr:colOff>
      <xdr:row>59</xdr:row>
      <xdr:rowOff>31877</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474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128778</xdr:rowOff>
    </xdr:from>
    <xdr:to>
      <xdr:col>102</xdr:col>
      <xdr:colOff>165100</xdr:colOff>
      <xdr:row>56</xdr:row>
      <xdr:rowOff>58928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55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75455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33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24257</xdr:rowOff>
    </xdr:from>
    <xdr:to>
      <xdr:col>98</xdr:col>
      <xdr:colOff>38100</xdr:colOff>
      <xdr:row>56</xdr:row>
      <xdr:rowOff>125857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142384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40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152527</xdr:rowOff>
    </xdr:from>
    <xdr:to>
      <xdr:col>116</xdr:col>
      <xdr:colOff>114300</xdr:colOff>
      <xdr:row>59</xdr:row>
      <xdr:rowOff>82677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67454</xdr:rowOff>
    </xdr:from>
    <xdr:ext cx="313932"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115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152527</xdr:rowOff>
    </xdr:from>
    <xdr:to>
      <xdr:col>112</xdr:col>
      <xdr:colOff>38100</xdr:colOff>
      <xdr:row>59</xdr:row>
      <xdr:rowOff>82677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73804</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66333" y="10189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152527</xdr:rowOff>
    </xdr:from>
    <xdr:to>
      <xdr:col>107</xdr:col>
      <xdr:colOff>101600</xdr:colOff>
      <xdr:row>59</xdr:row>
      <xdr:rowOff>82677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73804</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77333" y="10189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152527</xdr:rowOff>
    </xdr:from>
    <xdr:to>
      <xdr:col>102</xdr:col>
      <xdr:colOff>165100</xdr:colOff>
      <xdr:row>59</xdr:row>
      <xdr:rowOff>82677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73804</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88333" y="10189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152527</xdr:rowOff>
    </xdr:from>
    <xdr:to>
      <xdr:col>98</xdr:col>
      <xdr:colOff>38100</xdr:colOff>
      <xdr:row>59</xdr:row>
      <xdr:rowOff>82677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09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73804</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99333" y="10189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116886</xdr:rowOff>
    </xdr:from>
    <xdr:to>
      <xdr:col>116</xdr:col>
      <xdr:colOff>62864</xdr:colOff>
      <xdr:row>78</xdr:row>
      <xdr:rowOff>5192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89836"/>
          <a:ext cx="1269" cy="1088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9019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8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5192</xdr:rowOff>
    </xdr:from>
    <xdr:to>
      <xdr:col>116</xdr:col>
      <xdr:colOff>152400</xdr:colOff>
      <xdr:row>78</xdr:row>
      <xdr:rowOff>5192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7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63563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6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116886</xdr:rowOff>
    </xdr:from>
    <xdr:to>
      <xdr:col>116</xdr:col>
      <xdr:colOff>152400</xdr:colOff>
      <xdr:row>71</xdr:row>
      <xdr:rowOff>116886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8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138694</xdr:rowOff>
    </xdr:from>
    <xdr:to>
      <xdr:col>116</xdr:col>
      <xdr:colOff>63500</xdr:colOff>
      <xdr:row>73</xdr:row>
      <xdr:rowOff>146101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654544"/>
          <a:ext cx="8382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81637</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6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103210</xdr:rowOff>
    </xdr:from>
    <xdr:to>
      <xdr:col>116</xdr:col>
      <xdr:colOff>114300</xdr:colOff>
      <xdr:row>75</xdr:row>
      <xdr:rowOff>33360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138694</xdr:rowOff>
    </xdr:from>
    <xdr:to>
      <xdr:col>111</xdr:col>
      <xdr:colOff>177800</xdr:colOff>
      <xdr:row>74</xdr:row>
      <xdr:rowOff>31527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654544"/>
          <a:ext cx="889000" cy="6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171287</xdr:rowOff>
    </xdr:from>
    <xdr:to>
      <xdr:col>112</xdr:col>
      <xdr:colOff>38100</xdr:colOff>
      <xdr:row>75</xdr:row>
      <xdr:rowOff>101437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92564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153416</xdr:rowOff>
    </xdr:from>
    <xdr:to>
      <xdr:col>107</xdr:col>
      <xdr:colOff>50800</xdr:colOff>
      <xdr:row>74</xdr:row>
      <xdr:rowOff>31527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326366"/>
          <a:ext cx="889000" cy="39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8021</xdr:rowOff>
    </xdr:from>
    <xdr:to>
      <xdr:col>107</xdr:col>
      <xdr:colOff>101600</xdr:colOff>
      <xdr:row>75</xdr:row>
      <xdr:rowOff>109621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100748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153416</xdr:rowOff>
    </xdr:from>
    <xdr:to>
      <xdr:col>102</xdr:col>
      <xdr:colOff>114300</xdr:colOff>
      <xdr:row>72</xdr:row>
      <xdr:rowOff>105318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326366"/>
          <a:ext cx="889000" cy="12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105039</xdr:rowOff>
    </xdr:from>
    <xdr:to>
      <xdr:col>102</xdr:col>
      <xdr:colOff>165100</xdr:colOff>
      <xdr:row>74</xdr:row>
      <xdr:rowOff>35189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620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26316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7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122275</xdr:rowOff>
    </xdr:from>
    <xdr:to>
      <xdr:col>98</xdr:col>
      <xdr:colOff>38100</xdr:colOff>
      <xdr:row>74</xdr:row>
      <xdr:rowOff>52425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6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43552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3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95301</xdr:rowOff>
    </xdr:from>
    <xdr:to>
      <xdr:col>116</xdr:col>
      <xdr:colOff>114300</xdr:colOff>
      <xdr:row>74</xdr:row>
      <xdr:rowOff>25451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1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118178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87894</xdr:rowOff>
    </xdr:from>
    <xdr:to>
      <xdr:col>112</xdr:col>
      <xdr:colOff>38100</xdr:colOff>
      <xdr:row>74</xdr:row>
      <xdr:rowOff>18044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0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34571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37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152177</xdr:rowOff>
    </xdr:from>
    <xdr:to>
      <xdr:col>107</xdr:col>
      <xdr:colOff>101600</xdr:colOff>
      <xdr:row>74</xdr:row>
      <xdr:rowOff>82327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98854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4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102616</xdr:rowOff>
    </xdr:from>
    <xdr:to>
      <xdr:col>102</xdr:col>
      <xdr:colOff>165100</xdr:colOff>
      <xdr:row>72</xdr:row>
      <xdr:rowOff>32766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2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49293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05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54518</xdr:rowOff>
    </xdr:from>
    <xdr:to>
      <xdr:col>98</xdr:col>
      <xdr:colOff>38100</xdr:colOff>
      <xdr:row>72</xdr:row>
      <xdr:rowOff>156118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39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17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は、類似団体・東京都・全国平均を下回っており、これまでの職員定数の適正化・給与制度・諸手当制度の適正化などの影響によるものと考えられる。●物件費は、全国・東京都平均を下回っているものの、類似団体平均は上回っている、増加傾向にあるのは情報化推進事業費</a:t>
          </a:r>
          <a:r>
            <a:rPr kumimoji="1" lang="ja-JP" altLang="en-US" sz="1000">
              <a:solidFill>
                <a:schemeClr val="dk1"/>
              </a:solidFill>
              <a:effectLst/>
              <a:latin typeface="+mn-lt"/>
              <a:ea typeface="+mn-ea"/>
              <a:cs typeface="+mn-cs"/>
            </a:rPr>
            <a:t>等の</a:t>
          </a:r>
          <a:r>
            <a:rPr kumimoji="1" lang="ja-JP" altLang="ja-JP" sz="1000">
              <a:solidFill>
                <a:schemeClr val="dk1"/>
              </a:solidFill>
              <a:effectLst/>
              <a:latin typeface="+mn-lt"/>
              <a:ea typeface="+mn-ea"/>
              <a:cs typeface="+mn-cs"/>
            </a:rPr>
            <a:t>増によるものと考えられる。●維持補修費は類似団体・東京都・全国平均を下回っているものの、今後、当市においても公共施設等の老朽化による維持補修費のさらなる増が見込まれる。●扶助費は、東京都平均は下回っているものの、類似団体・全国の平均を上回っており、生活保護費の割合が高いこと、病院等が市内に多いことなどが理由として挙げられる。●補助費等は、類似団体・東京都平均を上回っている。当市においては、常備消防の都への委託金や、加入している広域資源循環組合・病院組合等の負担金のほか、児童福祉費に係る補助金などが多いという特徴がある。●普通建設事業費は、</a:t>
          </a:r>
          <a:r>
            <a:rPr kumimoji="1" lang="ja-JP" altLang="ja-JP" sz="1100">
              <a:solidFill>
                <a:schemeClr val="dk1"/>
              </a:solidFill>
              <a:effectLst/>
              <a:latin typeface="+mn-lt"/>
              <a:ea typeface="+mn-ea"/>
              <a:cs typeface="+mn-cs"/>
            </a:rPr>
            <a:t>全国・東京都</a:t>
          </a:r>
          <a:r>
            <a:rPr kumimoji="1" lang="ja-JP" altLang="ja-JP" sz="1000">
              <a:solidFill>
                <a:schemeClr val="dk1"/>
              </a:solidFill>
              <a:effectLst/>
              <a:latin typeface="+mn-lt"/>
              <a:ea typeface="+mn-ea"/>
              <a:cs typeface="+mn-cs"/>
            </a:rPr>
            <a:t>平均を下回っているものの、</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上回っており、</a:t>
          </a:r>
          <a:r>
            <a:rPr kumimoji="1" lang="ja-JP" altLang="ja-JP" sz="1000">
              <a:solidFill>
                <a:schemeClr val="dk1"/>
              </a:solidFill>
              <a:effectLst/>
              <a:latin typeface="+mn-lt"/>
              <a:ea typeface="+mn-ea"/>
              <a:cs typeface="+mn-cs"/>
            </a:rPr>
            <a:t>今後、前川公園整備事業費など大規模事業が予定されていることから増が見込まれる。●公債費は、東京都平均は上回っているものの、全国</a:t>
          </a:r>
          <a:r>
            <a:rPr kumimoji="1" lang="ja-JP" altLang="en-US" sz="1000">
              <a:solidFill>
                <a:schemeClr val="dk1"/>
              </a:solidFill>
              <a:effectLst/>
              <a:latin typeface="+mn-lt"/>
              <a:ea typeface="+mn-ea"/>
              <a:cs typeface="+mn-cs"/>
            </a:rPr>
            <a:t>・類似団体</a:t>
          </a:r>
          <a:r>
            <a:rPr kumimoji="1" lang="ja-JP" altLang="ja-JP" sz="1000">
              <a:solidFill>
                <a:schemeClr val="dk1"/>
              </a:solidFill>
              <a:effectLst/>
              <a:latin typeface="+mn-lt"/>
              <a:ea typeface="+mn-ea"/>
              <a:cs typeface="+mn-cs"/>
            </a:rPr>
            <a:t>平均は下回っており、これまで通常債の残高削減を進めてきたことなどが要因と考えられるが、今後予定している大規模事業に伴う起債の償還が始まることで増加することが見込まれる。●積立金は、東京都平均</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下回ってい</a:t>
          </a:r>
          <a:r>
            <a:rPr kumimoji="1" lang="ja-JP" altLang="en-US" sz="1000">
              <a:solidFill>
                <a:schemeClr val="dk1"/>
              </a:solidFill>
              <a:effectLst/>
              <a:latin typeface="+mn-lt"/>
              <a:ea typeface="+mn-ea"/>
              <a:cs typeface="+mn-cs"/>
            </a:rPr>
            <a:t>るものの</a:t>
          </a:r>
          <a:r>
            <a:rPr kumimoji="1" lang="ja-JP" altLang="ja-JP" sz="1000">
              <a:solidFill>
                <a:schemeClr val="dk1"/>
              </a:solidFill>
              <a:effectLst/>
              <a:latin typeface="+mn-lt"/>
              <a:ea typeface="+mn-ea"/>
              <a:cs typeface="+mn-cs"/>
            </a:rPr>
            <a:t>、全国・類似団体平均は</a:t>
          </a:r>
          <a:r>
            <a:rPr kumimoji="1" lang="ja-JP" altLang="en-US" sz="1000">
              <a:solidFill>
                <a:schemeClr val="dk1"/>
              </a:solidFill>
              <a:effectLst/>
              <a:latin typeface="+mn-lt"/>
              <a:ea typeface="+mn-ea"/>
              <a:cs typeface="+mn-cs"/>
            </a:rPr>
            <a:t>上</a:t>
          </a:r>
          <a:r>
            <a:rPr kumimoji="1" lang="ja-JP" altLang="ja-JP" sz="1000">
              <a:solidFill>
                <a:schemeClr val="dk1"/>
              </a:solidFill>
              <a:effectLst/>
              <a:latin typeface="+mn-lt"/>
              <a:ea typeface="+mn-ea"/>
              <a:cs typeface="+mn-cs"/>
            </a:rPr>
            <a:t>回っ</a:t>
          </a:r>
          <a:r>
            <a:rPr kumimoji="1" lang="ja-JP" altLang="en-US" sz="1000">
              <a:solidFill>
                <a:schemeClr val="dk1"/>
              </a:solidFill>
              <a:effectLst/>
              <a:latin typeface="+mn-lt"/>
              <a:ea typeface="+mn-ea"/>
              <a:cs typeface="+mn-cs"/>
            </a:rPr>
            <a:t>た</a:t>
          </a:r>
          <a:r>
            <a:rPr kumimoji="1" lang="ja-JP" altLang="ja-JP" sz="1000">
              <a:solidFill>
                <a:schemeClr val="dk1"/>
              </a:solidFill>
              <a:effectLst/>
              <a:latin typeface="+mn-lt"/>
              <a:ea typeface="+mn-ea"/>
              <a:cs typeface="+mn-cs"/>
            </a:rPr>
            <a:t>、当市においては</a:t>
          </a:r>
          <a:r>
            <a:rPr kumimoji="1" lang="ja-JP" altLang="en-US" sz="1000">
              <a:solidFill>
                <a:schemeClr val="dk1"/>
              </a:solidFill>
              <a:effectLst/>
              <a:latin typeface="+mn-lt"/>
              <a:ea typeface="+mn-ea"/>
              <a:cs typeface="+mn-cs"/>
            </a:rPr>
            <a:t>これまで</a:t>
          </a:r>
          <a:r>
            <a:rPr kumimoji="1" lang="ja-JP" altLang="ja-JP" sz="1000">
              <a:solidFill>
                <a:schemeClr val="dk1"/>
              </a:solidFill>
              <a:effectLst/>
              <a:latin typeface="+mn-lt"/>
              <a:ea typeface="+mn-ea"/>
              <a:cs typeface="+mn-cs"/>
            </a:rPr>
            <a:t>決算剰余金を条例により予算を通さず直接財政調整基金に積み立て</a:t>
          </a:r>
          <a:r>
            <a:rPr kumimoji="1" lang="ja-JP" altLang="en-US" sz="1000">
              <a:solidFill>
                <a:schemeClr val="dk1"/>
              </a:solidFill>
              <a:effectLst/>
              <a:latin typeface="+mn-lt"/>
              <a:ea typeface="+mn-ea"/>
              <a:cs typeface="+mn-cs"/>
            </a:rPr>
            <a:t>てきたが、</a:t>
          </a:r>
          <a:r>
            <a:rPr kumimoji="1" lang="ja-JP" altLang="ja-JP" sz="1000">
              <a:solidFill>
                <a:schemeClr val="dk1"/>
              </a:solidFill>
              <a:effectLst/>
              <a:latin typeface="+mn-lt"/>
              <a:ea typeface="+mn-ea"/>
              <a:cs typeface="+mn-cs"/>
            </a:rPr>
            <a:t>令和４年度</a:t>
          </a:r>
          <a:r>
            <a:rPr kumimoji="1" lang="ja-JP" altLang="en-US" sz="1000">
              <a:solidFill>
                <a:schemeClr val="dk1"/>
              </a:solidFill>
              <a:effectLst/>
              <a:latin typeface="+mn-lt"/>
              <a:ea typeface="+mn-ea"/>
              <a:cs typeface="+mn-cs"/>
            </a:rPr>
            <a:t>から予算計上をしたためその分が</a:t>
          </a:r>
          <a:r>
            <a:rPr kumimoji="1" lang="ja-JP" altLang="ja-JP" sz="1000">
              <a:solidFill>
                <a:schemeClr val="dk1"/>
              </a:solidFill>
              <a:effectLst/>
              <a:latin typeface="+mn-lt"/>
              <a:ea typeface="+mn-ea"/>
              <a:cs typeface="+mn-cs"/>
            </a:rPr>
            <a:t>大幅</a:t>
          </a:r>
          <a:r>
            <a:rPr kumimoji="1" lang="ja-JP" altLang="en-US" sz="1000">
              <a:solidFill>
                <a:schemeClr val="dk1"/>
              </a:solidFill>
              <a:effectLst/>
              <a:latin typeface="+mn-lt"/>
              <a:ea typeface="+mn-ea"/>
              <a:cs typeface="+mn-cs"/>
            </a:rPr>
            <a:t>に</a:t>
          </a:r>
          <a:r>
            <a:rPr kumimoji="1" lang="ja-JP" altLang="ja-JP" sz="1000">
              <a:solidFill>
                <a:schemeClr val="dk1"/>
              </a:solidFill>
              <a:effectLst/>
              <a:latin typeface="+mn-lt"/>
              <a:ea typeface="+mn-ea"/>
              <a:cs typeface="+mn-cs"/>
            </a:rPr>
            <a:t>増</a:t>
          </a:r>
          <a:r>
            <a:rPr kumimoji="1" lang="ja-JP" altLang="en-US" sz="1000">
              <a:solidFill>
                <a:schemeClr val="dk1"/>
              </a:solidFill>
              <a:effectLst/>
              <a:latin typeface="+mn-lt"/>
              <a:ea typeface="+mn-ea"/>
              <a:cs typeface="+mn-cs"/>
            </a:rPr>
            <a:t>となっている。</a:t>
          </a:r>
          <a:r>
            <a:rPr kumimoji="1" lang="ja-JP" altLang="ja-JP" sz="1000">
              <a:solidFill>
                <a:schemeClr val="dk1"/>
              </a:solidFill>
              <a:effectLst/>
              <a:latin typeface="+mn-lt"/>
              <a:ea typeface="+mn-ea"/>
              <a:cs typeface="+mn-cs"/>
            </a:rPr>
            <a:t>●繰出金は、全国平均は下回っているものの、類似団体・東京都平均を上回っている、高齢者人口比率が高いことにより医療・介護の両面で給付費が増加傾向にあることによるものと考えられる。</a:t>
          </a:r>
          <a:endParaRPr lang="ja-JP" altLang="ja-JP" sz="10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東京都東村山市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151,814
148,522
17.14
70,577,986
67,875,587
2,602,012
30,916,278
39,151,047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38</xdr:row>
      <xdr:rowOff>166218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2966"/>
          <a:ext cx="1270" cy="1438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170045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8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166218</xdr:rowOff>
    </xdr:from>
    <xdr:to>
      <xdr:col>24</xdr:col>
      <xdr:colOff>152400</xdr:colOff>
      <xdr:row>38</xdr:row>
      <xdr:rowOff>166218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138786</xdr:rowOff>
    </xdr:from>
    <xdr:to>
      <xdr:col>24</xdr:col>
      <xdr:colOff>63500</xdr:colOff>
      <xdr:row>34</xdr:row>
      <xdr:rowOff>168046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68086"/>
          <a:ext cx="8382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101617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0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123190</xdr:rowOff>
    </xdr:from>
    <xdr:to>
      <xdr:col>24</xdr:col>
      <xdr:colOff>114300</xdr:colOff>
      <xdr:row>36</xdr:row>
      <xdr:rowOff>53340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135128</xdr:rowOff>
    </xdr:from>
    <xdr:to>
      <xdr:col>19</xdr:col>
      <xdr:colOff>177800</xdr:colOff>
      <xdr:row>34</xdr:row>
      <xdr:rowOff>168046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64428"/>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133248</xdr:rowOff>
    </xdr:from>
    <xdr:to>
      <xdr:col>20</xdr:col>
      <xdr:colOff>38100</xdr:colOff>
      <xdr:row>36</xdr:row>
      <xdr:rowOff>63398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54525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73863</xdr:rowOff>
    </xdr:from>
    <xdr:to>
      <xdr:col>15</xdr:col>
      <xdr:colOff>50800</xdr:colOff>
      <xdr:row>34</xdr:row>
      <xdr:rowOff>135128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903163"/>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135077</xdr:rowOff>
    </xdr:from>
    <xdr:to>
      <xdr:col>15</xdr:col>
      <xdr:colOff>101600</xdr:colOff>
      <xdr:row>36</xdr:row>
      <xdr:rowOff>65227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56354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73863</xdr:rowOff>
    </xdr:from>
    <xdr:to>
      <xdr:col>10</xdr:col>
      <xdr:colOff>114300</xdr:colOff>
      <xdr:row>34</xdr:row>
      <xdr:rowOff>101295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90316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98044</xdr:rowOff>
    </xdr:from>
    <xdr:to>
      <xdr:col>10</xdr:col>
      <xdr:colOff>165100</xdr:colOff>
      <xdr:row>33</xdr:row>
      <xdr:rowOff>28194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58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44721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63297</xdr:rowOff>
    </xdr:from>
    <xdr:to>
      <xdr:col>6</xdr:col>
      <xdr:colOff>38100</xdr:colOff>
      <xdr:row>32</xdr:row>
      <xdr:rowOff>164897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9974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32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87986</xdr:rowOff>
    </xdr:from>
    <xdr:to>
      <xdr:col>24</xdr:col>
      <xdr:colOff>114300</xdr:colOff>
      <xdr:row>35</xdr:row>
      <xdr:rowOff>18136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1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110863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117246</xdr:rowOff>
    </xdr:from>
    <xdr:to>
      <xdr:col>20</xdr:col>
      <xdr:colOff>38100</xdr:colOff>
      <xdr:row>35</xdr:row>
      <xdr:rowOff>47396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4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63923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84328</xdr:rowOff>
    </xdr:from>
    <xdr:to>
      <xdr:col>15</xdr:col>
      <xdr:colOff>101600</xdr:colOff>
      <xdr:row>35</xdr:row>
      <xdr:rowOff>14478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1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31005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23063</xdr:rowOff>
    </xdr:from>
    <xdr:to>
      <xdr:col>10</xdr:col>
      <xdr:colOff>165100</xdr:colOff>
      <xdr:row>34</xdr:row>
      <xdr:rowOff>124663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115790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9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50495</xdr:rowOff>
    </xdr:from>
    <xdr:to>
      <xdr:col>6</xdr:col>
      <xdr:colOff>38100</xdr:colOff>
      <xdr:row>34</xdr:row>
      <xdr:rowOff>152095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143222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72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97115</xdr:rowOff>
    </xdr:from>
    <xdr:to>
      <xdr:col>24</xdr:col>
      <xdr:colOff>62865</xdr:colOff>
      <xdr:row>58</xdr:row>
      <xdr:rowOff>34664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5415"/>
          <a:ext cx="1270" cy="62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38491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34664</xdr:rowOff>
    </xdr:from>
    <xdr:to>
      <xdr:col>24</xdr:col>
      <xdr:colOff>152400</xdr:colOff>
      <xdr:row>58</xdr:row>
      <xdr:rowOff>34664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8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43792</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97115</xdr:rowOff>
    </xdr:from>
    <xdr:to>
      <xdr:col>24</xdr:col>
      <xdr:colOff>152400</xdr:colOff>
      <xdr:row>54</xdr:row>
      <xdr:rowOff>97115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5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52560</xdr:rowOff>
    </xdr:from>
    <xdr:to>
      <xdr:col>24</xdr:col>
      <xdr:colOff>63500</xdr:colOff>
      <xdr:row>56</xdr:row>
      <xdr:rowOff>166719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53760"/>
          <a:ext cx="838200" cy="11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42911</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64484</xdr:rowOff>
    </xdr:from>
    <xdr:to>
      <xdr:col>24</xdr:col>
      <xdr:colOff>114300</xdr:colOff>
      <xdr:row>56</xdr:row>
      <xdr:rowOff>166084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4967</xdr:rowOff>
    </xdr:from>
    <xdr:to>
      <xdr:col>19</xdr:col>
      <xdr:colOff>177800</xdr:colOff>
      <xdr:row>56</xdr:row>
      <xdr:rowOff>166719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748917"/>
          <a:ext cx="889000" cy="10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46783</xdr:rowOff>
    </xdr:from>
    <xdr:to>
      <xdr:col>20</xdr:col>
      <xdr:colOff>38100</xdr:colOff>
      <xdr:row>56</xdr:row>
      <xdr:rowOff>148383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164910</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4967</xdr:rowOff>
    </xdr:from>
    <xdr:to>
      <xdr:col>15</xdr:col>
      <xdr:colOff>50800</xdr:colOff>
      <xdr:row>57</xdr:row>
      <xdr:rowOff>93588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748917"/>
          <a:ext cx="889000" cy="111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58954</xdr:rowOff>
    </xdr:from>
    <xdr:to>
      <xdr:col>15</xdr:col>
      <xdr:colOff>101600</xdr:colOff>
      <xdr:row>50</xdr:row>
      <xdr:rowOff>160554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5631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74495</xdr:rowOff>
    </xdr:from>
    <xdr:to>
      <xdr:col>10</xdr:col>
      <xdr:colOff>114300</xdr:colOff>
      <xdr:row>57</xdr:row>
      <xdr:rowOff>93588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47145"/>
          <a:ext cx="889000" cy="1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167973</xdr:rowOff>
    </xdr:from>
    <xdr:to>
      <xdr:col>10</xdr:col>
      <xdr:colOff>165100</xdr:colOff>
      <xdr:row>56</xdr:row>
      <xdr:rowOff>98123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59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114650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3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126347</xdr:rowOff>
    </xdr:from>
    <xdr:to>
      <xdr:col>6</xdr:col>
      <xdr:colOff>38100</xdr:colOff>
      <xdr:row>56</xdr:row>
      <xdr:rowOff>56497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5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73024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33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1760</xdr:rowOff>
    </xdr:from>
    <xdr:to>
      <xdr:col>24</xdr:col>
      <xdr:colOff>114300</xdr:colOff>
      <xdr:row>56</xdr:row>
      <xdr:rowOff>103360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24637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5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115919</xdr:rowOff>
    </xdr:from>
    <xdr:to>
      <xdr:col>20</xdr:col>
      <xdr:colOff>38100</xdr:colOff>
      <xdr:row>57</xdr:row>
      <xdr:rowOff>46069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1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37196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0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125617</xdr:rowOff>
    </xdr:from>
    <xdr:to>
      <xdr:col>15</xdr:col>
      <xdr:colOff>101600</xdr:colOff>
      <xdr:row>51</xdr:row>
      <xdr:rowOff>55767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69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46894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790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42788</xdr:rowOff>
    </xdr:from>
    <xdr:to>
      <xdr:col>10</xdr:col>
      <xdr:colOff>165100</xdr:colOff>
      <xdr:row>57</xdr:row>
      <xdr:rowOff>144388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135515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0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23695</xdr:rowOff>
    </xdr:from>
    <xdr:to>
      <xdr:col>6</xdr:col>
      <xdr:colOff>38100</xdr:colOff>
      <xdr:row>57</xdr:row>
      <xdr:rowOff>125295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9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116422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88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141170</xdr:rowOff>
    </xdr:from>
    <xdr:to>
      <xdr:col>24</xdr:col>
      <xdr:colOff>62865</xdr:colOff>
      <xdr:row>78</xdr:row>
      <xdr:rowOff>48924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42670"/>
          <a:ext cx="1270" cy="1279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52751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48924</xdr:rowOff>
    </xdr:from>
    <xdr:to>
      <xdr:col>24</xdr:col>
      <xdr:colOff>152400</xdr:colOff>
      <xdr:row>78</xdr:row>
      <xdr:rowOff>48924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87847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1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257,865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141170</xdr:rowOff>
    </xdr:from>
    <xdr:to>
      <xdr:col>24</xdr:col>
      <xdr:colOff>152400</xdr:colOff>
      <xdr:row>70</xdr:row>
      <xdr:rowOff>141170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42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127160</xdr:rowOff>
    </xdr:from>
    <xdr:to>
      <xdr:col>24</xdr:col>
      <xdr:colOff>63500</xdr:colOff>
      <xdr:row>73</xdr:row>
      <xdr:rowOff>133201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471560"/>
          <a:ext cx="838200" cy="17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151593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3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1716</xdr:rowOff>
    </xdr:from>
    <xdr:to>
      <xdr:col>24</xdr:col>
      <xdr:colOff>114300</xdr:colOff>
      <xdr:row>75</xdr:row>
      <xdr:rowOff>103316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6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127160</xdr:rowOff>
    </xdr:from>
    <xdr:to>
      <xdr:col>19</xdr:col>
      <xdr:colOff>177800</xdr:colOff>
      <xdr:row>74</xdr:row>
      <xdr:rowOff>134529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471560"/>
          <a:ext cx="889000" cy="35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110399</xdr:rowOff>
    </xdr:from>
    <xdr:to>
      <xdr:col>20</xdr:col>
      <xdr:colOff>38100</xdr:colOff>
      <xdr:row>75</xdr:row>
      <xdr:rowOff>40549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9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31676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134529</xdr:rowOff>
    </xdr:from>
    <xdr:to>
      <xdr:col>15</xdr:col>
      <xdr:colOff>50800</xdr:colOff>
      <xdr:row>74</xdr:row>
      <xdr:rowOff>171116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821829"/>
          <a:ext cx="889000" cy="3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44236</xdr:rowOff>
    </xdr:from>
    <xdr:to>
      <xdr:col>15</xdr:col>
      <xdr:colOff>101600</xdr:colOff>
      <xdr:row>76</xdr:row>
      <xdr:rowOff>145836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136963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6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171116</xdr:rowOff>
    </xdr:from>
    <xdr:to>
      <xdr:col>10</xdr:col>
      <xdr:colOff>114300</xdr:colOff>
      <xdr:row>75</xdr:row>
      <xdr:rowOff>22243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58416"/>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60195</xdr:rowOff>
    </xdr:from>
    <xdr:to>
      <xdr:col>10</xdr:col>
      <xdr:colOff>165100</xdr:colOff>
      <xdr:row>76</xdr:row>
      <xdr:rowOff>161795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9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152922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8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136230</xdr:rowOff>
    </xdr:from>
    <xdr:to>
      <xdr:col>6</xdr:col>
      <xdr:colOff>38100</xdr:colOff>
      <xdr:row>77</xdr:row>
      <xdr:rowOff>66380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6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57507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5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82401</xdr:rowOff>
    </xdr:from>
    <xdr:to>
      <xdr:col>24</xdr:col>
      <xdr:colOff>114300</xdr:colOff>
      <xdr:row>74</xdr:row>
      <xdr:rowOff>12551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9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105278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76360</xdr:rowOff>
    </xdr:from>
    <xdr:to>
      <xdr:col>20</xdr:col>
      <xdr:colOff>38100</xdr:colOff>
      <xdr:row>73</xdr:row>
      <xdr:rowOff>6510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2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23037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19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83729</xdr:rowOff>
    </xdr:from>
    <xdr:to>
      <xdr:col>15</xdr:col>
      <xdr:colOff>101600</xdr:colOff>
      <xdr:row>75</xdr:row>
      <xdr:rowOff>13879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30406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5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120316</xdr:rowOff>
    </xdr:from>
    <xdr:to>
      <xdr:col>10</xdr:col>
      <xdr:colOff>165100</xdr:colOff>
      <xdr:row>75</xdr:row>
      <xdr:rowOff>50466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0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66993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142893</xdr:rowOff>
    </xdr:from>
    <xdr:to>
      <xdr:col>6</xdr:col>
      <xdr:colOff>38100</xdr:colOff>
      <xdr:row>75</xdr:row>
      <xdr:rowOff>73043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3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89570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05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111068</xdr:rowOff>
    </xdr:from>
    <xdr:to>
      <xdr:col>24</xdr:col>
      <xdr:colOff>62865</xdr:colOff>
      <xdr:row>98</xdr:row>
      <xdr:rowOff>69159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1568"/>
          <a:ext cx="127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72986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7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69159</xdr:rowOff>
    </xdr:from>
    <xdr:to>
      <xdr:col>24</xdr:col>
      <xdr:colOff>152400</xdr:colOff>
      <xdr:row>98</xdr:row>
      <xdr:rowOff>69159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71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57745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111068</xdr:rowOff>
    </xdr:from>
    <xdr:to>
      <xdr:col>24</xdr:col>
      <xdr:colOff>152400</xdr:colOff>
      <xdr:row>90</xdr:row>
      <xdr:rowOff>111068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35230</xdr:rowOff>
    </xdr:from>
    <xdr:to>
      <xdr:col>24</xdr:col>
      <xdr:colOff>63500</xdr:colOff>
      <xdr:row>97</xdr:row>
      <xdr:rowOff>70853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65880"/>
          <a:ext cx="8382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93851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81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70974</xdr:rowOff>
    </xdr:from>
    <xdr:to>
      <xdr:col>24</xdr:col>
      <xdr:colOff>114300</xdr:colOff>
      <xdr:row>97</xdr:row>
      <xdr:rowOff>1124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3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35230</xdr:rowOff>
    </xdr:from>
    <xdr:to>
      <xdr:col>19</xdr:col>
      <xdr:colOff>177800</xdr:colOff>
      <xdr:row>98</xdr:row>
      <xdr:rowOff>94171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65880"/>
          <a:ext cx="889000" cy="23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79356</xdr:rowOff>
    </xdr:from>
    <xdr:to>
      <xdr:col>20</xdr:col>
      <xdr:colOff>38100</xdr:colOff>
      <xdr:row>97</xdr:row>
      <xdr:rowOff>9506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26033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1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94171</xdr:rowOff>
    </xdr:from>
    <xdr:to>
      <xdr:col>15</xdr:col>
      <xdr:colOff>50800</xdr:colOff>
      <xdr:row>98</xdr:row>
      <xdr:rowOff>132862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96271"/>
          <a:ext cx="889000" cy="3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109283</xdr:rowOff>
    </xdr:from>
    <xdr:to>
      <xdr:col>15</xdr:col>
      <xdr:colOff>101600</xdr:colOff>
      <xdr:row>98</xdr:row>
      <xdr:rowOff>39433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3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55960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1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132862</xdr:rowOff>
    </xdr:from>
    <xdr:to>
      <xdr:col>10</xdr:col>
      <xdr:colOff>114300</xdr:colOff>
      <xdr:row>98</xdr:row>
      <xdr:rowOff>139319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34962"/>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97644</xdr:rowOff>
    </xdr:from>
    <xdr:to>
      <xdr:col>10</xdr:col>
      <xdr:colOff>165100</xdr:colOff>
      <xdr:row>98</xdr:row>
      <xdr:rowOff>27794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2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44321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0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44056</xdr:rowOff>
    </xdr:from>
    <xdr:to>
      <xdr:col>6</xdr:col>
      <xdr:colOff>38100</xdr:colOff>
      <xdr:row>97</xdr:row>
      <xdr:rowOff>145656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7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162183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44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20053</xdr:rowOff>
    </xdr:from>
    <xdr:to>
      <xdr:col>24</xdr:col>
      <xdr:colOff>114300</xdr:colOff>
      <xdr:row>97</xdr:row>
      <xdr:rowOff>121653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169930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155880</xdr:rowOff>
    </xdr:from>
    <xdr:to>
      <xdr:col>20</xdr:col>
      <xdr:colOff>38100</xdr:colOff>
      <xdr:row>97</xdr:row>
      <xdr:rowOff>86030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77157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43371</xdr:rowOff>
    </xdr:from>
    <xdr:to>
      <xdr:col>15</xdr:col>
      <xdr:colOff>101600</xdr:colOff>
      <xdr:row>98</xdr:row>
      <xdr:rowOff>144971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4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136098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3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82062</xdr:rowOff>
    </xdr:from>
    <xdr:to>
      <xdr:col>10</xdr:col>
      <xdr:colOff>165100</xdr:colOff>
      <xdr:row>99</xdr:row>
      <xdr:rowOff>12212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3339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88519</xdr:rowOff>
    </xdr:from>
    <xdr:to>
      <xdr:col>6</xdr:col>
      <xdr:colOff>38100</xdr:colOff>
      <xdr:row>99</xdr:row>
      <xdr:rowOff>18669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9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9796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8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101600</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16550"/>
          <a:ext cx="127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48277</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9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101600</xdr:rowOff>
    </xdr:from>
    <xdr:to>
      <xdr:col>55</xdr:col>
      <xdr:colOff>88900</xdr:colOff>
      <xdr:row>31</xdr:row>
      <xdr:rowOff>101600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89789</xdr:rowOff>
    </xdr:from>
    <xdr:to>
      <xdr:col>55</xdr:col>
      <xdr:colOff>0</xdr:colOff>
      <xdr:row>32</xdr:row>
      <xdr:rowOff>96647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57618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4843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484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26416</xdr:rowOff>
    </xdr:from>
    <xdr:to>
      <xdr:col>55</xdr:col>
      <xdr:colOff>50800</xdr:colOff>
      <xdr:row>37</xdr:row>
      <xdr:rowOff>128016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89789</xdr:rowOff>
    </xdr:from>
    <xdr:to>
      <xdr:col>50</xdr:col>
      <xdr:colOff>114300</xdr:colOff>
      <xdr:row>33</xdr:row>
      <xdr:rowOff>12446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5576189"/>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20320</xdr:rowOff>
    </xdr:from>
    <xdr:to>
      <xdr:col>50</xdr:col>
      <xdr:colOff>165100</xdr:colOff>
      <xdr:row>37</xdr:row>
      <xdr:rowOff>121920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113047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12446</xdr:rowOff>
    </xdr:from>
    <xdr:to>
      <xdr:col>45</xdr:col>
      <xdr:colOff>177800</xdr:colOff>
      <xdr:row>33</xdr:row>
      <xdr:rowOff>77978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67029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27178</xdr:rowOff>
    </xdr:from>
    <xdr:to>
      <xdr:col>46</xdr:col>
      <xdr:colOff>38100</xdr:colOff>
      <xdr:row>37</xdr:row>
      <xdr:rowOff>128778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119905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77978</xdr:rowOff>
    </xdr:from>
    <xdr:to>
      <xdr:col>41</xdr:col>
      <xdr:colOff>50800</xdr:colOff>
      <xdr:row>33</xdr:row>
      <xdr:rowOff>115697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73582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29083</xdr:rowOff>
    </xdr:from>
    <xdr:to>
      <xdr:col>41</xdr:col>
      <xdr:colOff>101600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121810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465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19939</xdr:rowOff>
    </xdr:from>
    <xdr:to>
      <xdr:col>36</xdr:col>
      <xdr:colOff>165100</xdr:colOff>
      <xdr:row>37</xdr:row>
      <xdr:rowOff>121539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112666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45847</xdr:rowOff>
    </xdr:from>
    <xdr:to>
      <xdr:col>55</xdr:col>
      <xdr:colOff>50800</xdr:colOff>
      <xdr:row>32</xdr:row>
      <xdr:rowOff>147447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68724</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3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38989</xdr:rowOff>
    </xdr:from>
    <xdr:to>
      <xdr:col>50</xdr:col>
      <xdr:colOff>165100</xdr:colOff>
      <xdr:row>32</xdr:row>
      <xdr:rowOff>140589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5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157116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30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133096</xdr:rowOff>
    </xdr:from>
    <xdr:to>
      <xdr:col>46</xdr:col>
      <xdr:colOff>38100</xdr:colOff>
      <xdr:row>33</xdr:row>
      <xdr:rowOff>63246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6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79773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39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27178</xdr:rowOff>
    </xdr:from>
    <xdr:to>
      <xdr:col>41</xdr:col>
      <xdr:colOff>101600</xdr:colOff>
      <xdr:row>33</xdr:row>
      <xdr:rowOff>128778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6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145305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4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64897</xdr:rowOff>
    </xdr:from>
    <xdr:to>
      <xdr:col>36</xdr:col>
      <xdr:colOff>165100</xdr:colOff>
      <xdr:row>33</xdr:row>
      <xdr:rowOff>166497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72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11574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49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40087</xdr:rowOff>
    </xdr:from>
    <xdr:to>
      <xdr:col>54</xdr:col>
      <xdr:colOff>189865</xdr:colOff>
      <xdr:row>58</xdr:row>
      <xdr:rowOff>23285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4037"/>
          <a:ext cx="1270" cy="11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27112</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71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23285</xdr:rowOff>
    </xdr:from>
    <xdr:to>
      <xdr:col>55</xdr:col>
      <xdr:colOff>88900</xdr:colOff>
      <xdr:row>58</xdr:row>
      <xdr:rowOff>23285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158214</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40087</xdr:rowOff>
    </xdr:from>
    <xdr:to>
      <xdr:col>55</xdr:col>
      <xdr:colOff>88900</xdr:colOff>
      <xdr:row>51</xdr:row>
      <xdr:rowOff>40087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148901</xdr:rowOff>
    </xdr:from>
    <xdr:to>
      <xdr:col>55</xdr:col>
      <xdr:colOff>0</xdr:colOff>
      <xdr:row>57</xdr:row>
      <xdr:rowOff>152216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21551"/>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16680</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1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165253</xdr:rowOff>
    </xdr:from>
    <xdr:to>
      <xdr:col>55</xdr:col>
      <xdr:colOff>50800</xdr:colOff>
      <xdr:row>57</xdr:row>
      <xdr:rowOff>95403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148901</xdr:rowOff>
    </xdr:from>
    <xdr:to>
      <xdr:col>50</xdr:col>
      <xdr:colOff>114300</xdr:colOff>
      <xdr:row>57</xdr:row>
      <xdr:rowOff>159131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21551"/>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170396</xdr:rowOff>
    </xdr:from>
    <xdr:to>
      <xdr:col>50</xdr:col>
      <xdr:colOff>165100</xdr:colOff>
      <xdr:row>57</xdr:row>
      <xdr:rowOff>100546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117073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54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140215</xdr:rowOff>
    </xdr:from>
    <xdr:to>
      <xdr:col>45</xdr:col>
      <xdr:colOff>177800</xdr:colOff>
      <xdr:row>57</xdr:row>
      <xdr:rowOff>159131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12865"/>
          <a:ext cx="889000" cy="1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162109</xdr:rowOff>
    </xdr:from>
    <xdr:to>
      <xdr:col>46</xdr:col>
      <xdr:colOff>38100</xdr:colOff>
      <xdr:row>57</xdr:row>
      <xdr:rowOff>92259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108786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53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137471</xdr:rowOff>
    </xdr:from>
    <xdr:to>
      <xdr:col>41</xdr:col>
      <xdr:colOff>50800</xdr:colOff>
      <xdr:row>57</xdr:row>
      <xdr:rowOff>140215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1012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92501</xdr:rowOff>
    </xdr:from>
    <xdr:to>
      <xdr:col>41</xdr:col>
      <xdr:colOff>101600</xdr:colOff>
      <xdr:row>57</xdr:row>
      <xdr:rowOff>22651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39178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90386</xdr:rowOff>
    </xdr:from>
    <xdr:to>
      <xdr:col>36</xdr:col>
      <xdr:colOff>165100</xdr:colOff>
      <xdr:row>57</xdr:row>
      <xdr:rowOff>20536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37063</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101416</xdr:rowOff>
    </xdr:from>
    <xdr:to>
      <xdr:col>55</xdr:col>
      <xdr:colOff>50800</xdr:colOff>
      <xdr:row>58</xdr:row>
      <xdr:rowOff>31566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16343</xdr:rowOff>
    </xdr:from>
    <xdr:ext cx="378565"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88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98101</xdr:rowOff>
    </xdr:from>
    <xdr:to>
      <xdr:col>50</xdr:col>
      <xdr:colOff>165100</xdr:colOff>
      <xdr:row>58</xdr:row>
      <xdr:rowOff>28251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7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19378</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50017" y="9963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108331</xdr:rowOff>
    </xdr:from>
    <xdr:to>
      <xdr:col>46</xdr:col>
      <xdr:colOff>38100</xdr:colOff>
      <xdr:row>58</xdr:row>
      <xdr:rowOff>38481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29608</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61017" y="9973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89415</xdr:rowOff>
    </xdr:from>
    <xdr:to>
      <xdr:col>41</xdr:col>
      <xdr:colOff>101600</xdr:colOff>
      <xdr:row>58</xdr:row>
      <xdr:rowOff>19565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10692</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2017" y="995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86671</xdr:rowOff>
    </xdr:from>
    <xdr:to>
      <xdr:col>36</xdr:col>
      <xdr:colOff>165100</xdr:colOff>
      <xdr:row>58</xdr:row>
      <xdr:rowOff>16821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7948</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37428" y="995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39984</xdr:rowOff>
    </xdr:from>
    <xdr:to>
      <xdr:col>54</xdr:col>
      <xdr:colOff>189865</xdr:colOff>
      <xdr:row>78</xdr:row>
      <xdr:rowOff>56124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84384"/>
          <a:ext cx="1270" cy="1044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59951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56124</xdr:rowOff>
    </xdr:from>
    <xdr:to>
      <xdr:col>55</xdr:col>
      <xdr:colOff>88900</xdr:colOff>
      <xdr:row>78</xdr:row>
      <xdr:rowOff>56124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29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158111</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39984</xdr:rowOff>
    </xdr:from>
    <xdr:to>
      <xdr:col>55</xdr:col>
      <xdr:colOff>88900</xdr:colOff>
      <xdr:row>72</xdr:row>
      <xdr:rowOff>39984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8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39756</xdr:rowOff>
    </xdr:from>
    <xdr:to>
      <xdr:col>55</xdr:col>
      <xdr:colOff>0</xdr:colOff>
      <xdr:row>77</xdr:row>
      <xdr:rowOff>55256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41406"/>
          <a:ext cx="838200" cy="1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130156</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98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107279</xdr:rowOff>
    </xdr:from>
    <xdr:to>
      <xdr:col>55</xdr:col>
      <xdr:colOff>50800</xdr:colOff>
      <xdr:row>77</xdr:row>
      <xdr:rowOff>37429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39756</xdr:rowOff>
    </xdr:from>
    <xdr:to>
      <xdr:col>50</xdr:col>
      <xdr:colOff>114300</xdr:colOff>
      <xdr:row>78</xdr:row>
      <xdr:rowOff>18176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41406"/>
          <a:ext cx="889000" cy="14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110389</xdr:rowOff>
    </xdr:from>
    <xdr:to>
      <xdr:col>50</xdr:col>
      <xdr:colOff>165100</xdr:colOff>
      <xdr:row>77</xdr:row>
      <xdr:rowOff>40539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57066</xdr:rowOff>
    </xdr:from>
    <xdr:ext cx="469744"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04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18176</xdr:rowOff>
    </xdr:from>
    <xdr:to>
      <xdr:col>45</xdr:col>
      <xdr:colOff>177800</xdr:colOff>
      <xdr:row>78</xdr:row>
      <xdr:rowOff>103170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91276"/>
          <a:ext cx="889000" cy="8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30790</xdr:rowOff>
    </xdr:from>
    <xdr:to>
      <xdr:col>46</xdr:col>
      <xdr:colOff>38100</xdr:colOff>
      <xdr:row>76</xdr:row>
      <xdr:rowOff>132390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148917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103170</xdr:rowOff>
    </xdr:from>
    <xdr:to>
      <xdr:col>41</xdr:col>
      <xdr:colOff>50800</xdr:colOff>
      <xdr:row>78</xdr:row>
      <xdr:rowOff>103307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627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110708</xdr:rowOff>
    </xdr:from>
    <xdr:to>
      <xdr:col>41</xdr:col>
      <xdr:colOff>101600</xdr:colOff>
      <xdr:row>77</xdr:row>
      <xdr:rowOff>40858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4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57386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291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126299</xdr:rowOff>
    </xdr:from>
    <xdr:to>
      <xdr:col>36</xdr:col>
      <xdr:colOff>165100</xdr:colOff>
      <xdr:row>77</xdr:row>
      <xdr:rowOff>56449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15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72976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293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4456</xdr:rowOff>
    </xdr:from>
    <xdr:to>
      <xdr:col>55</xdr:col>
      <xdr:colOff>50800</xdr:colOff>
      <xdr:row>77</xdr:row>
      <xdr:rowOff>106056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154333</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8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160406</xdr:rowOff>
    </xdr:from>
    <xdr:to>
      <xdr:col>50</xdr:col>
      <xdr:colOff>165100</xdr:colOff>
      <xdr:row>77</xdr:row>
      <xdr:rowOff>90556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9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81683</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2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138826</xdr:rowOff>
    </xdr:from>
    <xdr:to>
      <xdr:col>46</xdr:col>
      <xdr:colOff>38100</xdr:colOff>
      <xdr:row>78</xdr:row>
      <xdr:rowOff>68976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60103</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3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52370</xdr:rowOff>
    </xdr:from>
    <xdr:to>
      <xdr:col>41</xdr:col>
      <xdr:colOff>101600</xdr:colOff>
      <xdr:row>78</xdr:row>
      <xdr:rowOff>153970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145097</xdr:rowOff>
    </xdr:from>
    <xdr:ext cx="378565"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2017" y="13518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52507</xdr:rowOff>
    </xdr:from>
    <xdr:to>
      <xdr:col>36</xdr:col>
      <xdr:colOff>165100</xdr:colOff>
      <xdr:row>78</xdr:row>
      <xdr:rowOff>154107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2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145234</xdr:rowOff>
    </xdr:from>
    <xdr:ext cx="378565"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3017" y="13518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167436</xdr:rowOff>
    </xdr:from>
    <xdr:to>
      <xdr:col>54</xdr:col>
      <xdr:colOff>189865</xdr:colOff>
      <xdr:row>99</xdr:row>
      <xdr:rowOff>113488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26486"/>
          <a:ext cx="1270" cy="1660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117315</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9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113488</xdr:rowOff>
    </xdr:from>
    <xdr:to>
      <xdr:col>55</xdr:col>
      <xdr:colOff>88900</xdr:colOff>
      <xdr:row>99</xdr:row>
      <xdr:rowOff>113488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87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114113</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0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167436</xdr:rowOff>
    </xdr:from>
    <xdr:to>
      <xdr:col>55</xdr:col>
      <xdr:colOff>88900</xdr:colOff>
      <xdr:row>89</xdr:row>
      <xdr:rowOff>167436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2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160198</xdr:rowOff>
    </xdr:from>
    <xdr:to>
      <xdr:col>55</xdr:col>
      <xdr:colOff>0</xdr:colOff>
      <xdr:row>93</xdr:row>
      <xdr:rowOff>129375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5590698"/>
          <a:ext cx="838200" cy="4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117200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0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138773</xdr:rowOff>
    </xdr:from>
    <xdr:to>
      <xdr:col>55</xdr:col>
      <xdr:colOff>50800</xdr:colOff>
      <xdr:row>96</xdr:row>
      <xdr:rowOff>68923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2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64605</xdr:rowOff>
    </xdr:from>
    <xdr:to>
      <xdr:col>50</xdr:col>
      <xdr:colOff>114300</xdr:colOff>
      <xdr:row>93</xdr:row>
      <xdr:rowOff>129375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00945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27750</xdr:rowOff>
    </xdr:from>
    <xdr:to>
      <xdr:col>50</xdr:col>
      <xdr:colOff>165100</xdr:colOff>
      <xdr:row>96</xdr:row>
      <xdr:rowOff>129350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120477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57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64605</xdr:rowOff>
    </xdr:from>
    <xdr:to>
      <xdr:col>45</xdr:col>
      <xdr:colOff>177800</xdr:colOff>
      <xdr:row>96</xdr:row>
      <xdr:rowOff>56871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009455"/>
          <a:ext cx="889000" cy="50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121704</xdr:rowOff>
    </xdr:from>
    <xdr:to>
      <xdr:col>46</xdr:col>
      <xdr:colOff>38100</xdr:colOff>
      <xdr:row>96</xdr:row>
      <xdr:rowOff>51854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0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42981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56871</xdr:rowOff>
    </xdr:from>
    <xdr:to>
      <xdr:col>41</xdr:col>
      <xdr:colOff>50800</xdr:colOff>
      <xdr:row>97</xdr:row>
      <xdr:rowOff>19190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16071"/>
          <a:ext cx="889000" cy="1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775</xdr:rowOff>
    </xdr:from>
    <xdr:to>
      <xdr:col>41</xdr:col>
      <xdr:colOff>101600</xdr:colOff>
      <xdr:row>95</xdr:row>
      <xdr:rowOff>102375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2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118902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06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134696</xdr:rowOff>
    </xdr:from>
    <xdr:to>
      <xdr:col>36</xdr:col>
      <xdr:colOff>165100</xdr:colOff>
      <xdr:row>95</xdr:row>
      <xdr:rowOff>64846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2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81373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0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109398</xdr:rowOff>
    </xdr:from>
    <xdr:to>
      <xdr:col>55</xdr:col>
      <xdr:colOff>50800</xdr:colOff>
      <xdr:row>91</xdr:row>
      <xdr:rowOff>39548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553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132275</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39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78575</xdr:rowOff>
    </xdr:from>
    <xdr:to>
      <xdr:col>50</xdr:col>
      <xdr:colOff>165100</xdr:colOff>
      <xdr:row>94</xdr:row>
      <xdr:rowOff>8725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02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25252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579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13805</xdr:rowOff>
    </xdr:from>
    <xdr:to>
      <xdr:col>46</xdr:col>
      <xdr:colOff>38100</xdr:colOff>
      <xdr:row>93</xdr:row>
      <xdr:rowOff>115405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59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131932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57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6071</xdr:rowOff>
    </xdr:from>
    <xdr:to>
      <xdr:col>41</xdr:col>
      <xdr:colOff>101600</xdr:colOff>
      <xdr:row>96</xdr:row>
      <xdr:rowOff>107671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98798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55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139840</xdr:rowOff>
    </xdr:from>
    <xdr:to>
      <xdr:col>36</xdr:col>
      <xdr:colOff>165100</xdr:colOff>
      <xdr:row>97</xdr:row>
      <xdr:rowOff>69990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61117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69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40205</xdr:rowOff>
    </xdr:from>
    <xdr:to>
      <xdr:col>85</xdr:col>
      <xdr:colOff>126364</xdr:colOff>
      <xdr:row>38</xdr:row>
      <xdr:rowOff>153525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55155"/>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157352</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153525</xdr:rowOff>
    </xdr:from>
    <xdr:to>
      <xdr:col>86</xdr:col>
      <xdr:colOff>25400</xdr:colOff>
      <xdr:row>38</xdr:row>
      <xdr:rowOff>153525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158332</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40205</xdr:rowOff>
    </xdr:from>
    <xdr:to>
      <xdr:col>86</xdr:col>
      <xdr:colOff>25400</xdr:colOff>
      <xdr:row>31</xdr:row>
      <xdr:rowOff>40205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152545</xdr:rowOff>
    </xdr:from>
    <xdr:to>
      <xdr:col>85</xdr:col>
      <xdr:colOff>127000</xdr:colOff>
      <xdr:row>37</xdr:row>
      <xdr:rowOff>157879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9619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169036</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69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146159</xdr:rowOff>
    </xdr:from>
    <xdr:to>
      <xdr:col>85</xdr:col>
      <xdr:colOff>177800</xdr:colOff>
      <xdr:row>37</xdr:row>
      <xdr:rowOff>76309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152545</xdr:rowOff>
    </xdr:from>
    <xdr:to>
      <xdr:col>81</xdr:col>
      <xdr:colOff>50800</xdr:colOff>
      <xdr:row>38</xdr:row>
      <xdr:rowOff>18215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496195"/>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146159</xdr:rowOff>
    </xdr:from>
    <xdr:to>
      <xdr:col>81</xdr:col>
      <xdr:colOff>101600</xdr:colOff>
      <xdr:row>37</xdr:row>
      <xdr:rowOff>76309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1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92836</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09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120541</xdr:rowOff>
    </xdr:from>
    <xdr:to>
      <xdr:col>76</xdr:col>
      <xdr:colOff>114300</xdr:colOff>
      <xdr:row>38</xdr:row>
      <xdr:rowOff>18215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464191"/>
          <a:ext cx="889000" cy="6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89553</xdr:rowOff>
    </xdr:from>
    <xdr:to>
      <xdr:col>76</xdr:col>
      <xdr:colOff>165100</xdr:colOff>
      <xdr:row>37</xdr:row>
      <xdr:rowOff>19703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6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36230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03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120541</xdr:rowOff>
    </xdr:from>
    <xdr:to>
      <xdr:col>71</xdr:col>
      <xdr:colOff>177800</xdr:colOff>
      <xdr:row>37</xdr:row>
      <xdr:rowOff>160927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64191"/>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164665</xdr:rowOff>
    </xdr:from>
    <xdr:to>
      <xdr:col>72</xdr:col>
      <xdr:colOff>38100</xdr:colOff>
      <xdr:row>36</xdr:row>
      <xdr:rowOff>94815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111342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4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51780</xdr:rowOff>
    </xdr:from>
    <xdr:to>
      <xdr:col>67</xdr:col>
      <xdr:colOff>101600</xdr:colOff>
      <xdr:row>36</xdr:row>
      <xdr:rowOff>153380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2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169907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99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107079</xdr:rowOff>
    </xdr:from>
    <xdr:to>
      <xdr:col>85</xdr:col>
      <xdr:colOff>177800</xdr:colOff>
      <xdr:row>38</xdr:row>
      <xdr:rowOff>37229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85506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101745</xdr:rowOff>
    </xdr:from>
    <xdr:to>
      <xdr:col>81</xdr:col>
      <xdr:colOff>101600</xdr:colOff>
      <xdr:row>38</xdr:row>
      <xdr:rowOff>31895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4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23022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3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138866</xdr:rowOff>
    </xdr:from>
    <xdr:to>
      <xdr:col>76</xdr:col>
      <xdr:colOff>165100</xdr:colOff>
      <xdr:row>38</xdr:row>
      <xdr:rowOff>69016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60142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7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69741</xdr:rowOff>
    </xdr:from>
    <xdr:to>
      <xdr:col>72</xdr:col>
      <xdr:colOff>38100</xdr:colOff>
      <xdr:row>37</xdr:row>
      <xdr:rowOff>171341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1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162468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0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110127</xdr:rowOff>
    </xdr:from>
    <xdr:to>
      <xdr:col>67</xdr:col>
      <xdr:colOff>101600</xdr:colOff>
      <xdr:row>38</xdr:row>
      <xdr:rowOff>40277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31404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40831</xdr:rowOff>
    </xdr:from>
    <xdr:to>
      <xdr:col>85</xdr:col>
      <xdr:colOff>126364</xdr:colOff>
      <xdr:row>58</xdr:row>
      <xdr:rowOff>113754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13331"/>
          <a:ext cx="1269" cy="144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117581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6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113754</xdr:rowOff>
    </xdr:from>
    <xdr:to>
      <xdr:col>86</xdr:col>
      <xdr:colOff>25400</xdr:colOff>
      <xdr:row>58</xdr:row>
      <xdr:rowOff>113754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158958</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8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40831</xdr:rowOff>
    </xdr:from>
    <xdr:to>
      <xdr:col>86</xdr:col>
      <xdr:colOff>25400</xdr:colOff>
      <xdr:row>50</xdr:row>
      <xdr:rowOff>40831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13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140043</xdr:rowOff>
    </xdr:from>
    <xdr:to>
      <xdr:col>85</xdr:col>
      <xdr:colOff>127000</xdr:colOff>
      <xdr:row>57</xdr:row>
      <xdr:rowOff>63405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41243"/>
          <a:ext cx="838200" cy="9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39254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6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16377</xdr:rowOff>
    </xdr:from>
    <xdr:to>
      <xdr:col>85</xdr:col>
      <xdr:colOff>177800</xdr:colOff>
      <xdr:row>56</xdr:row>
      <xdr:rowOff>117977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3187</xdr:rowOff>
    </xdr:from>
    <xdr:to>
      <xdr:col>81</xdr:col>
      <xdr:colOff>50800</xdr:colOff>
      <xdr:row>57</xdr:row>
      <xdr:rowOff>63405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75837"/>
          <a:ext cx="889000" cy="6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146221</xdr:rowOff>
    </xdr:from>
    <xdr:to>
      <xdr:col>81</xdr:col>
      <xdr:colOff>101600</xdr:colOff>
      <xdr:row>56</xdr:row>
      <xdr:rowOff>76371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92898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3187</xdr:rowOff>
    </xdr:from>
    <xdr:to>
      <xdr:col>76</xdr:col>
      <xdr:colOff>114300</xdr:colOff>
      <xdr:row>57</xdr:row>
      <xdr:rowOff>87788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75837"/>
          <a:ext cx="889000" cy="8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153842</xdr:rowOff>
    </xdr:from>
    <xdr:to>
      <xdr:col>76</xdr:col>
      <xdr:colOff>165100</xdr:colOff>
      <xdr:row>56</xdr:row>
      <xdr:rowOff>83992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100519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87788</xdr:rowOff>
    </xdr:from>
    <xdr:to>
      <xdr:col>71</xdr:col>
      <xdr:colOff>177800</xdr:colOff>
      <xdr:row>57</xdr:row>
      <xdr:rowOff>130956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860438"/>
          <a:ext cx="889000" cy="4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39770</xdr:rowOff>
    </xdr:from>
    <xdr:to>
      <xdr:col>72</xdr:col>
      <xdr:colOff>38100</xdr:colOff>
      <xdr:row>56</xdr:row>
      <xdr:rowOff>141370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157897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132220</xdr:rowOff>
    </xdr:from>
    <xdr:to>
      <xdr:col>67</xdr:col>
      <xdr:colOff>101600</xdr:colOff>
      <xdr:row>57</xdr:row>
      <xdr:rowOff>62370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78897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89243</xdr:rowOff>
    </xdr:from>
    <xdr:to>
      <xdr:col>85</xdr:col>
      <xdr:colOff>177800</xdr:colOff>
      <xdr:row>57</xdr:row>
      <xdr:rowOff>19393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67670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6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12605</xdr:rowOff>
    </xdr:from>
    <xdr:to>
      <xdr:col>81</xdr:col>
      <xdr:colOff>101600</xdr:colOff>
      <xdr:row>57</xdr:row>
      <xdr:rowOff>114205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105332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7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123837</xdr:rowOff>
    </xdr:from>
    <xdr:to>
      <xdr:col>76</xdr:col>
      <xdr:colOff>165100</xdr:colOff>
      <xdr:row>57</xdr:row>
      <xdr:rowOff>53987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45114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1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36988</xdr:rowOff>
    </xdr:from>
    <xdr:to>
      <xdr:col>72</xdr:col>
      <xdr:colOff>38100</xdr:colOff>
      <xdr:row>57</xdr:row>
      <xdr:rowOff>138588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129715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0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80156</xdr:rowOff>
    </xdr:from>
    <xdr:to>
      <xdr:col>67</xdr:col>
      <xdr:colOff>101600</xdr:colOff>
      <xdr:row>58</xdr:row>
      <xdr:rowOff>10306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5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1433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4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38299</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49349</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0849"/>
          <a:ext cx="1269"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167476</xdr:rowOff>
    </xdr:from>
    <xdr:ext cx="469744"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49349</xdr:rowOff>
    </xdr:from>
    <xdr:to>
      <xdr:col>86</xdr:col>
      <xdr:colOff>25400</xdr:colOff>
      <xdr:row>70</xdr:row>
      <xdr:rowOff>49349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69322</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70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46445</xdr:rowOff>
    </xdr:from>
    <xdr:to>
      <xdr:col>85</xdr:col>
      <xdr:colOff>177800</xdr:colOff>
      <xdr:row>78</xdr:row>
      <xdr:rowOff>148045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82369</xdr:rowOff>
    </xdr:from>
    <xdr:to>
      <xdr:col>81</xdr:col>
      <xdr:colOff>101600</xdr:colOff>
      <xdr:row>79</xdr:row>
      <xdr:rowOff>12519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5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29046</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230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144055</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7155"/>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162923</xdr:rowOff>
    </xdr:from>
    <xdr:to>
      <xdr:col>76</xdr:col>
      <xdr:colOff>165100</xdr:colOff>
      <xdr:row>77</xdr:row>
      <xdr:rowOff>93073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9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75</xdr:row>
      <xdr:rowOff>109600</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29683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144055</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17155"/>
          <a:ext cx="889000" cy="1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53522</xdr:rowOff>
    </xdr:from>
    <xdr:to>
      <xdr:col>72</xdr:col>
      <xdr:colOff>38100</xdr:colOff>
      <xdr:row>71</xdr:row>
      <xdr:rowOff>155122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22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199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200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58420</xdr:rowOff>
    </xdr:from>
    <xdr:to>
      <xdr:col>67</xdr:col>
      <xdr:colOff>101600</xdr:colOff>
      <xdr:row>70</xdr:row>
      <xdr:rowOff>160020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205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5097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183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93255</xdr:rowOff>
    </xdr:from>
    <xdr:to>
      <xdr:col>72</xdr:col>
      <xdr:colOff>38100</xdr:colOff>
      <xdr:row>79</xdr:row>
      <xdr:rowOff>23405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14532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55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82511</xdr:rowOff>
    </xdr:from>
    <xdr:to>
      <xdr:col>85</xdr:col>
      <xdr:colOff>126364</xdr:colOff>
      <xdr:row>98</xdr:row>
      <xdr:rowOff>30544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011"/>
          <a:ext cx="1269" cy="1319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34371</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36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30544</xdr:rowOff>
    </xdr:from>
    <xdr:to>
      <xdr:col>86</xdr:col>
      <xdr:colOff>25400</xdr:colOff>
      <xdr:row>98</xdr:row>
      <xdr:rowOff>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3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29188</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82511</xdr:rowOff>
    </xdr:from>
    <xdr:to>
      <xdr:col>86</xdr:col>
      <xdr:colOff>25400</xdr:colOff>
      <xdr:row>90</xdr:row>
      <xdr:rowOff>82511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132595</xdr:rowOff>
    </xdr:from>
    <xdr:to>
      <xdr:col>85</xdr:col>
      <xdr:colOff>127000</xdr:colOff>
      <xdr:row>96</xdr:row>
      <xdr:rowOff>83750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420345"/>
          <a:ext cx="838200" cy="12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25767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13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2890</xdr:rowOff>
    </xdr:from>
    <xdr:to>
      <xdr:col>85</xdr:col>
      <xdr:colOff>177800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132595</xdr:rowOff>
    </xdr:from>
    <xdr:to>
      <xdr:col>81</xdr:col>
      <xdr:colOff>50800</xdr:colOff>
      <xdr:row>96</xdr:row>
      <xdr:rowOff>56071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20345"/>
          <a:ext cx="889000" cy="9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165443</xdr:rowOff>
    </xdr:from>
    <xdr:to>
      <xdr:col>81</xdr:col>
      <xdr:colOff>101600</xdr:colOff>
      <xdr:row>96</xdr:row>
      <xdr:rowOff>95593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86720</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55556</xdr:rowOff>
    </xdr:from>
    <xdr:to>
      <xdr:col>76</xdr:col>
      <xdr:colOff>114300</xdr:colOff>
      <xdr:row>96</xdr:row>
      <xdr:rowOff>56071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14756"/>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1194</xdr:rowOff>
    </xdr:from>
    <xdr:to>
      <xdr:col>76</xdr:col>
      <xdr:colOff>165100</xdr:colOff>
      <xdr:row>96</xdr:row>
      <xdr:rowOff>102794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119321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3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37821</xdr:rowOff>
    </xdr:from>
    <xdr:to>
      <xdr:col>71</xdr:col>
      <xdr:colOff>177800</xdr:colOff>
      <xdr:row>96</xdr:row>
      <xdr:rowOff>55556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497021"/>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74288</xdr:rowOff>
    </xdr:from>
    <xdr:to>
      <xdr:col>72</xdr:col>
      <xdr:colOff>38100</xdr:colOff>
      <xdr:row>96</xdr:row>
      <xdr:rowOff>4438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20965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55296</xdr:rowOff>
    </xdr:from>
    <xdr:to>
      <xdr:col>67</xdr:col>
      <xdr:colOff>101600</xdr:colOff>
      <xdr:row>95</xdr:row>
      <xdr:rowOff>156896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1973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32950</xdr:rowOff>
    </xdr:from>
    <xdr:to>
      <xdr:col>85</xdr:col>
      <xdr:colOff>177800</xdr:colOff>
      <xdr:row>96</xdr:row>
      <xdr:rowOff>134550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11377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4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81795</xdr:rowOff>
    </xdr:from>
    <xdr:to>
      <xdr:col>81</xdr:col>
      <xdr:colOff>101600</xdr:colOff>
      <xdr:row>96</xdr:row>
      <xdr:rowOff>11945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6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28472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14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5271</xdr:rowOff>
    </xdr:from>
    <xdr:to>
      <xdr:col>76</xdr:col>
      <xdr:colOff>165100</xdr:colOff>
      <xdr:row>96</xdr:row>
      <xdr:rowOff>106871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46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97998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5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4756</xdr:rowOff>
    </xdr:from>
    <xdr:to>
      <xdr:col>72</xdr:col>
      <xdr:colOff>38100</xdr:colOff>
      <xdr:row>96</xdr:row>
      <xdr:rowOff>106356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46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97483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5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158471</xdr:rowOff>
    </xdr:from>
    <xdr:to>
      <xdr:col>67</xdr:col>
      <xdr:colOff>101600</xdr:colOff>
      <xdr:row>96</xdr:row>
      <xdr:rowOff>88621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44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79748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53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121412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264912"/>
          <a:ext cx="1269"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68089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4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121412</xdr:rowOff>
    </xdr:from>
    <xdr:to>
      <xdr:col>116</xdr:col>
      <xdr:colOff>152400</xdr:colOff>
      <xdr:row>30</xdr:row>
      <xdr:rowOff>121412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264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6621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502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155194</xdr:rowOff>
    </xdr:from>
    <xdr:to>
      <xdr:col>116</xdr:col>
      <xdr:colOff>114300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133248</xdr:rowOff>
    </xdr:from>
    <xdr:to>
      <xdr:col>112</xdr:col>
      <xdr:colOff>38100</xdr:colOff>
      <xdr:row>38</xdr:row>
      <xdr:rowOff>63398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79925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32664</xdr:rowOff>
    </xdr:from>
    <xdr:to>
      <xdr:col>107</xdr:col>
      <xdr:colOff>101600</xdr:colOff>
      <xdr:row>37</xdr:row>
      <xdr:rowOff>134264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150791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61468</xdr:rowOff>
    </xdr:from>
    <xdr:to>
      <xdr:col>102</xdr:col>
      <xdr:colOff>165100</xdr:colOff>
      <xdr:row>38</xdr:row>
      <xdr:rowOff>163068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76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8145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3517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30379</xdr:rowOff>
    </xdr:from>
    <xdr:to>
      <xdr:col>98</xdr:col>
      <xdr:colOff>38100</xdr:colOff>
      <xdr:row>38</xdr:row>
      <xdr:rowOff>131979</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148505</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2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した当市における特徴としては、●民生費が大きく上回っていることが挙げられる。これは、公営住宅や病院が多いこと、また、高齢者人口の比率が高いことによるものであると考えられる。●労働費も大きく上回っているが、（公社）東村山市シルバー人材センターへの運営費補助や、同センターへの委託事業が多いことが反映されていると考えられる。●農林水産業費及び●商工費が低い理由は、当市の東京都内のベッドタウンとしての性格や市内に大きな商業施設が無いことなどが理由に挙げられ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に引き続き、がんばろう！東村山ポイント還元事業等の実施</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令和３年度同様、例年よりも高い水準を維持している</a:t>
          </a:r>
          <a:r>
            <a:rPr kumimoji="1" lang="ja-JP" altLang="ja-JP" sz="1100">
              <a:solidFill>
                <a:schemeClr val="dk1"/>
              </a:solidFill>
              <a:effectLst/>
              <a:latin typeface="+mn-lt"/>
              <a:ea typeface="+mn-ea"/>
              <a:cs typeface="+mn-cs"/>
            </a:rPr>
            <a:t>。●土木費については、</a:t>
          </a:r>
          <a:r>
            <a:rPr kumimoji="1" lang="ja-JP" altLang="en-US" sz="1100">
              <a:solidFill>
                <a:schemeClr val="dk1"/>
              </a:solidFill>
              <a:effectLst/>
              <a:latin typeface="+mn-lt"/>
              <a:ea typeface="+mn-ea"/>
              <a:cs typeface="+mn-cs"/>
            </a:rPr>
            <a:t>全国・</a:t>
          </a:r>
          <a:r>
            <a:rPr kumimoji="1" lang="ja-JP" altLang="ja-JP" sz="1100">
              <a:solidFill>
                <a:schemeClr val="dk1"/>
              </a:solidFill>
              <a:effectLst/>
              <a:latin typeface="+mn-lt"/>
              <a:ea typeface="+mn-ea"/>
              <a:cs typeface="+mn-cs"/>
            </a:rPr>
            <a:t>類似団体・東京都平均を上回ったのは、連続立体交差事業負担金や</a:t>
          </a:r>
          <a:r>
            <a:rPr kumimoji="1" lang="ja-JP" altLang="en-US" sz="1100">
              <a:solidFill>
                <a:schemeClr val="dk1"/>
              </a:solidFill>
              <a:effectLst/>
              <a:latin typeface="+mn-lt"/>
              <a:ea typeface="+mn-ea"/>
              <a:cs typeface="+mn-cs"/>
            </a:rPr>
            <a:t>萩山公園用地取得</a:t>
          </a:r>
          <a:r>
            <a:rPr kumimoji="1" lang="ja-JP" altLang="ja-JP" sz="1100">
              <a:solidFill>
                <a:schemeClr val="dk1"/>
              </a:solidFill>
              <a:effectLst/>
              <a:latin typeface="+mn-lt"/>
              <a:ea typeface="+mn-ea"/>
              <a:cs typeface="+mn-cs"/>
            </a:rPr>
            <a:t>などの増が要因となっている。●消防費については、当市は東京都へ常備消防を委託しており、類似団体よりも低く抑えられている。●教育費については、全国・類似団体・東京都平均を</a:t>
          </a:r>
          <a:r>
            <a:rPr kumimoji="1" lang="ja-JP" altLang="en-US" sz="1100">
              <a:solidFill>
                <a:schemeClr val="dk1"/>
              </a:solidFill>
              <a:effectLst/>
              <a:latin typeface="+mn-lt"/>
              <a:ea typeface="+mn-ea"/>
              <a:cs typeface="+mn-cs"/>
            </a:rPr>
            <a:t>下回っているが、令和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か年で行っているトイレ改修工事等</a:t>
          </a:r>
          <a:r>
            <a:rPr kumimoji="1" lang="ja-JP" altLang="ja-JP" sz="1100">
              <a:solidFill>
                <a:schemeClr val="dk1"/>
              </a:solidFill>
              <a:effectLst/>
              <a:latin typeface="+mn-lt"/>
              <a:ea typeface="+mn-ea"/>
              <a:cs typeface="+mn-cs"/>
            </a:rPr>
            <a:t>の増により以前の水準よりも高くなっている。教育費は、普通建設事業費の影響が大きく、年度ごとの変動があるため単純比較は難しいものの、類似団体平均より低い傾向にある。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財政調整基金については、標準財政規模比の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以上の水準を維持している。実質収支</a:t>
          </a:r>
          <a:r>
            <a:rPr kumimoji="1" lang="ja-JP" altLang="en-US" sz="1100">
              <a:solidFill>
                <a:schemeClr val="dk1"/>
              </a:solidFill>
              <a:effectLst/>
              <a:latin typeface="+mn-lt"/>
              <a:ea typeface="+mn-ea"/>
              <a:cs typeface="+mn-cs"/>
            </a:rPr>
            <a:t>額の標準財政規模比</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決算規模の拡大に伴い近年は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程度で推移している。実質単年度収支については年度間で増減しているが、当市においてはこれまで決算剰余金を条例により予算を通さず直接財政調整基金に積み立ててきたが、令和４年度から予算計上</a:t>
          </a:r>
          <a:r>
            <a:rPr kumimoji="1" lang="ja-JP" altLang="en-US" sz="1100">
              <a:solidFill>
                <a:schemeClr val="dk1"/>
              </a:solidFill>
              <a:effectLst/>
              <a:latin typeface="+mn-lt"/>
              <a:ea typeface="+mn-ea"/>
              <a:cs typeface="+mn-cs"/>
            </a:rPr>
            <a:t>したことが大幅なプラス要因となったものの、令和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年度が</a:t>
          </a:r>
          <a:r>
            <a:rPr lang="ja-JP" altLang="ja-JP" sz="1100">
              <a:solidFill>
                <a:schemeClr val="dk1"/>
              </a:solidFill>
              <a:effectLst/>
              <a:latin typeface="+mn-lt"/>
              <a:ea typeface="+mn-ea"/>
              <a:cs typeface="+mn-cs"/>
            </a:rPr>
            <a:t>過去最大の実質収支</a:t>
          </a:r>
          <a:r>
            <a:rPr lang="ja-JP" altLang="en-US" sz="1100">
              <a:solidFill>
                <a:schemeClr val="dk1"/>
              </a:solidFill>
              <a:effectLst/>
              <a:latin typeface="+mn-lt"/>
              <a:ea typeface="+mn-ea"/>
              <a:cs typeface="+mn-cs"/>
            </a:rPr>
            <a:t>であったことも影響し</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に転じた。今後も、年度ごとの増減は一定見込まれるところではあるが、引き続き健全な財政運営に努めていく。</a:t>
          </a:r>
          <a:endParaRPr kumimoji="0" lang="en-US" altLang="ja-JP" sz="14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東京都東村山市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年度までは全会計において黒字で推移していたが、平成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年度は国民健康保険事業特別会計において赤字となり、平成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年度は再び全会計において黒字となっている。</a:t>
          </a:r>
          <a:endParaRPr lang="ja-JP" altLang="ja-JP" sz="1400">
            <a:effectLst/>
          </a:endParaRPr>
        </a:p>
        <a:p>
          <a:r>
            <a:rPr kumimoji="1" lang="ja-JP" altLang="ja-JP" sz="1100">
              <a:solidFill>
                <a:schemeClr val="dk1"/>
              </a:solidFill>
              <a:effectLst/>
              <a:latin typeface="+mn-lt"/>
              <a:ea typeface="+mn-ea"/>
              <a:cs typeface="+mn-cs"/>
            </a:rPr>
            <a:t>　一般会計については、令和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年度は実質収支が過去最大規模の黒字額となった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年度と比較し臨時財政対策債の減などマイナス要因はあったものの、</a:t>
          </a:r>
          <a:r>
            <a:rPr kumimoji="1" lang="ja-JP" altLang="ja-JP" sz="1100">
              <a:solidFill>
                <a:schemeClr val="dk1"/>
              </a:solidFill>
              <a:effectLst/>
              <a:latin typeface="+mn-lt"/>
              <a:ea typeface="+mn-ea"/>
              <a:cs typeface="+mn-cs"/>
            </a:rPr>
            <a:t>地方消費税交付金や地方交付税の増</a:t>
          </a:r>
          <a:r>
            <a:rPr kumimoji="1" lang="ja-JP" altLang="en-US" sz="1100">
              <a:solidFill>
                <a:schemeClr val="dk1"/>
              </a:solidFill>
              <a:effectLst/>
              <a:latin typeface="+mn-lt"/>
              <a:ea typeface="+mn-ea"/>
              <a:cs typeface="+mn-cs"/>
            </a:rPr>
            <a:t>などの決算規模の拡大に伴い、令和元年以前と比較し高い水準となっている。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83</v>
      </c>
      <c r="C2" s="176"/>
      <c r="D2" s="177"/>
    </row>
    <row r="3" spans="1:119" ht="18.75" customHeight="1" thickBot="1" x14ac:dyDescent="0.25">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70577986</v>
      </c>
      <c r="BO4" s="462"/>
      <c r="BP4" s="462"/>
      <c r="BQ4" s="462"/>
      <c r="BR4" s="462"/>
      <c r="BS4" s="462"/>
      <c r="BT4" s="462"/>
      <c r="BU4" s="463"/>
      <c r="BV4" s="461">
        <v>70827132</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8.4</v>
      </c>
      <c r="CU4" s="602"/>
      <c r="CV4" s="602"/>
      <c r="CW4" s="602"/>
      <c r="CX4" s="602"/>
      <c r="CY4" s="602"/>
      <c r="CZ4" s="602"/>
      <c r="DA4" s="603"/>
      <c r="DB4" s="601">
        <v>10.5</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67875587</v>
      </c>
      <c r="BO5" s="433"/>
      <c r="BP5" s="433"/>
      <c r="BQ5" s="433"/>
      <c r="BR5" s="433"/>
      <c r="BS5" s="433"/>
      <c r="BT5" s="433"/>
      <c r="BU5" s="434"/>
      <c r="BV5" s="432">
        <v>67350236</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92.5</v>
      </c>
      <c r="CU5" s="430"/>
      <c r="CV5" s="430"/>
      <c r="CW5" s="430"/>
      <c r="CX5" s="430"/>
      <c r="CY5" s="430"/>
      <c r="CZ5" s="430"/>
      <c r="DA5" s="431"/>
      <c r="DB5" s="429">
        <v>86.7</v>
      </c>
      <c r="DC5" s="430"/>
      <c r="DD5" s="430"/>
      <c r="DE5" s="430"/>
      <c r="DF5" s="430"/>
      <c r="DG5" s="430"/>
      <c r="DH5" s="430"/>
      <c r="DI5" s="431"/>
    </row>
    <row r="6" spans="1:119" ht="18.75" customHeight="1" x14ac:dyDescent="0.2">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104</v>
      </c>
      <c r="AV6" s="491"/>
      <c r="AW6" s="491"/>
      <c r="AX6" s="491"/>
      <c r="AY6" s="446" t="s">
        <v>105</v>
      </c>
      <c r="AZ6" s="447"/>
      <c r="BA6" s="447"/>
      <c r="BB6" s="447"/>
      <c r="BC6" s="447"/>
      <c r="BD6" s="447"/>
      <c r="BE6" s="447"/>
      <c r="BF6" s="447"/>
      <c r="BG6" s="447"/>
      <c r="BH6" s="447"/>
      <c r="BI6" s="447"/>
      <c r="BJ6" s="447"/>
      <c r="BK6" s="447"/>
      <c r="BL6" s="447"/>
      <c r="BM6" s="448"/>
      <c r="BN6" s="432">
        <v>2702399</v>
      </c>
      <c r="BO6" s="433"/>
      <c r="BP6" s="433"/>
      <c r="BQ6" s="433"/>
      <c r="BR6" s="433"/>
      <c r="BS6" s="433"/>
      <c r="BT6" s="433"/>
      <c r="BU6" s="434"/>
      <c r="BV6" s="432">
        <v>3476896</v>
      </c>
      <c r="BW6" s="433"/>
      <c r="BX6" s="433"/>
      <c r="BY6" s="433"/>
      <c r="BZ6" s="433"/>
      <c r="CA6" s="433"/>
      <c r="CB6" s="433"/>
      <c r="CC6" s="434"/>
      <c r="CD6" s="472" t="s">
        <v>106</v>
      </c>
      <c r="CE6" s="392"/>
      <c r="CF6" s="392"/>
      <c r="CG6" s="392"/>
      <c r="CH6" s="392"/>
      <c r="CI6" s="392"/>
      <c r="CJ6" s="392"/>
      <c r="CK6" s="392"/>
      <c r="CL6" s="392"/>
      <c r="CM6" s="392"/>
      <c r="CN6" s="392"/>
      <c r="CO6" s="392"/>
      <c r="CP6" s="392"/>
      <c r="CQ6" s="392"/>
      <c r="CR6" s="392"/>
      <c r="CS6" s="473"/>
      <c r="CT6" s="575">
        <v>94.7</v>
      </c>
      <c r="CU6" s="576"/>
      <c r="CV6" s="576"/>
      <c r="CW6" s="576"/>
      <c r="CX6" s="576"/>
      <c r="CY6" s="576"/>
      <c r="CZ6" s="576"/>
      <c r="DA6" s="577"/>
      <c r="DB6" s="575">
        <v>94.8</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107</v>
      </c>
      <c r="AN7" s="389"/>
      <c r="AO7" s="389"/>
      <c r="AP7" s="389"/>
      <c r="AQ7" s="389"/>
      <c r="AR7" s="389"/>
      <c r="AS7" s="389"/>
      <c r="AT7" s="390"/>
      <c r="AU7" s="490" t="s">
        <v>108</v>
      </c>
      <c r="AV7" s="491"/>
      <c r="AW7" s="491"/>
      <c r="AX7" s="491"/>
      <c r="AY7" s="446" t="s">
        <v>109</v>
      </c>
      <c r="AZ7" s="447"/>
      <c r="BA7" s="447"/>
      <c r="BB7" s="447"/>
      <c r="BC7" s="447"/>
      <c r="BD7" s="447"/>
      <c r="BE7" s="447"/>
      <c r="BF7" s="447"/>
      <c r="BG7" s="447"/>
      <c r="BH7" s="447"/>
      <c r="BI7" s="447"/>
      <c r="BJ7" s="447"/>
      <c r="BK7" s="447"/>
      <c r="BL7" s="447"/>
      <c r="BM7" s="448"/>
      <c r="BN7" s="432">
        <v>100387</v>
      </c>
      <c r="BO7" s="433"/>
      <c r="BP7" s="433"/>
      <c r="BQ7" s="433"/>
      <c r="BR7" s="433"/>
      <c r="BS7" s="433"/>
      <c r="BT7" s="433"/>
      <c r="BU7" s="434"/>
      <c r="BV7" s="432">
        <v>169942</v>
      </c>
      <c r="BW7" s="433"/>
      <c r="BX7" s="433"/>
      <c r="BY7" s="433"/>
      <c r="BZ7" s="433"/>
      <c r="CA7" s="433"/>
      <c r="CB7" s="433"/>
      <c r="CC7" s="434"/>
      <c r="CD7" s="472" t="s">
        <v>110</v>
      </c>
      <c r="CE7" s="392"/>
      <c r="CF7" s="392"/>
      <c r="CG7" s="392"/>
      <c r="CH7" s="392"/>
      <c r="CI7" s="392"/>
      <c r="CJ7" s="392"/>
      <c r="CK7" s="392"/>
      <c r="CL7" s="392"/>
      <c r="CM7" s="392"/>
      <c r="CN7" s="392"/>
      <c r="CO7" s="392"/>
      <c r="CP7" s="392"/>
      <c r="CQ7" s="392"/>
      <c r="CR7" s="392"/>
      <c r="CS7" s="473"/>
      <c r="CT7" s="432">
        <v>30916278</v>
      </c>
      <c r="CU7" s="433"/>
      <c r="CV7" s="433"/>
      <c r="CW7" s="433"/>
      <c r="CX7" s="433"/>
      <c r="CY7" s="433"/>
      <c r="CZ7" s="433"/>
      <c r="DA7" s="434"/>
      <c r="DB7" s="432">
        <v>31643530</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111</v>
      </c>
      <c r="AN8" s="389"/>
      <c r="AO8" s="389"/>
      <c r="AP8" s="389"/>
      <c r="AQ8" s="389"/>
      <c r="AR8" s="389"/>
      <c r="AS8" s="389"/>
      <c r="AT8" s="390"/>
      <c r="AU8" s="490" t="s">
        <v>112</v>
      </c>
      <c r="AV8" s="491"/>
      <c r="AW8" s="491"/>
      <c r="AX8" s="491"/>
      <c r="AY8" s="446" t="s">
        <v>113</v>
      </c>
      <c r="AZ8" s="447"/>
      <c r="BA8" s="447"/>
      <c r="BB8" s="447"/>
      <c r="BC8" s="447"/>
      <c r="BD8" s="447"/>
      <c r="BE8" s="447"/>
      <c r="BF8" s="447"/>
      <c r="BG8" s="447"/>
      <c r="BH8" s="447"/>
      <c r="BI8" s="447"/>
      <c r="BJ8" s="447"/>
      <c r="BK8" s="447"/>
      <c r="BL8" s="447"/>
      <c r="BM8" s="448"/>
      <c r="BN8" s="432">
        <v>2602012</v>
      </c>
      <c r="BO8" s="433"/>
      <c r="BP8" s="433"/>
      <c r="BQ8" s="433"/>
      <c r="BR8" s="433"/>
      <c r="BS8" s="433"/>
      <c r="BT8" s="433"/>
      <c r="BU8" s="434"/>
      <c r="BV8" s="432">
        <v>3306954</v>
      </c>
      <c r="BW8" s="433"/>
      <c r="BX8" s="433"/>
      <c r="BY8" s="433"/>
      <c r="BZ8" s="433"/>
      <c r="CA8" s="433"/>
      <c r="CB8" s="433"/>
      <c r="CC8" s="434"/>
      <c r="CD8" s="472" t="s">
        <v>114</v>
      </c>
      <c r="CE8" s="392"/>
      <c r="CF8" s="392"/>
      <c r="CG8" s="392"/>
      <c r="CH8" s="392"/>
      <c r="CI8" s="392"/>
      <c r="CJ8" s="392"/>
      <c r="CK8" s="392"/>
      <c r="CL8" s="392"/>
      <c r="CM8" s="392"/>
      <c r="CN8" s="392"/>
      <c r="CO8" s="392"/>
      <c r="CP8" s="392"/>
      <c r="CQ8" s="392"/>
      <c r="CR8" s="392"/>
      <c r="CS8" s="473"/>
      <c r="CT8" s="535">
        <v>0.76</v>
      </c>
      <c r="CU8" s="536"/>
      <c r="CV8" s="536"/>
      <c r="CW8" s="536"/>
      <c r="CX8" s="536"/>
      <c r="CY8" s="536"/>
      <c r="CZ8" s="536"/>
      <c r="DA8" s="537"/>
      <c r="DB8" s="535">
        <v>0.78</v>
      </c>
      <c r="DC8" s="536"/>
      <c r="DD8" s="536"/>
      <c r="DE8" s="536"/>
      <c r="DF8" s="536"/>
      <c r="DG8" s="536"/>
      <c r="DH8" s="536"/>
      <c r="DI8" s="537"/>
    </row>
    <row r="9" spans="1:119" ht="18.75" customHeight="1" thickBot="1" x14ac:dyDescent="0.25">
      <c r="A9" s="175"/>
      <c r="B9" s="564" t="s">
        <v>115</v>
      </c>
      <c r="C9" s="565"/>
      <c r="D9" s="565"/>
      <c r="E9" s="565"/>
      <c r="F9" s="565"/>
      <c r="G9" s="565"/>
      <c r="H9" s="565"/>
      <c r="I9" s="565"/>
      <c r="J9" s="565"/>
      <c r="K9" s="483"/>
      <c r="L9" s="566" t="s">
        <v>116</v>
      </c>
      <c r="M9" s="567"/>
      <c r="N9" s="567"/>
      <c r="O9" s="567"/>
      <c r="P9" s="567"/>
      <c r="Q9" s="568"/>
      <c r="R9" s="569">
        <v>151815</v>
      </c>
      <c r="S9" s="570"/>
      <c r="T9" s="570"/>
      <c r="U9" s="570"/>
      <c r="V9" s="571"/>
      <c r="W9" s="501" t="s">
        <v>117</v>
      </c>
      <c r="X9" s="502"/>
      <c r="Y9" s="502"/>
      <c r="Z9" s="502"/>
      <c r="AA9" s="502"/>
      <c r="AB9" s="502"/>
      <c r="AC9" s="502"/>
      <c r="AD9" s="502"/>
      <c r="AE9" s="502"/>
      <c r="AF9" s="502"/>
      <c r="AG9" s="502"/>
      <c r="AH9" s="502"/>
      <c r="AI9" s="502"/>
      <c r="AJ9" s="502"/>
      <c r="AK9" s="502"/>
      <c r="AL9" s="572"/>
      <c r="AM9" s="489" t="s">
        <v>118</v>
      </c>
      <c r="AN9" s="389"/>
      <c r="AO9" s="389"/>
      <c r="AP9" s="389"/>
      <c r="AQ9" s="389"/>
      <c r="AR9" s="389"/>
      <c r="AS9" s="389"/>
      <c r="AT9" s="390"/>
      <c r="AU9" s="490" t="s">
        <v>112</v>
      </c>
      <c r="AV9" s="491"/>
      <c r="AW9" s="491"/>
      <c r="AX9" s="491"/>
      <c r="AY9" s="446" t="s">
        <v>119</v>
      </c>
      <c r="AZ9" s="447"/>
      <c r="BA9" s="447"/>
      <c r="BB9" s="447"/>
      <c r="BC9" s="447"/>
      <c r="BD9" s="447"/>
      <c r="BE9" s="447"/>
      <c r="BF9" s="447"/>
      <c r="BG9" s="447"/>
      <c r="BH9" s="447"/>
      <c r="BI9" s="447"/>
      <c r="BJ9" s="447"/>
      <c r="BK9" s="447"/>
      <c r="BL9" s="447"/>
      <c r="BM9" s="448"/>
      <c r="BN9" s="432">
        <v>-704942</v>
      </c>
      <c r="BO9" s="433"/>
      <c r="BP9" s="433"/>
      <c r="BQ9" s="433"/>
      <c r="BR9" s="433"/>
      <c r="BS9" s="433"/>
      <c r="BT9" s="433"/>
      <c r="BU9" s="434"/>
      <c r="BV9" s="432">
        <v>652703</v>
      </c>
      <c r="BW9" s="433"/>
      <c r="BX9" s="433"/>
      <c r="BY9" s="433"/>
      <c r="BZ9" s="433"/>
      <c r="CA9" s="433"/>
      <c r="CB9" s="433"/>
      <c r="CC9" s="434"/>
      <c r="CD9" s="472" t="s">
        <v>120</v>
      </c>
      <c r="CE9" s="392"/>
      <c r="CF9" s="392"/>
      <c r="CG9" s="392"/>
      <c r="CH9" s="392"/>
      <c r="CI9" s="392"/>
      <c r="CJ9" s="392"/>
      <c r="CK9" s="392"/>
      <c r="CL9" s="392"/>
      <c r="CM9" s="392"/>
      <c r="CN9" s="392"/>
      <c r="CO9" s="392"/>
      <c r="CP9" s="392"/>
      <c r="CQ9" s="392"/>
      <c r="CR9" s="392"/>
      <c r="CS9" s="473"/>
      <c r="CT9" s="429">
        <v>9.1999999999999993</v>
      </c>
      <c r="CU9" s="430"/>
      <c r="CV9" s="430"/>
      <c r="CW9" s="430"/>
      <c r="CX9" s="430"/>
      <c r="CY9" s="430"/>
      <c r="CZ9" s="430"/>
      <c r="DA9" s="431"/>
      <c r="DB9" s="429">
        <v>11.9</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121</v>
      </c>
      <c r="M10" s="389"/>
      <c r="N10" s="389"/>
      <c r="O10" s="389"/>
      <c r="P10" s="389"/>
      <c r="Q10" s="390"/>
      <c r="R10" s="385">
        <v>149956</v>
      </c>
      <c r="S10" s="386"/>
      <c r="T10" s="386"/>
      <c r="U10" s="386"/>
      <c r="V10" s="445"/>
      <c r="W10" s="573"/>
      <c r="X10" s="383"/>
      <c r="Y10" s="383"/>
      <c r="Z10" s="383"/>
      <c r="AA10" s="383"/>
      <c r="AB10" s="383"/>
      <c r="AC10" s="383"/>
      <c r="AD10" s="383"/>
      <c r="AE10" s="383"/>
      <c r="AF10" s="383"/>
      <c r="AG10" s="383"/>
      <c r="AH10" s="383"/>
      <c r="AI10" s="383"/>
      <c r="AJ10" s="383"/>
      <c r="AK10" s="383"/>
      <c r="AL10" s="574"/>
      <c r="AM10" s="489" t="s">
        <v>122</v>
      </c>
      <c r="AN10" s="389"/>
      <c r="AO10" s="389"/>
      <c r="AP10" s="389"/>
      <c r="AQ10" s="389"/>
      <c r="AR10" s="389"/>
      <c r="AS10" s="389"/>
      <c r="AT10" s="390"/>
      <c r="AU10" s="490" t="s">
        <v>123</v>
      </c>
      <c r="AV10" s="491"/>
      <c r="AW10" s="491"/>
      <c r="AX10" s="491"/>
      <c r="AY10" s="446" t="s">
        <v>124</v>
      </c>
      <c r="AZ10" s="447"/>
      <c r="BA10" s="447"/>
      <c r="BB10" s="447"/>
      <c r="BC10" s="447"/>
      <c r="BD10" s="447"/>
      <c r="BE10" s="447"/>
      <c r="BF10" s="447"/>
      <c r="BG10" s="447"/>
      <c r="BH10" s="447"/>
      <c r="BI10" s="447"/>
      <c r="BJ10" s="447"/>
      <c r="BK10" s="447"/>
      <c r="BL10" s="447"/>
      <c r="BM10" s="448"/>
      <c r="BN10" s="432">
        <v>1700001</v>
      </c>
      <c r="BO10" s="433"/>
      <c r="BP10" s="433"/>
      <c r="BQ10" s="433"/>
      <c r="BR10" s="433"/>
      <c r="BS10" s="433"/>
      <c r="BT10" s="433"/>
      <c r="BU10" s="434"/>
      <c r="BV10" s="432">
        <v>0</v>
      </c>
      <c r="BW10" s="433"/>
      <c r="BX10" s="433"/>
      <c r="BY10" s="433"/>
      <c r="BZ10" s="433"/>
      <c r="CA10" s="433"/>
      <c r="CB10" s="433"/>
      <c r="CC10" s="434"/>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126</v>
      </c>
      <c r="M11" s="394"/>
      <c r="N11" s="394"/>
      <c r="O11" s="394"/>
      <c r="P11" s="394"/>
      <c r="Q11" s="395"/>
      <c r="R11" s="561" t="s">
        <v>127</v>
      </c>
      <c r="S11" s="562"/>
      <c r="T11" s="562"/>
      <c r="U11" s="562"/>
      <c r="V11" s="563"/>
      <c r="W11" s="573"/>
      <c r="X11" s="383"/>
      <c r="Y11" s="383"/>
      <c r="Z11" s="383"/>
      <c r="AA11" s="383"/>
      <c r="AB11" s="383"/>
      <c r="AC11" s="383"/>
      <c r="AD11" s="383"/>
      <c r="AE11" s="383"/>
      <c r="AF11" s="383"/>
      <c r="AG11" s="383"/>
      <c r="AH11" s="383"/>
      <c r="AI11" s="383"/>
      <c r="AJ11" s="383"/>
      <c r="AK11" s="383"/>
      <c r="AL11" s="574"/>
      <c r="AM11" s="489" t="s">
        <v>128</v>
      </c>
      <c r="AN11" s="389"/>
      <c r="AO11" s="389"/>
      <c r="AP11" s="389"/>
      <c r="AQ11" s="389"/>
      <c r="AR11" s="389"/>
      <c r="AS11" s="389"/>
      <c r="AT11" s="390"/>
      <c r="AU11" s="490" t="s">
        <v>104</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770807</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132</v>
      </c>
      <c r="DC11" s="536"/>
      <c r="DD11" s="536"/>
      <c r="DE11" s="536"/>
      <c r="DF11" s="536"/>
      <c r="DG11" s="536"/>
      <c r="DH11" s="536"/>
      <c r="DI11" s="537"/>
    </row>
    <row r="12" spans="1:119" ht="18.75" customHeight="1" x14ac:dyDescent="0.2">
      <c r="A12" s="175"/>
      <c r="B12" s="538" t="s">
        <v>133</v>
      </c>
      <c r="C12" s="539"/>
      <c r="D12" s="539"/>
      <c r="E12" s="539"/>
      <c r="F12" s="539"/>
      <c r="G12" s="539"/>
      <c r="H12" s="539"/>
      <c r="I12" s="539"/>
      <c r="J12" s="539"/>
      <c r="K12" s="540"/>
      <c r="L12" s="547" t="s">
        <v>134</v>
      </c>
      <c r="M12" s="548"/>
      <c r="N12" s="548"/>
      <c r="O12" s="548"/>
      <c r="P12" s="548"/>
      <c r="Q12" s="549"/>
      <c r="R12" s="550">
        <v>151814</v>
      </c>
      <c r="S12" s="551"/>
      <c r="T12" s="551"/>
      <c r="U12" s="551"/>
      <c r="V12" s="552"/>
      <c r="W12" s="553" t="s">
        <v>1</v>
      </c>
      <c r="X12" s="491"/>
      <c r="Y12" s="491"/>
      <c r="Z12" s="491"/>
      <c r="AA12" s="491"/>
      <c r="AB12" s="554"/>
      <c r="AC12" s="555" t="s">
        <v>135</v>
      </c>
      <c r="AD12" s="556"/>
      <c r="AE12" s="556"/>
      <c r="AF12" s="556"/>
      <c r="AG12" s="557"/>
      <c r="AH12" s="555" t="s">
        <v>136</v>
      </c>
      <c r="AI12" s="556"/>
      <c r="AJ12" s="556"/>
      <c r="AK12" s="556"/>
      <c r="AL12" s="558"/>
      <c r="AM12" s="489" t="s">
        <v>137</v>
      </c>
      <c r="AN12" s="389"/>
      <c r="AO12" s="389"/>
      <c r="AP12" s="389"/>
      <c r="AQ12" s="389"/>
      <c r="AR12" s="389"/>
      <c r="AS12" s="389"/>
      <c r="AT12" s="390"/>
      <c r="AU12" s="490" t="s">
        <v>138</v>
      </c>
      <c r="AV12" s="491"/>
      <c r="AW12" s="491"/>
      <c r="AX12" s="491"/>
      <c r="AY12" s="446" t="s">
        <v>139</v>
      </c>
      <c r="AZ12" s="447"/>
      <c r="BA12" s="447"/>
      <c r="BB12" s="447"/>
      <c r="BC12" s="447"/>
      <c r="BD12" s="447"/>
      <c r="BE12" s="447"/>
      <c r="BF12" s="447"/>
      <c r="BG12" s="447"/>
      <c r="BH12" s="447"/>
      <c r="BI12" s="447"/>
      <c r="BJ12" s="447"/>
      <c r="BK12" s="447"/>
      <c r="BL12" s="447"/>
      <c r="BM12" s="448"/>
      <c r="BN12" s="432">
        <v>1620830</v>
      </c>
      <c r="BO12" s="433"/>
      <c r="BP12" s="433"/>
      <c r="BQ12" s="433"/>
      <c r="BR12" s="433"/>
      <c r="BS12" s="433"/>
      <c r="BT12" s="433"/>
      <c r="BU12" s="434"/>
      <c r="BV12" s="432">
        <v>1083746</v>
      </c>
      <c r="BW12" s="433"/>
      <c r="BX12" s="433"/>
      <c r="BY12" s="433"/>
      <c r="BZ12" s="433"/>
      <c r="CA12" s="433"/>
      <c r="CB12" s="433"/>
      <c r="CC12" s="434"/>
      <c r="CD12" s="472" t="s">
        <v>140</v>
      </c>
      <c r="CE12" s="392"/>
      <c r="CF12" s="392"/>
      <c r="CG12" s="392"/>
      <c r="CH12" s="392"/>
      <c r="CI12" s="392"/>
      <c r="CJ12" s="392"/>
      <c r="CK12" s="392"/>
      <c r="CL12" s="392"/>
      <c r="CM12" s="392"/>
      <c r="CN12" s="392"/>
      <c r="CO12" s="392"/>
      <c r="CP12" s="392"/>
      <c r="CQ12" s="392"/>
      <c r="CR12" s="392"/>
      <c r="CS12" s="473"/>
      <c r="CT12" s="535" t="s">
        <v>132</v>
      </c>
      <c r="CU12" s="536"/>
      <c r="CV12" s="536"/>
      <c r="CW12" s="536"/>
      <c r="CX12" s="536"/>
      <c r="CY12" s="536"/>
      <c r="CZ12" s="536"/>
      <c r="DA12" s="537"/>
      <c r="DB12" s="535" t="s">
        <v>141</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142</v>
      </c>
      <c r="N13" s="517"/>
      <c r="O13" s="517"/>
      <c r="P13" s="517"/>
      <c r="Q13" s="518"/>
      <c r="R13" s="519">
        <v>148522</v>
      </c>
      <c r="S13" s="520"/>
      <c r="T13" s="520"/>
      <c r="U13" s="520"/>
      <c r="V13" s="521"/>
      <c r="W13" s="522" t="s">
        <v>143</v>
      </c>
      <c r="X13" s="418"/>
      <c r="Y13" s="418"/>
      <c r="Z13" s="418"/>
      <c r="AA13" s="418"/>
      <c r="AB13" s="419"/>
      <c r="AC13" s="385">
        <v>517</v>
      </c>
      <c r="AD13" s="386"/>
      <c r="AE13" s="386"/>
      <c r="AF13" s="386"/>
      <c r="AG13" s="387"/>
      <c r="AH13" s="385">
        <v>569</v>
      </c>
      <c r="AI13" s="386"/>
      <c r="AJ13" s="386"/>
      <c r="AK13" s="386"/>
      <c r="AL13" s="445"/>
      <c r="AM13" s="489" t="s">
        <v>144</v>
      </c>
      <c r="AN13" s="389"/>
      <c r="AO13" s="389"/>
      <c r="AP13" s="389"/>
      <c r="AQ13" s="389"/>
      <c r="AR13" s="389"/>
      <c r="AS13" s="389"/>
      <c r="AT13" s="390"/>
      <c r="AU13" s="490" t="s">
        <v>145</v>
      </c>
      <c r="AV13" s="491"/>
      <c r="AW13" s="491"/>
      <c r="AX13" s="491"/>
      <c r="AY13" s="446" t="s">
        <v>146</v>
      </c>
      <c r="AZ13" s="447"/>
      <c r="BA13" s="447"/>
      <c r="BB13" s="447"/>
      <c r="BC13" s="447"/>
      <c r="BD13" s="447"/>
      <c r="BE13" s="447"/>
      <c r="BF13" s="447"/>
      <c r="BG13" s="447"/>
      <c r="BH13" s="447"/>
      <c r="BI13" s="447"/>
      <c r="BJ13" s="447"/>
      <c r="BK13" s="447"/>
      <c r="BL13" s="447"/>
      <c r="BM13" s="448"/>
      <c r="BN13" s="432">
        <v>-625771</v>
      </c>
      <c r="BO13" s="433"/>
      <c r="BP13" s="433"/>
      <c r="BQ13" s="433"/>
      <c r="BR13" s="433"/>
      <c r="BS13" s="433"/>
      <c r="BT13" s="433"/>
      <c r="BU13" s="434"/>
      <c r="BV13" s="432">
        <v>339764</v>
      </c>
      <c r="BW13" s="433"/>
      <c r="BX13" s="433"/>
      <c r="BY13" s="433"/>
      <c r="BZ13" s="433"/>
      <c r="CA13" s="433"/>
      <c r="CB13" s="433"/>
      <c r="CC13" s="434"/>
      <c r="CD13" s="472" t="s">
        <v>147</v>
      </c>
      <c r="CE13" s="392"/>
      <c r="CF13" s="392"/>
      <c r="CG13" s="392"/>
      <c r="CH13" s="392"/>
      <c r="CI13" s="392"/>
      <c r="CJ13" s="392"/>
      <c r="CK13" s="392"/>
      <c r="CL13" s="392"/>
      <c r="CM13" s="392"/>
      <c r="CN13" s="392"/>
      <c r="CO13" s="392"/>
      <c r="CP13" s="392"/>
      <c r="CQ13" s="392"/>
      <c r="CR13" s="392"/>
      <c r="CS13" s="473"/>
      <c r="CT13" s="429">
        <v>2.6</v>
      </c>
      <c r="CU13" s="430"/>
      <c r="CV13" s="430"/>
      <c r="CW13" s="430"/>
      <c r="CX13" s="430"/>
      <c r="CY13" s="430"/>
      <c r="CZ13" s="430"/>
      <c r="DA13" s="431"/>
      <c r="DB13" s="429">
        <v>2.4</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148</v>
      </c>
      <c r="M14" s="559"/>
      <c r="N14" s="559"/>
      <c r="O14" s="559"/>
      <c r="P14" s="559"/>
      <c r="Q14" s="560"/>
      <c r="R14" s="519">
        <v>151695</v>
      </c>
      <c r="S14" s="520"/>
      <c r="T14" s="520"/>
      <c r="U14" s="520"/>
      <c r="V14" s="521"/>
      <c r="W14" s="523"/>
      <c r="X14" s="421"/>
      <c r="Y14" s="421"/>
      <c r="Z14" s="421"/>
      <c r="AA14" s="421"/>
      <c r="AB14" s="422"/>
      <c r="AC14" s="512">
        <v>0.8</v>
      </c>
      <c r="AD14" s="513"/>
      <c r="AE14" s="513"/>
      <c r="AF14" s="513"/>
      <c r="AG14" s="514"/>
      <c r="AH14" s="512">
        <v>0.9</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149</v>
      </c>
      <c r="CE14" s="470"/>
      <c r="CF14" s="470"/>
      <c r="CG14" s="470"/>
      <c r="CH14" s="470"/>
      <c r="CI14" s="470"/>
      <c r="CJ14" s="470"/>
      <c r="CK14" s="470"/>
      <c r="CL14" s="470"/>
      <c r="CM14" s="470"/>
      <c r="CN14" s="470"/>
      <c r="CO14" s="470"/>
      <c r="CP14" s="470"/>
      <c r="CQ14" s="470"/>
      <c r="CR14" s="470"/>
      <c r="CS14" s="471"/>
      <c r="CT14" s="529" t="s">
        <v>132</v>
      </c>
      <c r="CU14" s="530"/>
      <c r="CV14" s="530"/>
      <c r="CW14" s="530"/>
      <c r="CX14" s="530"/>
      <c r="CY14" s="530"/>
      <c r="CZ14" s="530"/>
      <c r="DA14" s="531"/>
      <c r="DB14" s="529" t="s">
        <v>132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150</v>
      </c>
      <c r="N15" s="517"/>
      <c r="O15" s="517"/>
      <c r="P15" s="517"/>
      <c r="Q15" s="518"/>
      <c r="R15" s="519">
        <v>148687</v>
      </c>
      <c r="S15" s="520"/>
      <c r="T15" s="520"/>
      <c r="U15" s="520"/>
      <c r="V15" s="521"/>
      <c r="W15" s="522" t="s">
        <v>151</v>
      </c>
      <c r="X15" s="418"/>
      <c r="Y15" s="418"/>
      <c r="Z15" s="418"/>
      <c r="AA15" s="418"/>
      <c r="AB15" s="419"/>
      <c r="AC15" s="385">
        <v>10394</v>
      </c>
      <c r="AD15" s="386"/>
      <c r="AE15" s="386"/>
      <c r="AF15" s="386"/>
      <c r="AG15" s="387"/>
      <c r="AH15" s="385">
        <v>11295</v>
      </c>
      <c r="AI15" s="386"/>
      <c r="AJ15" s="386"/>
      <c r="AK15" s="386"/>
      <c r="AL15" s="445"/>
      <c r="AM15" s="489"/>
      <c r="AN15" s="389"/>
      <c r="AO15" s="389"/>
      <c r="AP15" s="389"/>
      <c r="AQ15" s="389"/>
      <c r="AR15" s="389"/>
      <c r="AS15" s="389"/>
      <c r="AT15" s="390"/>
      <c r="AU15" s="490"/>
      <c r="AV15" s="491"/>
      <c r="AW15" s="491"/>
      <c r="AX15" s="491"/>
      <c r="AY15" s="458" t="s">
        <v>152</v>
      </c>
      <c r="AZ15" s="459"/>
      <c r="BA15" s="459"/>
      <c r="BB15" s="459"/>
      <c r="BC15" s="459"/>
      <c r="BD15" s="459"/>
      <c r="BE15" s="459"/>
      <c r="BF15" s="459"/>
      <c r="BG15" s="459"/>
      <c r="BH15" s="459"/>
      <c r="BI15" s="459"/>
      <c r="BJ15" s="459"/>
      <c r="BK15" s="459"/>
      <c r="BL15" s="459"/>
      <c r="BM15" s="460"/>
      <c r="BN15" s="461">
        <v>18880891</v>
      </c>
      <c r="BO15" s="462"/>
      <c r="BP15" s="462"/>
      <c r="BQ15" s="462"/>
      <c r="BR15" s="462"/>
      <c r="BS15" s="462"/>
      <c r="BT15" s="462"/>
      <c r="BU15" s="463"/>
      <c r="BV15" s="461">
        <v>17898687</v>
      </c>
      <c r="BW15" s="462"/>
      <c r="BX15" s="462"/>
      <c r="BY15" s="462"/>
      <c r="BZ15" s="462"/>
      <c r="CA15" s="462"/>
      <c r="CB15" s="462"/>
      <c r="CC15" s="463"/>
      <c r="CD15" s="532" t="s">
        <v>153</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154</v>
      </c>
      <c r="M16" s="507"/>
      <c r="N16" s="507"/>
      <c r="O16" s="507"/>
      <c r="P16" s="507"/>
      <c r="Q16" s="508"/>
      <c r="R16" s="509" t="s">
        <v>155</v>
      </c>
      <c r="S16" s="510"/>
      <c r="T16" s="510"/>
      <c r="U16" s="510"/>
      <c r="V16" s="511"/>
      <c r="W16" s="523"/>
      <c r="X16" s="421"/>
      <c r="Y16" s="421"/>
      <c r="Z16" s="421"/>
      <c r="AA16" s="421"/>
      <c r="AB16" s="422"/>
      <c r="AC16" s="512">
        <v>16.8</v>
      </c>
      <c r="AD16" s="513"/>
      <c r="AE16" s="513"/>
      <c r="AF16" s="513"/>
      <c r="AG16" s="514"/>
      <c r="AH16" s="512">
        <v>18.399999999999999</v>
      </c>
      <c r="AI16" s="513"/>
      <c r="AJ16" s="513"/>
      <c r="AK16" s="513"/>
      <c r="AL16" s="515"/>
      <c r="AM16" s="489"/>
      <c r="AN16" s="389"/>
      <c r="AO16" s="389"/>
      <c r="AP16" s="389"/>
      <c r="AQ16" s="389"/>
      <c r="AR16" s="389"/>
      <c r="AS16" s="389"/>
      <c r="AT16" s="390"/>
      <c r="AU16" s="490"/>
      <c r="AV16" s="491"/>
      <c r="AW16" s="491"/>
      <c r="AX16" s="491"/>
      <c r="AY16" s="446" t="s">
        <v>156</v>
      </c>
      <c r="AZ16" s="447"/>
      <c r="BA16" s="447"/>
      <c r="BB16" s="447"/>
      <c r="BC16" s="447"/>
      <c r="BD16" s="447"/>
      <c r="BE16" s="447"/>
      <c r="BF16" s="447"/>
      <c r="BG16" s="447"/>
      <c r="BH16" s="447"/>
      <c r="BI16" s="447"/>
      <c r="BJ16" s="447"/>
      <c r="BK16" s="447"/>
      <c r="BL16" s="447"/>
      <c r="BM16" s="448"/>
      <c r="BN16" s="432">
        <v>25169006</v>
      </c>
      <c r="BO16" s="433"/>
      <c r="BP16" s="433"/>
      <c r="BQ16" s="433"/>
      <c r="BR16" s="433"/>
      <c r="BS16" s="433"/>
      <c r="BT16" s="433"/>
      <c r="BU16" s="434"/>
      <c r="BV16" s="432">
        <v>24086703</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157</v>
      </c>
      <c r="N17" s="526"/>
      <c r="O17" s="526"/>
      <c r="P17" s="526"/>
      <c r="Q17" s="527"/>
      <c r="R17" s="509" t="s">
        <v>158</v>
      </c>
      <c r="S17" s="510"/>
      <c r="T17" s="510"/>
      <c r="U17" s="510"/>
      <c r="V17" s="511"/>
      <c r="W17" s="522" t="s">
        <v>159</v>
      </c>
      <c r="X17" s="418"/>
      <c r="Y17" s="418"/>
      <c r="Z17" s="418"/>
      <c r="AA17" s="418"/>
      <c r="AB17" s="419"/>
      <c r="AC17" s="385">
        <v>51108</v>
      </c>
      <c r="AD17" s="386"/>
      <c r="AE17" s="386"/>
      <c r="AF17" s="386"/>
      <c r="AG17" s="387"/>
      <c r="AH17" s="385">
        <v>49533</v>
      </c>
      <c r="AI17" s="386"/>
      <c r="AJ17" s="386"/>
      <c r="AK17" s="386"/>
      <c r="AL17" s="445"/>
      <c r="AM17" s="489"/>
      <c r="AN17" s="389"/>
      <c r="AO17" s="389"/>
      <c r="AP17" s="389"/>
      <c r="AQ17" s="389"/>
      <c r="AR17" s="389"/>
      <c r="AS17" s="389"/>
      <c r="AT17" s="390"/>
      <c r="AU17" s="490"/>
      <c r="AV17" s="491"/>
      <c r="AW17" s="491"/>
      <c r="AX17" s="491"/>
      <c r="AY17" s="446" t="s">
        <v>160</v>
      </c>
      <c r="AZ17" s="447"/>
      <c r="BA17" s="447"/>
      <c r="BB17" s="447"/>
      <c r="BC17" s="447"/>
      <c r="BD17" s="447"/>
      <c r="BE17" s="447"/>
      <c r="BF17" s="447"/>
      <c r="BG17" s="447"/>
      <c r="BH17" s="447"/>
      <c r="BI17" s="447"/>
      <c r="BJ17" s="447"/>
      <c r="BK17" s="447"/>
      <c r="BL17" s="447"/>
      <c r="BM17" s="448"/>
      <c r="BN17" s="432">
        <v>23920699</v>
      </c>
      <c r="BO17" s="433"/>
      <c r="BP17" s="433"/>
      <c r="BQ17" s="433"/>
      <c r="BR17" s="433"/>
      <c r="BS17" s="433"/>
      <c r="BT17" s="433"/>
      <c r="BU17" s="434"/>
      <c r="BV17" s="432">
        <v>22642351</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161</v>
      </c>
      <c r="C18" s="483"/>
      <c r="D18" s="483"/>
      <c r="E18" s="484"/>
      <c r="F18" s="484"/>
      <c r="G18" s="484"/>
      <c r="H18" s="484"/>
      <c r="I18" s="484"/>
      <c r="J18" s="484"/>
      <c r="K18" s="484"/>
      <c r="L18" s="485">
        <v>17.14</v>
      </c>
      <c r="M18" s="485"/>
      <c r="N18" s="485"/>
      <c r="O18" s="485"/>
      <c r="P18" s="485"/>
      <c r="Q18" s="485"/>
      <c r="R18" s="486"/>
      <c r="S18" s="486"/>
      <c r="T18" s="486"/>
      <c r="U18" s="486"/>
      <c r="V18" s="487"/>
      <c r="W18" s="503"/>
      <c r="X18" s="504"/>
      <c r="Y18" s="504"/>
      <c r="Z18" s="504"/>
      <c r="AA18" s="504"/>
      <c r="AB18" s="528"/>
      <c r="AC18" s="402">
        <v>82.4</v>
      </c>
      <c r="AD18" s="403"/>
      <c r="AE18" s="403"/>
      <c r="AF18" s="403"/>
      <c r="AG18" s="488"/>
      <c r="AH18" s="402">
        <v>80.7</v>
      </c>
      <c r="AI18" s="403"/>
      <c r="AJ18" s="403"/>
      <c r="AK18" s="403"/>
      <c r="AL18" s="404"/>
      <c r="AM18" s="489"/>
      <c r="AN18" s="389"/>
      <c r="AO18" s="389"/>
      <c r="AP18" s="389"/>
      <c r="AQ18" s="389"/>
      <c r="AR18" s="389"/>
      <c r="AS18" s="389"/>
      <c r="AT18" s="390"/>
      <c r="AU18" s="490"/>
      <c r="AV18" s="491"/>
      <c r="AW18" s="491"/>
      <c r="AX18" s="491"/>
      <c r="AY18" s="446" t="s">
        <v>162</v>
      </c>
      <c r="AZ18" s="447"/>
      <c r="BA18" s="447"/>
      <c r="BB18" s="447"/>
      <c r="BC18" s="447"/>
      <c r="BD18" s="447"/>
      <c r="BE18" s="447"/>
      <c r="BF18" s="447"/>
      <c r="BG18" s="447"/>
      <c r="BH18" s="447"/>
      <c r="BI18" s="447"/>
      <c r="BJ18" s="447"/>
      <c r="BK18" s="447"/>
      <c r="BL18" s="447"/>
      <c r="BM18" s="448"/>
      <c r="BN18" s="432">
        <v>29153845</v>
      </c>
      <c r="BO18" s="433"/>
      <c r="BP18" s="433"/>
      <c r="BQ18" s="433"/>
      <c r="BR18" s="433"/>
      <c r="BS18" s="433"/>
      <c r="BT18" s="433"/>
      <c r="BU18" s="434"/>
      <c r="BV18" s="432">
        <v>28439579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163</v>
      </c>
      <c r="C19" s="483"/>
      <c r="D19" s="483"/>
      <c r="E19" s="484"/>
      <c r="F19" s="484"/>
      <c r="G19" s="484"/>
      <c r="H19" s="484"/>
      <c r="I19" s="484"/>
      <c r="J19" s="484"/>
      <c r="K19" s="484"/>
      <c r="L19" s="492">
        <v>8857</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164</v>
      </c>
      <c r="AZ19" s="447"/>
      <c r="BA19" s="447"/>
      <c r="BB19" s="447"/>
      <c r="BC19" s="447"/>
      <c r="BD19" s="447"/>
      <c r="BE19" s="447"/>
      <c r="BF19" s="447"/>
      <c r="BG19" s="447"/>
      <c r="BH19" s="447"/>
      <c r="BI19" s="447"/>
      <c r="BJ19" s="447"/>
      <c r="BK19" s="447"/>
      <c r="BL19" s="447"/>
      <c r="BM19" s="448"/>
      <c r="BN19" s="432">
        <v>41044104</v>
      </c>
      <c r="BO19" s="433"/>
      <c r="BP19" s="433"/>
      <c r="BQ19" s="433"/>
      <c r="BR19" s="433"/>
      <c r="BS19" s="433"/>
      <c r="BT19" s="433"/>
      <c r="BU19" s="434"/>
      <c r="BV19" s="432">
        <v>39864948</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165</v>
      </c>
      <c r="C20" s="483"/>
      <c r="D20" s="483"/>
      <c r="E20" s="484"/>
      <c r="F20" s="484"/>
      <c r="G20" s="484"/>
      <c r="H20" s="484"/>
      <c r="I20" s="484"/>
      <c r="J20" s="484"/>
      <c r="K20" s="484"/>
      <c r="L20" s="492">
        <v>68478</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166</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167</v>
      </c>
      <c r="C22" s="409"/>
      <c r="D22" s="410"/>
      <c r="E22" s="417" t="s">
        <v>1</v>
      </c>
      <c r="F22" s="418"/>
      <c r="G22" s="418"/>
      <c r="H22" s="418"/>
      <c r="I22" s="418"/>
      <c r="J22" s="418"/>
      <c r="K22" s="419"/>
      <c r="L22" s="417" t="s">
        <v>168</v>
      </c>
      <c r="M22" s="418"/>
      <c r="N22" s="418"/>
      <c r="O22" s="418"/>
      <c r="P22" s="419"/>
      <c r="Q22" s="423" t="s">
        <v>169</v>
      </c>
      <c r="R22" s="424"/>
      <c r="S22" s="424"/>
      <c r="T22" s="424"/>
      <c r="U22" s="424"/>
      <c r="V22" s="425"/>
      <c r="W22" s="474" t="s">
        <v>170</v>
      </c>
      <c r="X22" s="409"/>
      <c r="Y22" s="410"/>
      <c r="Z22" s="417" t="s">
        <v>1</v>
      </c>
      <c r="AA22" s="418"/>
      <c r="AB22" s="418"/>
      <c r="AC22" s="418"/>
      <c r="AD22" s="418"/>
      <c r="AE22" s="418"/>
      <c r="AF22" s="418"/>
      <c r="AG22" s="419"/>
      <c r="AH22" s="435" t="s">
        <v>171</v>
      </c>
      <c r="AI22" s="418"/>
      <c r="AJ22" s="418"/>
      <c r="AK22" s="418"/>
      <c r="AL22" s="419"/>
      <c r="AM22" s="435" t="s">
        <v>172</v>
      </c>
      <c r="AN22" s="436"/>
      <c r="AO22" s="436"/>
      <c r="AP22" s="436"/>
      <c r="AQ22" s="436"/>
      <c r="AR22" s="437"/>
      <c r="AS22" s="423" t="s">
        <v>169</v>
      </c>
      <c r="AT22" s="424"/>
      <c r="AU22" s="424"/>
      <c r="AV22" s="424"/>
      <c r="AW22" s="424"/>
      <c r="AX22" s="441"/>
      <c r="AY22" s="458" t="s">
        <v>173</v>
      </c>
      <c r="AZ22" s="459"/>
      <c r="BA22" s="459"/>
      <c r="BB22" s="459"/>
      <c r="BC22" s="459"/>
      <c r="BD22" s="459"/>
      <c r="BE22" s="459"/>
      <c r="BF22" s="459"/>
      <c r="BG22" s="459"/>
      <c r="BH22" s="459"/>
      <c r="BI22" s="459"/>
      <c r="BJ22" s="459"/>
      <c r="BK22" s="459"/>
      <c r="BL22" s="459"/>
      <c r="BM22" s="460"/>
      <c r="BN22" s="461">
        <v>39151047</v>
      </c>
      <c r="BO22" s="462"/>
      <c r="BP22" s="462"/>
      <c r="BQ22" s="462"/>
      <c r="BR22" s="462"/>
      <c r="BS22" s="462"/>
      <c r="BT22" s="462"/>
      <c r="BU22" s="463"/>
      <c r="BV22" s="461">
        <v>39940806</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174</v>
      </c>
      <c r="AZ23" s="447"/>
      <c r="BA23" s="447"/>
      <c r="BB23" s="447"/>
      <c r="BC23" s="447"/>
      <c r="BD23" s="447"/>
      <c r="BE23" s="447"/>
      <c r="BF23" s="447"/>
      <c r="BG23" s="447"/>
      <c r="BH23" s="447"/>
      <c r="BI23" s="447"/>
      <c r="BJ23" s="447"/>
      <c r="BK23" s="447"/>
      <c r="BL23" s="447"/>
      <c r="BM23" s="448"/>
      <c r="BN23" s="432">
        <v>33649966</v>
      </c>
      <c r="BO23" s="433"/>
      <c r="BP23" s="433"/>
      <c r="BQ23" s="433"/>
      <c r="BR23" s="433"/>
      <c r="BS23" s="433"/>
      <c r="BT23" s="433"/>
      <c r="BU23" s="434"/>
      <c r="BV23" s="432">
        <v>33391473</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175</v>
      </c>
      <c r="F24" s="389"/>
      <c r="G24" s="389"/>
      <c r="H24" s="389"/>
      <c r="I24" s="389"/>
      <c r="J24" s="389"/>
      <c r="K24" s="390"/>
      <c r="L24" s="385">
        <v>1</v>
      </c>
      <c r="M24" s="386"/>
      <c r="N24" s="386"/>
      <c r="O24" s="386"/>
      <c r="P24" s="387"/>
      <c r="Q24" s="385">
        <v>9430</v>
      </c>
      <c r="R24" s="386"/>
      <c r="S24" s="386"/>
      <c r="T24" s="386"/>
      <c r="U24" s="386"/>
      <c r="V24" s="387"/>
      <c r="W24" s="475"/>
      <c r="X24" s="412"/>
      <c r="Y24" s="413"/>
      <c r="Z24" s="388" t="s">
        <v>176</v>
      </c>
      <c r="AA24" s="389"/>
      <c r="AB24" s="389"/>
      <c r="AC24" s="389"/>
      <c r="AD24" s="389"/>
      <c r="AE24" s="389"/>
      <c r="AF24" s="389"/>
      <c r="AG24" s="390"/>
      <c r="AH24" s="385">
        <v>745</v>
      </c>
      <c r="AI24" s="386"/>
      <c r="AJ24" s="386"/>
      <c r="AK24" s="386"/>
      <c r="AL24" s="387"/>
      <c r="AM24" s="385">
        <v>2382510</v>
      </c>
      <c r="AN24" s="386"/>
      <c r="AO24" s="386"/>
      <c r="AP24" s="386"/>
      <c r="AQ24" s="386"/>
      <c r="AR24" s="387"/>
      <c r="AS24" s="385">
        <v>3198</v>
      </c>
      <c r="AT24" s="386"/>
      <c r="AU24" s="386"/>
      <c r="AV24" s="386"/>
      <c r="AW24" s="386"/>
      <c r="AX24" s="445"/>
      <c r="AY24" s="405" t="s">
        <v>177</v>
      </c>
      <c r="AZ24" s="406"/>
      <c r="BA24" s="406"/>
      <c r="BB24" s="406"/>
      <c r="BC24" s="406"/>
      <c r="BD24" s="406"/>
      <c r="BE24" s="406"/>
      <c r="BF24" s="406"/>
      <c r="BG24" s="406"/>
      <c r="BH24" s="406"/>
      <c r="BI24" s="406"/>
      <c r="BJ24" s="406"/>
      <c r="BK24" s="406"/>
      <c r="BL24" s="406"/>
      <c r="BM24" s="407"/>
      <c r="BN24" s="432">
        <v>15523883</v>
      </c>
      <c r="BO24" s="433"/>
      <c r="BP24" s="433"/>
      <c r="BQ24" s="433"/>
      <c r="BR24" s="433"/>
      <c r="BS24" s="433"/>
      <c r="BT24" s="433"/>
      <c r="BU24" s="434"/>
      <c r="BV24" s="432">
        <v>15179210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178</v>
      </c>
      <c r="F25" s="389"/>
      <c r="G25" s="389"/>
      <c r="H25" s="389"/>
      <c r="I25" s="389"/>
      <c r="J25" s="389"/>
      <c r="K25" s="390"/>
      <c r="L25" s="385">
        <v>2</v>
      </c>
      <c r="M25" s="386"/>
      <c r="N25" s="386"/>
      <c r="O25" s="386"/>
      <c r="P25" s="387"/>
      <c r="Q25" s="385">
        <v>8010</v>
      </c>
      <c r="R25" s="386"/>
      <c r="S25" s="386"/>
      <c r="T25" s="386"/>
      <c r="U25" s="386"/>
      <c r="V25" s="387"/>
      <c r="W25" s="475"/>
      <c r="X25" s="412"/>
      <c r="Y25" s="413"/>
      <c r="Z25" s="388" t="s">
        <v>179</v>
      </c>
      <c r="AA25" s="389"/>
      <c r="AB25" s="389"/>
      <c r="AC25" s="389"/>
      <c r="AD25" s="389"/>
      <c r="AE25" s="389"/>
      <c r="AF25" s="389"/>
      <c r="AG25" s="390"/>
      <c r="AH25" s="385" t="s">
        <v>141</v>
      </c>
      <c r="AI25" s="386"/>
      <c r="AJ25" s="386"/>
      <c r="AK25" s="386"/>
      <c r="AL25" s="387"/>
      <c r="AM25" s="385" t="s">
        <v>180</v>
      </c>
      <c r="AN25" s="386"/>
      <c r="AO25" s="386"/>
      <c r="AP25" s="386"/>
      <c r="AQ25" s="386"/>
      <c r="AR25" s="387"/>
      <c r="AS25" s="385" t="s">
        <v>181</v>
      </c>
      <c r="AT25" s="386"/>
      <c r="AU25" s="386"/>
      <c r="AV25" s="386"/>
      <c r="AW25" s="386"/>
      <c r="AX25" s="445"/>
      <c r="AY25" s="458" t="s">
        <v>182</v>
      </c>
      <c r="AZ25" s="459"/>
      <c r="BA25" s="459"/>
      <c r="BB25" s="459"/>
      <c r="BC25" s="459"/>
      <c r="BD25" s="459"/>
      <c r="BE25" s="459"/>
      <c r="BF25" s="459"/>
      <c r="BG25" s="459"/>
      <c r="BH25" s="459"/>
      <c r="BI25" s="459"/>
      <c r="BJ25" s="459"/>
      <c r="BK25" s="459"/>
      <c r="BL25" s="459"/>
      <c r="BM25" s="460"/>
      <c r="BN25" s="461">
        <v>1721872</v>
      </c>
      <c r="BO25" s="462"/>
      <c r="BP25" s="462"/>
      <c r="BQ25" s="462"/>
      <c r="BR25" s="462"/>
      <c r="BS25" s="462"/>
      <c r="BT25" s="462"/>
      <c r="BU25" s="463"/>
      <c r="BV25" s="461">
        <v>2730089</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183</v>
      </c>
      <c r="F26" s="389"/>
      <c r="G26" s="389"/>
      <c r="H26" s="389"/>
      <c r="I26" s="389"/>
      <c r="J26" s="389"/>
      <c r="K26" s="390"/>
      <c r="L26" s="385">
        <v>1</v>
      </c>
      <c r="M26" s="386"/>
      <c r="N26" s="386"/>
      <c r="O26" s="386"/>
      <c r="P26" s="387"/>
      <c r="Q26" s="385">
        <v>7400</v>
      </c>
      <c r="R26" s="386"/>
      <c r="S26" s="386"/>
      <c r="T26" s="386"/>
      <c r="U26" s="386"/>
      <c r="V26" s="387"/>
      <c r="W26" s="475"/>
      <c r="X26" s="412"/>
      <c r="Y26" s="413"/>
      <c r="Z26" s="388" t="s">
        <v>184</v>
      </c>
      <c r="AA26" s="443"/>
      <c r="AB26" s="443"/>
      <c r="AC26" s="443"/>
      <c r="AD26" s="443"/>
      <c r="AE26" s="443"/>
      <c r="AF26" s="443"/>
      <c r="AG26" s="444"/>
      <c r="AH26" s="385">
        <v>30</v>
      </c>
      <c r="AI26" s="386"/>
      <c r="AJ26" s="386"/>
      <c r="AK26" s="386"/>
      <c r="AL26" s="387"/>
      <c r="AM26" s="385">
        <v>101850</v>
      </c>
      <c r="AN26" s="386"/>
      <c r="AO26" s="386"/>
      <c r="AP26" s="386"/>
      <c r="AQ26" s="386"/>
      <c r="AR26" s="387"/>
      <c r="AS26" s="385">
        <v>3395</v>
      </c>
      <c r="AT26" s="386"/>
      <c r="AU26" s="386"/>
      <c r="AV26" s="386"/>
      <c r="AW26" s="386"/>
      <c r="AX26" s="445"/>
      <c r="AY26" s="472" t="s">
        <v>185</v>
      </c>
      <c r="AZ26" s="392"/>
      <c r="BA26" s="392"/>
      <c r="BB26" s="392"/>
      <c r="BC26" s="392"/>
      <c r="BD26" s="392"/>
      <c r="BE26" s="392"/>
      <c r="BF26" s="392"/>
      <c r="BG26" s="392"/>
      <c r="BH26" s="392"/>
      <c r="BI26" s="392"/>
      <c r="BJ26" s="392"/>
      <c r="BK26" s="392"/>
      <c r="BL26" s="392"/>
      <c r="BM26" s="473"/>
      <c r="BN26" s="432">
        <v>160000</v>
      </c>
      <c r="BO26" s="433"/>
      <c r="BP26" s="433"/>
      <c r="BQ26" s="433"/>
      <c r="BR26" s="433"/>
      <c r="BS26" s="433"/>
      <c r="BT26" s="433"/>
      <c r="BU26" s="434"/>
      <c r="BV26" s="432">
        <v>150000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186</v>
      </c>
      <c r="F27" s="389"/>
      <c r="G27" s="389"/>
      <c r="H27" s="389"/>
      <c r="I27" s="389"/>
      <c r="J27" s="389"/>
      <c r="K27" s="390"/>
      <c r="L27" s="385">
        <v>1</v>
      </c>
      <c r="M27" s="386"/>
      <c r="N27" s="386"/>
      <c r="O27" s="386"/>
      <c r="P27" s="387"/>
      <c r="Q27" s="385">
        <v>5580</v>
      </c>
      <c r="R27" s="386"/>
      <c r="S27" s="386"/>
      <c r="T27" s="386"/>
      <c r="U27" s="386"/>
      <c r="V27" s="387"/>
      <c r="W27" s="475"/>
      <c r="X27" s="412"/>
      <c r="Y27" s="413"/>
      <c r="Z27" s="388" t="s">
        <v>187</v>
      </c>
      <c r="AA27" s="389"/>
      <c r="AB27" s="389"/>
      <c r="AC27" s="389"/>
      <c r="AD27" s="389"/>
      <c r="AE27" s="389"/>
      <c r="AF27" s="389"/>
      <c r="AG27" s="390"/>
      <c r="AH27" s="385">
        <v>4</v>
      </c>
      <c r="AI27" s="386"/>
      <c r="AJ27" s="386"/>
      <c r="AK27" s="386"/>
      <c r="AL27" s="387"/>
      <c r="AM27" s="385">
        <v>17724</v>
      </c>
      <c r="AN27" s="386"/>
      <c r="AO27" s="386"/>
      <c r="AP27" s="386"/>
      <c r="AQ27" s="386"/>
      <c r="AR27" s="387"/>
      <c r="AS27" s="385">
        <v>4431</v>
      </c>
      <c r="AT27" s="386"/>
      <c r="AU27" s="386"/>
      <c r="AV27" s="386"/>
      <c r="AW27" s="386"/>
      <c r="AX27" s="445"/>
      <c r="AY27" s="469" t="s">
        <v>188</v>
      </c>
      <c r="AZ27" s="470"/>
      <c r="BA27" s="470"/>
      <c r="BB27" s="470"/>
      <c r="BC27" s="470"/>
      <c r="BD27" s="470"/>
      <c r="BE27" s="470"/>
      <c r="BF27" s="470"/>
      <c r="BG27" s="470"/>
      <c r="BH27" s="470"/>
      <c r="BI27" s="470"/>
      <c r="BJ27" s="470"/>
      <c r="BK27" s="470"/>
      <c r="BL27" s="470"/>
      <c r="BM27" s="471"/>
      <c r="BN27" s="466" t="s">
        <v>131</v>
      </c>
      <c r="BO27" s="467"/>
      <c r="BP27" s="467"/>
      <c r="BQ27" s="467"/>
      <c r="BR27" s="467"/>
      <c r="BS27" s="467"/>
      <c r="BT27" s="467"/>
      <c r="BU27" s="468"/>
      <c r="BV27" s="466" t="s">
        <v>180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189</v>
      </c>
      <c r="F28" s="389"/>
      <c r="G28" s="389"/>
      <c r="H28" s="389"/>
      <c r="I28" s="389"/>
      <c r="J28" s="389"/>
      <c r="K28" s="390"/>
      <c r="L28" s="385">
        <v>1</v>
      </c>
      <c r="M28" s="386"/>
      <c r="N28" s="386"/>
      <c r="O28" s="386"/>
      <c r="P28" s="387"/>
      <c r="Q28" s="385">
        <v>5060</v>
      </c>
      <c r="R28" s="386"/>
      <c r="S28" s="386"/>
      <c r="T28" s="386"/>
      <c r="U28" s="386"/>
      <c r="V28" s="387"/>
      <c r="W28" s="475"/>
      <c r="X28" s="412"/>
      <c r="Y28" s="413"/>
      <c r="Z28" s="388" t="s">
        <v>190</v>
      </c>
      <c r="AA28" s="389"/>
      <c r="AB28" s="389"/>
      <c r="AC28" s="389"/>
      <c r="AD28" s="389"/>
      <c r="AE28" s="389"/>
      <c r="AF28" s="389"/>
      <c r="AG28" s="390"/>
      <c r="AH28" s="385" t="s">
        <v>180</v>
      </c>
      <c r="AI28" s="386"/>
      <c r="AJ28" s="386"/>
      <c r="AK28" s="386"/>
      <c r="AL28" s="387"/>
      <c r="AM28" s="385" t="s">
        <v>180</v>
      </c>
      <c r="AN28" s="386"/>
      <c r="AO28" s="386"/>
      <c r="AP28" s="386"/>
      <c r="AQ28" s="386"/>
      <c r="AR28" s="387"/>
      <c r="AS28" s="385" t="s">
        <v>131</v>
      </c>
      <c r="AT28" s="386"/>
      <c r="AU28" s="386"/>
      <c r="AV28" s="386"/>
      <c r="AW28" s="386"/>
      <c r="AX28" s="445"/>
      <c r="AY28" s="449" t="s">
        <v>191</v>
      </c>
      <c r="AZ28" s="450"/>
      <c r="BA28" s="450"/>
      <c r="BB28" s="451"/>
      <c r="BC28" s="458" t="s">
        <v>50</v>
      </c>
      <c r="BD28" s="459"/>
      <c r="BE28" s="459"/>
      <c r="BF28" s="459"/>
      <c r="BG28" s="459"/>
      <c r="BH28" s="459"/>
      <c r="BI28" s="459"/>
      <c r="BJ28" s="459"/>
      <c r="BK28" s="459"/>
      <c r="BL28" s="459"/>
      <c r="BM28" s="460"/>
      <c r="BN28" s="461">
        <v>3769500</v>
      </c>
      <c r="BO28" s="462"/>
      <c r="BP28" s="462"/>
      <c r="BQ28" s="462"/>
      <c r="BR28" s="462"/>
      <c r="BS28" s="462"/>
      <c r="BT28" s="462"/>
      <c r="BU28" s="463"/>
      <c r="BV28" s="461">
        <v>3690329</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192</v>
      </c>
      <c r="F29" s="389"/>
      <c r="G29" s="389"/>
      <c r="H29" s="389"/>
      <c r="I29" s="389"/>
      <c r="J29" s="389"/>
      <c r="K29" s="390"/>
      <c r="L29" s="385">
        <v>23</v>
      </c>
      <c r="M29" s="386"/>
      <c r="N29" s="386"/>
      <c r="O29" s="386"/>
      <c r="P29" s="387"/>
      <c r="Q29" s="385">
        <v>4850</v>
      </c>
      <c r="R29" s="386"/>
      <c r="S29" s="386"/>
      <c r="T29" s="386"/>
      <c r="U29" s="386"/>
      <c r="V29" s="387"/>
      <c r="W29" s="476"/>
      <c r="X29" s="477"/>
      <c r="Y29" s="478"/>
      <c r="Z29" s="388" t="s">
        <v>193</v>
      </c>
      <c r="AA29" s="389"/>
      <c r="AB29" s="389"/>
      <c r="AC29" s="389"/>
      <c r="AD29" s="389"/>
      <c r="AE29" s="389"/>
      <c r="AF29" s="389"/>
      <c r="AG29" s="390"/>
      <c r="AH29" s="385">
        <v>749</v>
      </c>
      <c r="AI29" s="386"/>
      <c r="AJ29" s="386"/>
      <c r="AK29" s="386"/>
      <c r="AL29" s="387"/>
      <c r="AM29" s="385">
        <v>2400234</v>
      </c>
      <c r="AN29" s="386"/>
      <c r="AO29" s="386"/>
      <c r="AP29" s="386"/>
      <c r="AQ29" s="386"/>
      <c r="AR29" s="387"/>
      <c r="AS29" s="385">
        <v>3205</v>
      </c>
      <c r="AT29" s="386"/>
      <c r="AU29" s="386"/>
      <c r="AV29" s="386"/>
      <c r="AW29" s="386"/>
      <c r="AX29" s="445"/>
      <c r="AY29" s="452"/>
      <c r="AZ29" s="453"/>
      <c r="BA29" s="453"/>
      <c r="BB29" s="454"/>
      <c r="BC29" s="446" t="s">
        <v>194</v>
      </c>
      <c r="BD29" s="447"/>
      <c r="BE29" s="447"/>
      <c r="BF29" s="447"/>
      <c r="BG29" s="447"/>
      <c r="BH29" s="447"/>
      <c r="BI29" s="447"/>
      <c r="BJ29" s="447"/>
      <c r="BK29" s="447"/>
      <c r="BL29" s="447"/>
      <c r="BM29" s="448"/>
      <c r="BN29" s="432">
        <v>18299</v>
      </c>
      <c r="BO29" s="433"/>
      <c r="BP29" s="433"/>
      <c r="BQ29" s="433"/>
      <c r="BR29" s="433"/>
      <c r="BS29" s="433"/>
      <c r="BT29" s="433"/>
      <c r="BU29" s="434"/>
      <c r="BV29" s="432">
        <v>18299</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195</v>
      </c>
      <c r="X30" s="400"/>
      <c r="Y30" s="400"/>
      <c r="Z30" s="400"/>
      <c r="AA30" s="400"/>
      <c r="AB30" s="400"/>
      <c r="AC30" s="400"/>
      <c r="AD30" s="400"/>
      <c r="AE30" s="400"/>
      <c r="AF30" s="400"/>
      <c r="AG30" s="401"/>
      <c r="AH30" s="402">
        <v>100.2</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7899950</v>
      </c>
      <c r="BO30" s="467"/>
      <c r="BP30" s="467"/>
      <c r="BQ30" s="467"/>
      <c r="BR30" s="467"/>
      <c r="BS30" s="467"/>
      <c r="BT30" s="467"/>
      <c r="BU30" s="468"/>
      <c r="BV30" s="466">
        <v>6770579</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196</v>
      </c>
      <c r="D32" s="391"/>
      <c r="E32" s="391"/>
      <c r="F32" s="391"/>
      <c r="G32" s="391"/>
      <c r="H32" s="391"/>
      <c r="I32" s="391"/>
      <c r="J32" s="391"/>
      <c r="K32" s="391"/>
      <c r="L32" s="391"/>
      <c r="M32" s="391"/>
      <c r="N32" s="391"/>
      <c r="O32" s="391"/>
      <c r="P32" s="391"/>
      <c r="Q32" s="391"/>
      <c r="R32" s="391"/>
      <c r="S32" s="391"/>
      <c r="U32" s="392" t="s">
        <v>197</v>
      </c>
      <c r="V32" s="392"/>
      <c r="W32" s="392"/>
      <c r="X32" s="392"/>
      <c r="Y32" s="392"/>
      <c r="Z32" s="392"/>
      <c r="AA32" s="392"/>
      <c r="AB32" s="392"/>
      <c r="AC32" s="392"/>
      <c r="AD32" s="392"/>
      <c r="AE32" s="392"/>
      <c r="AF32" s="392"/>
      <c r="AG32" s="392"/>
      <c r="AH32" s="392"/>
      <c r="AI32" s="392"/>
      <c r="AJ32" s="392"/>
      <c r="AK32" s="392"/>
      <c r="AM32" s="392" t="s">
        <v>198</v>
      </c>
      <c r="AN32" s="392"/>
      <c r="AO32" s="392"/>
      <c r="AP32" s="392"/>
      <c r="AQ32" s="392"/>
      <c r="AR32" s="392"/>
      <c r="AS32" s="392"/>
      <c r="AT32" s="392"/>
      <c r="AU32" s="392"/>
      <c r="AV32" s="392"/>
      <c r="AW32" s="392"/>
      <c r="AX32" s="392"/>
      <c r="AY32" s="392"/>
      <c r="AZ32" s="392"/>
      <c r="BA32" s="392"/>
      <c r="BB32" s="392"/>
      <c r="BC32" s="392"/>
      <c r="BE32" s="392" t="s">
        <v>199</v>
      </c>
      <c r="BF32" s="392"/>
      <c r="BG32" s="392"/>
      <c r="BH32" s="392"/>
      <c r="BI32" s="392"/>
      <c r="BJ32" s="392"/>
      <c r="BK32" s="392"/>
      <c r="BL32" s="392"/>
      <c r="BM32" s="392"/>
      <c r="BN32" s="392"/>
      <c r="BO32" s="392"/>
      <c r="BP32" s="392"/>
      <c r="BQ32" s="392"/>
      <c r="BR32" s="392"/>
      <c r="BS32" s="392"/>
      <c r="BT32" s="392"/>
      <c r="BU32" s="392"/>
      <c r="BW32" s="392" t="s">
        <v>200</v>
      </c>
      <c r="BX32" s="392"/>
      <c r="BY32" s="392"/>
      <c r="BZ32" s="392"/>
      <c r="CA32" s="392"/>
      <c r="CB32" s="392"/>
      <c r="CC32" s="392"/>
      <c r="CD32" s="392"/>
      <c r="CE32" s="392"/>
      <c r="CF32" s="392"/>
      <c r="CG32" s="392"/>
      <c r="CH32" s="392"/>
      <c r="CI32" s="392"/>
      <c r="CJ32" s="392"/>
      <c r="CK32" s="392"/>
      <c r="CL32" s="392"/>
      <c r="CM32" s="392"/>
      <c r="CO32" s="392" t="s">
        <v>201</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202</v>
      </c>
      <c r="D33" s="384"/>
      <c r="E33" s="383" t="s">
        <v>203</v>
      </c>
      <c r="F33" s="383"/>
      <c r="G33" s="383"/>
      <c r="H33" s="383"/>
      <c r="I33" s="383"/>
      <c r="J33" s="383"/>
      <c r="K33" s="383"/>
      <c r="L33" s="383"/>
      <c r="M33" s="383"/>
      <c r="N33" s="383"/>
      <c r="O33" s="383"/>
      <c r="P33" s="383"/>
      <c r="Q33" s="383"/>
      <c r="R33" s="383"/>
      <c r="S33" s="383"/>
      <c r="T33" s="200"/>
      <c r="U33" s="384" t="s">
        <v>204</v>
      </c>
      <c r="V33" s="384"/>
      <c r="W33" s="383" t="s">
        <v>205</v>
      </c>
      <c r="X33" s="383"/>
      <c r="Y33" s="383"/>
      <c r="Z33" s="383"/>
      <c r="AA33" s="383"/>
      <c r="AB33" s="383"/>
      <c r="AC33" s="383"/>
      <c r="AD33" s="383"/>
      <c r="AE33" s="383"/>
      <c r="AF33" s="383"/>
      <c r="AG33" s="383"/>
      <c r="AH33" s="383"/>
      <c r="AI33" s="383"/>
      <c r="AJ33" s="383"/>
      <c r="AK33" s="383"/>
      <c r="AL33" s="200"/>
      <c r="AM33" s="384" t="s">
        <v>202</v>
      </c>
      <c r="AN33" s="384"/>
      <c r="AO33" s="383" t="s">
        <v>206</v>
      </c>
      <c r="AP33" s="383"/>
      <c r="AQ33" s="383"/>
      <c r="AR33" s="383"/>
      <c r="AS33" s="383"/>
      <c r="AT33" s="383"/>
      <c r="AU33" s="383"/>
      <c r="AV33" s="383"/>
      <c r="AW33" s="383"/>
      <c r="AX33" s="383"/>
      <c r="AY33" s="383"/>
      <c r="AZ33" s="383"/>
      <c r="BA33" s="383"/>
      <c r="BB33" s="383"/>
      <c r="BC33" s="383"/>
      <c r="BD33" s="201"/>
      <c r="BE33" s="383" t="s">
        <v>207</v>
      </c>
      <c r="BF33" s="383"/>
      <c r="BG33" s="383" t="s">
        <v>208</v>
      </c>
      <c r="BH33" s="383"/>
      <c r="BI33" s="383"/>
      <c r="BJ33" s="383"/>
      <c r="BK33" s="383"/>
      <c r="BL33" s="383"/>
      <c r="BM33" s="383"/>
      <c r="BN33" s="383"/>
      <c r="BO33" s="383"/>
      <c r="BP33" s="383"/>
      <c r="BQ33" s="383"/>
      <c r="BR33" s="383"/>
      <c r="BS33" s="383"/>
      <c r="BT33" s="383"/>
      <c r="BU33" s="383"/>
      <c r="BV33" s="201"/>
      <c r="BW33" s="384" t="s">
        <v>207</v>
      </c>
      <c r="BX33" s="384"/>
      <c r="BY33" s="383" t="s">
        <v>209</v>
      </c>
      <c r="BZ33" s="383"/>
      <c r="CA33" s="383"/>
      <c r="CB33" s="383"/>
      <c r="CC33" s="383"/>
      <c r="CD33" s="383"/>
      <c r="CE33" s="383"/>
      <c r="CF33" s="383"/>
      <c r="CG33" s="383"/>
      <c r="CH33" s="383"/>
      <c r="CI33" s="383"/>
      <c r="CJ33" s="383"/>
      <c r="CK33" s="383"/>
      <c r="CL33" s="383"/>
      <c r="CM33" s="383"/>
      <c r="CN33" s="200"/>
      <c r="CO33" s="384" t="s">
        <v>202</v>
      </c>
      <c r="CP33" s="384"/>
      <c r="CQ33" s="383" t="s">
        <v>210</v>
      </c>
      <c r="CR33" s="383"/>
      <c r="CS33" s="383"/>
      <c r="CT33" s="383"/>
      <c r="CU33" s="383"/>
      <c r="CV33" s="383"/>
      <c r="CW33" s="383"/>
      <c r="CX33" s="383"/>
      <c r="CY33" s="383"/>
      <c r="CZ33" s="383"/>
      <c r="DA33" s="383"/>
      <c r="DB33" s="383"/>
      <c r="DC33" s="383"/>
      <c r="DD33" s="383"/>
      <c r="DE33" s="383"/>
      <c r="DF33" s="200"/>
      <c r="DG33" s="382" t="s">
        <v>211</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下水道事業会計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6</v>
      </c>
      <c r="BX34" s="380"/>
      <c r="BY34" s="381" t="str">
        <f>IF('各会計、関係団体の財政状況及び健全化判断比率'!B68="","",'各会計、関係団体の財政状況及び健全化判断比率'!B68)</f>
        <v>東京たま広域資源循環組合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東村山市土地開発公社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v>
      </c>
      <c r="DH34" s="378"/>
      <c r="DI34" s="202"/>
    </row>
    <row r="35" spans="1:113" ht="32.25" customHeight="1" x14ac:dyDescent="0.2">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7</v>
      </c>
      <c r="BX35" s="380"/>
      <c r="BY35" s="381" t="str">
        <f>IF('各会計、関係団体の財政状況及び健全化判断比率'!B69="","",'各会計、関係団体の財政状況及び健全化判断比率'!B69)</f>
        <v>東京市町村総合事務組合（一般会計）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東村山市勤労者福祉サービスセンター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8</v>
      </c>
      <c r="BX36" s="380"/>
      <c r="BY36" s="381" t="str">
        <f>IF('各会計、関係団体の財政状況及び健全化判断比率'!B70="","",'各会計、関係団体の財政状況及び健全化判断比率'!B70)</f>
        <v>東京市町村総合事務組合（交通災害共済事業特別会計）</v>
      </c>
      <c r="BZ36" s="381"/>
      <c r="CA36" s="381"/>
      <c r="CB36" s="381"/>
      <c r="CC36" s="381"/>
      <c r="CD36" s="381"/>
      <c r="CE36" s="381"/>
      <c r="CF36" s="381"/>
      <c r="CG36" s="381"/>
      <c r="CH36" s="381"/>
      <c r="CI36" s="381"/>
      <c r="CJ36" s="381"/>
      <c r="CK36" s="381"/>
      <c r="CL36" s="381"/>
      <c r="CM36" s="381"/>
      <c r="CN36" s="175"/>
      <c r="CO36" s="380">
        <f t="shared" si="3"/>
        <v>17</v>
      </c>
      <c r="CP36" s="380"/>
      <c r="CQ36" s="381" t="str">
        <f>IF('各会計、関係団体の財政状況及び健全化判断比率'!BS9="","",'各会計、関係団体の財政状況及び健全化判断比率'!BS9)</f>
        <v>東村山市体育協会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9</v>
      </c>
      <c r="BX37" s="380"/>
      <c r="BY37" s="381" t="str">
        <f>IF('各会計、関係団体の財政状況及び健全化判断比率'!B71="","",'各会計、関係団体の財政状況及び健全化判断比率'!B71)</f>
        <v>多摩六都科学館組合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10</v>
      </c>
      <c r="BX38" s="380"/>
      <c r="BY38" s="381" t="str">
        <f>IF('各会計、関係団体の財政状況及び健全化判断比率'!B72="","",'各会計、関係団体の財政状況及び健全化判断比率'!B72)</f>
        <v>東京都十一市競輪事業組合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11</v>
      </c>
      <c r="BX39" s="380"/>
      <c r="BY39" s="381" t="str">
        <f>IF('各会計、関係団体の財政状況及び健全化判断比率'!B73="","",'各会計、関係団体の財政状況及び健全化判断比率'!B73)</f>
        <v>東京都四市競艇事業組合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12</v>
      </c>
      <c r="BX40" s="380"/>
      <c r="BY40" s="381" t="str">
        <f>IF('各会計、関係団体の財政状況及び健全化判断比率'!B74="","",'各会計、関係団体の財政状況及び健全化判断比率'!B74)</f>
        <v>昭和病院企業団</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13</v>
      </c>
      <c r="BX41" s="380"/>
      <c r="BY41" s="381" t="str">
        <f>IF('各会計、関係団体の財政状況及び健全化判断比率'!B75="","",'各会計、関係団体の財政状況及び健全化判断比率'!B75)</f>
        <v>東京都後期高齢者医療広域連合（一般会計）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14</v>
      </c>
      <c r="BX42" s="380"/>
      <c r="BY42" s="381" t="str">
        <f>IF('各会計、関係団体の財政状況及び健全化判断比率'!B76="","",'各会計、関係団体の財政状況及び健全化判断比率'!B76)</f>
        <v>東京都後期高齢者医療広域連合
（後期高齢者医療特別会計）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212</v>
      </c>
      <c r="E46" s="377" t="s">
        <v>213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214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215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216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220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wdiYJNMSvLQFwP7mtzPbf1cv5n/6yg+P8dcZqcL4V2LKkqazEPrV7vYFu+8rAZ/mwh3lMTkI2qlKhjw9Xoi39A==" saltValue="KurT320EQ2bThRZlHUuc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162" t="s">
        <v>563</v>
      </c>
      <c r="D34" s="1162"/>
      <c r="E34" s="1163"/>
      <c r="F34" s="32">
        <v>6.32</v>
      </c>
      <c r="G34" s="33">
        <v>6.67</v>
      </c>
      <c r="H34" s="33">
        <v>8.8800000000000008</v>
      </c>
      <c r="I34" s="33">
        <v>10.45</v>
      </c>
      <c r="J34" s="34">
        <v>8.41</v>
      </c>
      <c r="K34" s="22"/>
      <c r="L34" s="22"/>
      <c r="M34" s="22"/>
      <c r="N34" s="22"/>
      <c r="O34" s="22"/>
      <c r="P34" s="22"/>
    </row>
    <row r="35" spans="1:16" ht="39" customHeight="1" x14ac:dyDescent="0.2">
      <c r="A35" s="22"/>
      <c r="B35" s="35"/>
      <c r="C35" s="1158" t="s">
        <v>564</v>
      </c>
      <c r="D35" s="1158"/>
      <c r="E35" s="1159"/>
      <c r="F35" s="36">
        <v>1.17</v>
      </c>
      <c r="G35" s="37">
        <v>0.85</v>
      </c>
      <c r="H35" s="37">
        <v>1.82</v>
      </c>
      <c r="I35" s="37">
        <v>3.25</v>
      </c>
      <c r="J35" s="38">
        <v>3.34</v>
      </c>
      <c r="K35" s="22"/>
      <c r="L35" s="22"/>
      <c r="M35" s="22"/>
      <c r="N35" s="22"/>
      <c r="O35" s="22"/>
      <c r="P35" s="22"/>
    </row>
    <row r="36" spans="1:16" ht="39" customHeight="1" x14ac:dyDescent="0.2">
      <c r="A36" s="22"/>
      <c r="B36" s="35"/>
      <c r="C36" s="1158" t="s">
        <v>565</v>
      </c>
      <c r="D36" s="1158"/>
      <c r="E36" s="1159"/>
      <c r="F36" s="36" t="s">
        <v>513</v>
      </c>
      <c r="G36" s="37" t="s">
        <v>513</v>
      </c>
      <c r="H36" s="37">
        <v>0.43</v>
      </c>
      <c r="I36" s="37">
        <v>0.89</v>
      </c>
      <c r="J36" s="38">
        <v>1.89</v>
      </c>
      <c r="K36" s="22"/>
      <c r="L36" s="22"/>
      <c r="M36" s="22"/>
      <c r="N36" s="22"/>
      <c r="O36" s="22"/>
      <c r="P36" s="22"/>
    </row>
    <row r="37" spans="1:16" ht="39" customHeight="1" x14ac:dyDescent="0.2">
      <c r="A37" s="22"/>
      <c r="B37" s="35"/>
      <c r="C37" s="1158" t="s">
        <v>566</v>
      </c>
      <c r="D37" s="1158"/>
      <c r="E37" s="1159"/>
      <c r="F37" s="36">
        <v>0.75</v>
      </c>
      <c r="G37" s="37">
        <v>0.77</v>
      </c>
      <c r="H37" s="37">
        <v>1.29</v>
      </c>
      <c r="I37" s="37">
        <v>1</v>
      </c>
      <c r="J37" s="38">
        <v>0.79</v>
      </c>
      <c r="K37" s="22"/>
      <c r="L37" s="22"/>
      <c r="M37" s="22"/>
      <c r="N37" s="22"/>
      <c r="O37" s="22"/>
      <c r="P37" s="22"/>
    </row>
    <row r="38" spans="1:16" ht="39" customHeight="1" x14ac:dyDescent="0.2">
      <c r="A38" s="22"/>
      <c r="B38" s="35"/>
      <c r="C38" s="1158" t="s">
        <v>567</v>
      </c>
      <c r="D38" s="1158"/>
      <c r="E38" s="1159"/>
      <c r="F38" s="36">
        <v>0.14000000000000001</v>
      </c>
      <c r="G38" s="37">
        <v>0.1</v>
      </c>
      <c r="H38" s="37">
        <v>0.14000000000000001</v>
      </c>
      <c r="I38" s="37">
        <v>0.28000000000000003</v>
      </c>
      <c r="J38" s="38">
        <v>0.11</v>
      </c>
      <c r="K38" s="22"/>
      <c r="L38" s="22"/>
      <c r="M38" s="22"/>
      <c r="N38" s="22"/>
      <c r="O38" s="22"/>
      <c r="P38" s="22"/>
    </row>
    <row r="39" spans="1:16" ht="39" customHeight="1" x14ac:dyDescent="0.2">
      <c r="A39" s="22"/>
      <c r="B39" s="35"/>
      <c r="C39" s="1158"/>
      <c r="D39" s="1158"/>
      <c r="E39" s="1159"/>
      <c r="F39" s="36"/>
      <c r="G39" s="37"/>
      <c r="H39" s="37"/>
      <c r="I39" s="37"/>
      <c r="J39" s="38"/>
      <c r="K39" s="22"/>
      <c r="L39" s="22"/>
      <c r="M39" s="22"/>
      <c r="N39" s="22"/>
      <c r="O39" s="22"/>
      <c r="P39" s="22"/>
    </row>
    <row r="40" spans="1:16" ht="39" customHeight="1" x14ac:dyDescent="0.2">
      <c r="A40" s="22"/>
      <c r="B40" s="35"/>
      <c r="C40" s="1158"/>
      <c r="D40" s="1158"/>
      <c r="E40" s="1159"/>
      <c r="F40" s="36"/>
      <c r="G40" s="37"/>
      <c r="H40" s="37"/>
      <c r="I40" s="37"/>
      <c r="J40" s="38"/>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568</v>
      </c>
      <c r="D42" s="1158"/>
      <c r="E42" s="1159"/>
      <c r="F42" s="36" t="s">
        <v>513</v>
      </c>
      <c r="G42" s="37" t="s">
        <v>513</v>
      </c>
      <c r="H42" s="37" t="s">
        <v>513</v>
      </c>
      <c r="I42" s="37" t="s">
        <v>513</v>
      </c>
      <c r="J42" s="38" t="s">
        <v>513</v>
      </c>
      <c r="K42" s="22"/>
      <c r="L42" s="22"/>
      <c r="M42" s="22"/>
      <c r="N42" s="22"/>
      <c r="O42" s="22"/>
      <c r="P42" s="22"/>
    </row>
    <row r="43" spans="1:16" ht="39" customHeight="1" thickBot="1" x14ac:dyDescent="0.25">
      <c r="A43" s="22"/>
      <c r="B43" s="40"/>
      <c r="C43" s="1160" t="s">
        <v>569</v>
      </c>
      <c r="D43" s="1160"/>
      <c r="E43" s="1161"/>
      <c r="F43" s="41">
        <v>0.46</v>
      </c>
      <c r="G43" s="42">
        <v>0.97</v>
      </c>
      <c r="H43" s="42" t="s">
        <v>513</v>
      </c>
      <c r="I43" s="42" t="s">
        <v>513</v>
      </c>
      <c r="J43" s="43" t="s">
        <v>513</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9CwB2LSdopciBNSAs0Cky38tUdkH53QaDG/ZaI84KY8w8MgyKvDR7Ju+vRYQGpJ8BWNv8ebrALRfjstPK5K3g==" saltValue="FvVVQpGwTZtOUjoHjd8M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554</v>
      </c>
      <c r="L44" s="54" t="s">
        <v>555</v>
      </c>
      <c r="M44" s="54" t="s">
        <v>556</v>
      </c>
      <c r="N44" s="54" t="s">
        <v>557</v>
      </c>
      <c r="O44" s="55" t="s">
        <v>558</v>
      </c>
      <c r="P44" s="46"/>
      <c r="Q44" s="46"/>
      <c r="R44" s="46"/>
      <c r="S44" s="46"/>
      <c r="T44" s="46"/>
      <c r="U44" s="46"/>
    </row>
    <row r="45" spans="1:21" ht="30.75" customHeight="1" x14ac:dyDescent="0.2">
      <c r="A45" s="46"/>
      <c r="B45" s="1187" t="s">
        <v>11</v>
      </c>
      <c r="C45" s="1188"/>
      <c r="D45" s="56"/>
      <c r="E45" s="1193" t="s">
        <v>12</v>
      </c>
      <c r="F45" s="1193"/>
      <c r="G45" s="1193"/>
      <c r="H45" s="1193"/>
      <c r="I45" s="1193"/>
      <c r="J45" s="1194"/>
      <c r="K45" s="57">
        <v>4123</v>
      </c>
      <c r="L45" s="58">
        <v>3995</v>
      </c>
      <c r="M45" s="58">
        <v>4000</v>
      </c>
      <c r="N45" s="58">
        <v>3988</v>
      </c>
      <c r="O45" s="59">
        <v>3786</v>
      </c>
      <c r="P45" s="46"/>
      <c r="Q45" s="46"/>
      <c r="R45" s="46"/>
      <c r="S45" s="46"/>
      <c r="T45" s="46"/>
      <c r="U45" s="46"/>
    </row>
    <row r="46" spans="1:21" ht="30.75" customHeight="1" x14ac:dyDescent="0.2">
      <c r="A46" s="46"/>
      <c r="B46" s="1189"/>
      <c r="C46" s="1190"/>
      <c r="D46" s="60"/>
      <c r="E46" s="1166" t="s">
        <v>13</v>
      </c>
      <c r="F46" s="1166"/>
      <c r="G46" s="1166"/>
      <c r="H46" s="1166"/>
      <c r="I46" s="1166"/>
      <c r="J46" s="1167"/>
      <c r="K46" s="61" t="s">
        <v>513</v>
      </c>
      <c r="L46" s="62" t="s">
        <v>513</v>
      </c>
      <c r="M46" s="62" t="s">
        <v>513</v>
      </c>
      <c r="N46" s="62" t="s">
        <v>513</v>
      </c>
      <c r="O46" s="63" t="s">
        <v>513</v>
      </c>
      <c r="P46" s="46"/>
      <c r="Q46" s="46"/>
      <c r="R46" s="46"/>
      <c r="S46" s="46"/>
      <c r="T46" s="46"/>
      <c r="U46" s="46"/>
    </row>
    <row r="47" spans="1:21" ht="30.75" customHeight="1" x14ac:dyDescent="0.2">
      <c r="A47" s="46"/>
      <c r="B47" s="1189"/>
      <c r="C47" s="1190"/>
      <c r="D47" s="60"/>
      <c r="E47" s="1166" t="s">
        <v>14</v>
      </c>
      <c r="F47" s="1166"/>
      <c r="G47" s="1166"/>
      <c r="H47" s="1166"/>
      <c r="I47" s="1166"/>
      <c r="J47" s="1167"/>
      <c r="K47" s="61" t="s">
        <v>513</v>
      </c>
      <c r="L47" s="62" t="s">
        <v>513</v>
      </c>
      <c r="M47" s="62" t="s">
        <v>513</v>
      </c>
      <c r="N47" s="62" t="s">
        <v>513</v>
      </c>
      <c r="O47" s="63" t="s">
        <v>513</v>
      </c>
      <c r="P47" s="46"/>
      <c r="Q47" s="46"/>
      <c r="R47" s="46"/>
      <c r="S47" s="46"/>
      <c r="T47" s="46"/>
      <c r="U47" s="46"/>
    </row>
    <row r="48" spans="1:21" ht="30.75" customHeight="1" x14ac:dyDescent="0.2">
      <c r="A48" s="46"/>
      <c r="B48" s="1189"/>
      <c r="C48" s="1190"/>
      <c r="D48" s="60"/>
      <c r="E48" s="1166" t="s">
        <v>15</v>
      </c>
      <c r="F48" s="1166"/>
      <c r="G48" s="1166"/>
      <c r="H48" s="1166"/>
      <c r="I48" s="1166"/>
      <c r="J48" s="1167"/>
      <c r="K48" s="61">
        <v>923</v>
      </c>
      <c r="L48" s="62">
        <v>1264</v>
      </c>
      <c r="M48" s="62">
        <v>1256</v>
      </c>
      <c r="N48" s="62">
        <v>1300</v>
      </c>
      <c r="O48" s="63">
        <v>1179</v>
      </c>
      <c r="P48" s="46"/>
      <c r="Q48" s="46"/>
      <c r="R48" s="46"/>
      <c r="S48" s="46"/>
      <c r="T48" s="46"/>
      <c r="U48" s="46"/>
    </row>
    <row r="49" spans="1:21" ht="30.75" customHeight="1" x14ac:dyDescent="0.2">
      <c r="A49" s="46"/>
      <c r="B49" s="1189"/>
      <c r="C49" s="1190"/>
      <c r="D49" s="60"/>
      <c r="E49" s="1166" t="s">
        <v>16</v>
      </c>
      <c r="F49" s="1166"/>
      <c r="G49" s="1166"/>
      <c r="H49" s="1166"/>
      <c r="I49" s="1166"/>
      <c r="J49" s="1167"/>
      <c r="K49" s="61">
        <v>47</v>
      </c>
      <c r="L49" s="62">
        <v>39</v>
      </c>
      <c r="M49" s="62">
        <v>23</v>
      </c>
      <c r="N49" s="62">
        <v>21</v>
      </c>
      <c r="O49" s="63">
        <v>21</v>
      </c>
      <c r="P49" s="46"/>
      <c r="Q49" s="46"/>
      <c r="R49" s="46"/>
      <c r="S49" s="46"/>
      <c r="T49" s="46"/>
      <c r="U49" s="46"/>
    </row>
    <row r="50" spans="1:21" ht="30.75" customHeight="1" x14ac:dyDescent="0.2">
      <c r="A50" s="46"/>
      <c r="B50" s="1189"/>
      <c r="C50" s="1190"/>
      <c r="D50" s="60"/>
      <c r="E50" s="1166" t="s">
        <v>17</v>
      </c>
      <c r="F50" s="1166"/>
      <c r="G50" s="1166"/>
      <c r="H50" s="1166"/>
      <c r="I50" s="1166"/>
      <c r="J50" s="1167"/>
      <c r="K50" s="61">
        <v>153</v>
      </c>
      <c r="L50" s="62">
        <v>29</v>
      </c>
      <c r="M50" s="62">
        <v>29</v>
      </c>
      <c r="N50" s="62">
        <v>399</v>
      </c>
      <c r="O50" s="63">
        <v>408</v>
      </c>
      <c r="P50" s="46"/>
      <c r="Q50" s="46"/>
      <c r="R50" s="46"/>
      <c r="S50" s="46"/>
      <c r="T50" s="46"/>
      <c r="U50" s="46"/>
    </row>
    <row r="51" spans="1:21" ht="30.75" customHeight="1" x14ac:dyDescent="0.2">
      <c r="A51" s="46"/>
      <c r="B51" s="1191"/>
      <c r="C51" s="1192"/>
      <c r="D51" s="64"/>
      <c r="E51" s="1166" t="s">
        <v>18</v>
      </c>
      <c r="F51" s="1166"/>
      <c r="G51" s="1166"/>
      <c r="H51" s="1166"/>
      <c r="I51" s="1166"/>
      <c r="J51" s="1167"/>
      <c r="K51" s="61">
        <v>1</v>
      </c>
      <c r="L51" s="62">
        <v>1</v>
      </c>
      <c r="M51" s="62">
        <v>0</v>
      </c>
      <c r="N51" s="62">
        <v>0</v>
      </c>
      <c r="O51" s="63" t="s">
        <v>513</v>
      </c>
      <c r="P51" s="46"/>
      <c r="Q51" s="46"/>
      <c r="R51" s="46"/>
      <c r="S51" s="46"/>
      <c r="T51" s="46"/>
      <c r="U51" s="46"/>
    </row>
    <row r="52" spans="1:21" ht="30.75" customHeight="1" x14ac:dyDescent="0.2">
      <c r="A52" s="46"/>
      <c r="B52" s="1164" t="s">
        <v>19</v>
      </c>
      <c r="C52" s="1165"/>
      <c r="D52" s="64"/>
      <c r="E52" s="1166" t="s">
        <v>20</v>
      </c>
      <c r="F52" s="1166"/>
      <c r="G52" s="1166"/>
      <c r="H52" s="1166"/>
      <c r="I52" s="1166"/>
      <c r="J52" s="1167"/>
      <c r="K52" s="61">
        <v>4460</v>
      </c>
      <c r="L52" s="62">
        <v>4803</v>
      </c>
      <c r="M52" s="62">
        <v>4774</v>
      </c>
      <c r="N52" s="62">
        <v>4799</v>
      </c>
      <c r="O52" s="63">
        <v>4602</v>
      </c>
      <c r="P52" s="46"/>
      <c r="Q52" s="46"/>
      <c r="R52" s="46"/>
      <c r="S52" s="46"/>
      <c r="T52" s="46"/>
      <c r="U52" s="46"/>
    </row>
    <row r="53" spans="1:21" ht="30.75" customHeight="1" thickBot="1" x14ac:dyDescent="0.25">
      <c r="A53" s="46"/>
      <c r="B53" s="1168" t="s">
        <v>21</v>
      </c>
      <c r="C53" s="1169"/>
      <c r="D53" s="65"/>
      <c r="E53" s="1170" t="s">
        <v>22</v>
      </c>
      <c r="F53" s="1170"/>
      <c r="G53" s="1170"/>
      <c r="H53" s="1170"/>
      <c r="I53" s="1170"/>
      <c r="J53" s="1171"/>
      <c r="K53" s="66">
        <v>787</v>
      </c>
      <c r="L53" s="67">
        <v>525</v>
      </c>
      <c r="M53" s="67">
        <v>534</v>
      </c>
      <c r="N53" s="67">
        <v>909</v>
      </c>
      <c r="O53" s="68">
        <v>792</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25</v>
      </c>
      <c r="C56" s="71"/>
      <c r="D56" s="71"/>
      <c r="E56" s="71"/>
      <c r="F56" s="71"/>
      <c r="G56" s="71"/>
      <c r="H56" s="71"/>
      <c r="I56" s="71"/>
      <c r="J56" s="71"/>
      <c r="K56" s="72"/>
      <c r="L56" s="72"/>
      <c r="M56" s="72"/>
      <c r="N56" s="72"/>
      <c r="O56" s="73" t="s">
        <v>570</v>
      </c>
      <c r="P56" s="46"/>
      <c r="Q56" s="46"/>
      <c r="R56" s="46"/>
      <c r="S56" s="46"/>
      <c r="T56" s="46"/>
      <c r="U56" s="46"/>
    </row>
    <row r="57" spans="1:21" ht="31.5" customHeight="1" thickBot="1" x14ac:dyDescent="0.25">
      <c r="A57" s="46"/>
      <c r="B57" s="74"/>
      <c r="C57" s="75"/>
      <c r="D57" s="75"/>
      <c r="E57" s="76"/>
      <c r="F57" s="76"/>
      <c r="G57" s="76"/>
      <c r="H57" s="76"/>
      <c r="I57" s="76"/>
      <c r="J57" s="77" t="s">
        <v>2</v>
      </c>
      <c r="K57" s="78" t="s">
        <v>571</v>
      </c>
      <c r="L57" s="79" t="s">
        <v>572</v>
      </c>
      <c r="M57" s="79" t="s">
        <v>573</v>
      </c>
      <c r="N57" s="79" t="s">
        <v>574</v>
      </c>
      <c r="O57" s="80" t="s">
        <v>575</v>
      </c>
      <c r="P57" s="46"/>
      <c r="Q57" s="46"/>
      <c r="R57" s="46"/>
      <c r="S57" s="46"/>
      <c r="T57" s="46"/>
      <c r="U57" s="46"/>
    </row>
    <row r="58" spans="1:21" ht="31.5" customHeight="1" x14ac:dyDescent="0.2">
      <c r="B58" s="1172" t="s">
        <v>26</v>
      </c>
      <c r="C58" s="1173"/>
      <c r="D58" s="1178" t="s">
        <v>27</v>
      </c>
      <c r="E58" s="1179"/>
      <c r="F58" s="1179"/>
      <c r="G58" s="1179"/>
      <c r="H58" s="1179"/>
      <c r="I58" s="1179"/>
      <c r="J58" s="1180"/>
      <c r="K58" s="81"/>
      <c r="L58" s="82"/>
      <c r="M58" s="82"/>
      <c r="N58" s="82"/>
      <c r="O58" s="83"/>
    </row>
    <row r="59" spans="1:21" ht="31.5" customHeight="1" x14ac:dyDescent="0.2">
      <c r="B59" s="1174"/>
      <c r="C59" s="1175"/>
      <c r="D59" s="1181" t="s">
        <v>28</v>
      </c>
      <c r="E59" s="1182"/>
      <c r="F59" s="1182"/>
      <c r="G59" s="1182"/>
      <c r="H59" s="1182"/>
      <c r="I59" s="1182"/>
      <c r="J59" s="1183"/>
      <c r="K59" s="84"/>
      <c r="L59" s="85"/>
      <c r="M59" s="85"/>
      <c r="N59" s="85"/>
      <c r="O59" s="86"/>
    </row>
    <row r="60" spans="1:21" ht="31.5" customHeight="1" thickBot="1" x14ac:dyDescent="0.25">
      <c r="B60" s="1176"/>
      <c r="C60" s="1177"/>
      <c r="D60" s="1184" t="s">
        <v>29</v>
      </c>
      <c r="E60" s="1185"/>
      <c r="F60" s="1185"/>
      <c r="G60" s="1185"/>
      <c r="H60" s="1185"/>
      <c r="I60" s="1185"/>
      <c r="J60" s="1186"/>
      <c r="K60" s="87"/>
      <c r="L60" s="88"/>
      <c r="M60" s="88"/>
      <c r="N60" s="88"/>
      <c r="O60" s="89"/>
    </row>
    <row r="61" spans="1:21" ht="24" customHeight="1" x14ac:dyDescent="0.2">
      <c r="B61" s="90"/>
      <c r="C61" s="90"/>
      <c r="D61" s="91" t="s">
        <v>30</v>
      </c>
      <c r="E61" s="92"/>
      <c r="F61" s="92"/>
      <c r="G61" s="92"/>
      <c r="H61" s="92"/>
      <c r="I61" s="92"/>
      <c r="J61" s="92"/>
      <c r="K61" s="92"/>
      <c r="L61" s="92"/>
      <c r="M61" s="92"/>
      <c r="N61" s="92"/>
      <c r="O61" s="92"/>
    </row>
    <row r="62" spans="1:21" ht="24" customHeight="1" x14ac:dyDescent="0.2">
      <c r="B62" s="93"/>
      <c r="C62" s="93"/>
      <c r="D62" s="91" t="s">
        <v>31</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z5Ncga5rg7r/oSapACa9SkXWO3NeiYXRPqmSG9gCNHUPiYjeXVLlabbbFBH7yb9q2Q5guJGWJ9FSLFqxt0eCA==" saltValue="4j+c57Fr/hCpYumGL4qP9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1"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9</v>
      </c>
    </row>
    <row r="40" spans="2:13" ht="27.75" customHeight="1" thickBot="1" x14ac:dyDescent="0.25">
      <c r="B40" s="96" t="s">
        <v>10</v>
      </c>
      <c r="C40" s="97"/>
      <c r="D40" s="97"/>
      <c r="E40" s="98"/>
      <c r="F40" s="98"/>
      <c r="G40" s="98"/>
      <c r="H40" s="99" t="s">
        <v>2</v>
      </c>
      <c r="I40" s="100" t="s">
        <v>554</v>
      </c>
      <c r="J40" s="101" t="s">
        <v>555</v>
      </c>
      <c r="K40" s="101" t="s">
        <v>556</v>
      </c>
      <c r="L40" s="101" t="s">
        <v>557</v>
      </c>
      <c r="M40" s="102" t="s">
        <v>558</v>
      </c>
    </row>
    <row r="41" spans="2:13" ht="27.75" customHeight="1" x14ac:dyDescent="0.2">
      <c r="B41" s="1207" t="s">
        <v>32</v>
      </c>
      <c r="C41" s="1208"/>
      <c r="D41" s="103"/>
      <c r="E41" s="1209" t="s">
        <v>33</v>
      </c>
      <c r="F41" s="1209"/>
      <c r="G41" s="1209"/>
      <c r="H41" s="1210"/>
      <c r="I41" s="342">
        <v>41012</v>
      </c>
      <c r="J41" s="343">
        <v>40498</v>
      </c>
      <c r="K41" s="343">
        <v>40193</v>
      </c>
      <c r="L41" s="343">
        <v>39941</v>
      </c>
      <c r="M41" s="344">
        <v>39151</v>
      </c>
    </row>
    <row r="42" spans="2:13" ht="27.75" customHeight="1" x14ac:dyDescent="0.2">
      <c r="B42" s="1197"/>
      <c r="C42" s="1198"/>
      <c r="D42" s="104"/>
      <c r="E42" s="1201" t="s">
        <v>34</v>
      </c>
      <c r="F42" s="1201"/>
      <c r="G42" s="1201"/>
      <c r="H42" s="1202"/>
      <c r="I42" s="345">
        <v>2540</v>
      </c>
      <c r="J42" s="346">
        <v>2724</v>
      </c>
      <c r="K42" s="346">
        <v>2936</v>
      </c>
      <c r="L42" s="346">
        <v>2582</v>
      </c>
      <c r="M42" s="347">
        <v>1668</v>
      </c>
    </row>
    <row r="43" spans="2:13" ht="27.75" customHeight="1" x14ac:dyDescent="0.2">
      <c r="B43" s="1197"/>
      <c r="C43" s="1198"/>
      <c r="D43" s="104"/>
      <c r="E43" s="1201" t="s">
        <v>35</v>
      </c>
      <c r="F43" s="1201"/>
      <c r="G43" s="1201"/>
      <c r="H43" s="1202"/>
      <c r="I43" s="345">
        <v>8010</v>
      </c>
      <c r="J43" s="346">
        <v>7777</v>
      </c>
      <c r="K43" s="346">
        <v>7502</v>
      </c>
      <c r="L43" s="346">
        <v>7142</v>
      </c>
      <c r="M43" s="347">
        <v>6256</v>
      </c>
    </row>
    <row r="44" spans="2:13" ht="27.75" customHeight="1" x14ac:dyDescent="0.2">
      <c r="B44" s="1197"/>
      <c r="C44" s="1198"/>
      <c r="D44" s="104"/>
      <c r="E44" s="1201" t="s">
        <v>36</v>
      </c>
      <c r="F44" s="1201"/>
      <c r="G44" s="1201"/>
      <c r="H44" s="1202"/>
      <c r="I44" s="345">
        <v>396</v>
      </c>
      <c r="J44" s="346">
        <v>316</v>
      </c>
      <c r="K44" s="346">
        <v>277</v>
      </c>
      <c r="L44" s="346">
        <v>250</v>
      </c>
      <c r="M44" s="347">
        <v>231</v>
      </c>
    </row>
    <row r="45" spans="2:13" ht="27.75" customHeight="1" x14ac:dyDescent="0.2">
      <c r="B45" s="1197"/>
      <c r="C45" s="1198"/>
      <c r="D45" s="104"/>
      <c r="E45" s="1201" t="s">
        <v>37</v>
      </c>
      <c r="F45" s="1201"/>
      <c r="G45" s="1201"/>
      <c r="H45" s="1202"/>
      <c r="I45" s="345">
        <v>6190</v>
      </c>
      <c r="J45" s="346">
        <v>5987</v>
      </c>
      <c r="K45" s="346">
        <v>6447</v>
      </c>
      <c r="L45" s="346">
        <v>6388</v>
      </c>
      <c r="M45" s="347">
        <v>6260</v>
      </c>
    </row>
    <row r="46" spans="2:13" ht="27.75" customHeight="1" x14ac:dyDescent="0.2">
      <c r="B46" s="1197"/>
      <c r="C46" s="1198"/>
      <c r="D46" s="105"/>
      <c r="E46" s="1201" t="s">
        <v>38</v>
      </c>
      <c r="F46" s="1201"/>
      <c r="G46" s="1201"/>
      <c r="H46" s="1202"/>
      <c r="I46" s="345" t="s">
        <v>513</v>
      </c>
      <c r="J46" s="346" t="s">
        <v>513</v>
      </c>
      <c r="K46" s="346" t="s">
        <v>513</v>
      </c>
      <c r="L46" s="346" t="s">
        <v>513</v>
      </c>
      <c r="M46" s="347">
        <v>193</v>
      </c>
    </row>
    <row r="47" spans="2:13" ht="27.75" customHeight="1" x14ac:dyDescent="0.2">
      <c r="B47" s="1197"/>
      <c r="C47" s="1198"/>
      <c r="D47" s="106"/>
      <c r="E47" s="1211" t="s">
        <v>39</v>
      </c>
      <c r="F47" s="1212"/>
      <c r="G47" s="1212"/>
      <c r="H47" s="1213"/>
      <c r="I47" s="345" t="s">
        <v>513</v>
      </c>
      <c r="J47" s="346" t="s">
        <v>513</v>
      </c>
      <c r="K47" s="346" t="s">
        <v>513</v>
      </c>
      <c r="L47" s="346" t="s">
        <v>513</v>
      </c>
      <c r="M47" s="347" t="s">
        <v>513</v>
      </c>
    </row>
    <row r="48" spans="2:13" ht="27.75" customHeight="1" x14ac:dyDescent="0.2">
      <c r="B48" s="1197"/>
      <c r="C48" s="1198"/>
      <c r="D48" s="104"/>
      <c r="E48" s="1201" t="s">
        <v>40</v>
      </c>
      <c r="F48" s="1201"/>
      <c r="G48" s="1201"/>
      <c r="H48" s="1202"/>
      <c r="I48" s="345" t="s">
        <v>513</v>
      </c>
      <c r="J48" s="346" t="s">
        <v>513</v>
      </c>
      <c r="K48" s="346" t="s">
        <v>513</v>
      </c>
      <c r="L48" s="346" t="s">
        <v>513</v>
      </c>
      <c r="M48" s="347" t="s">
        <v>513</v>
      </c>
    </row>
    <row r="49" spans="2:13" ht="27.75" customHeight="1" x14ac:dyDescent="0.2">
      <c r="B49" s="1199"/>
      <c r="C49" s="1200"/>
      <c r="D49" s="104"/>
      <c r="E49" s="1201" t="s">
        <v>41</v>
      </c>
      <c r="F49" s="1201"/>
      <c r="G49" s="1201"/>
      <c r="H49" s="1202"/>
      <c r="I49" s="345" t="s">
        <v>513</v>
      </c>
      <c r="J49" s="346" t="s">
        <v>513</v>
      </c>
      <c r="K49" s="346" t="s">
        <v>513</v>
      </c>
      <c r="L49" s="346" t="s">
        <v>513</v>
      </c>
      <c r="M49" s="347" t="s">
        <v>513</v>
      </c>
    </row>
    <row r="50" spans="2:13" ht="27.75" customHeight="1" x14ac:dyDescent="0.2">
      <c r="B50" s="1195" t="s">
        <v>42</v>
      </c>
      <c r="C50" s="1196"/>
      <c r="D50" s="107"/>
      <c r="E50" s="1201" t="s">
        <v>43</v>
      </c>
      <c r="F50" s="1201"/>
      <c r="G50" s="1201"/>
      <c r="H50" s="1202"/>
      <c r="I50" s="345">
        <v>11801</v>
      </c>
      <c r="J50" s="346">
        <v>11341</v>
      </c>
      <c r="K50" s="346">
        <v>11867</v>
      </c>
      <c r="L50" s="346">
        <v>12408</v>
      </c>
      <c r="M50" s="347">
        <v>13503</v>
      </c>
    </row>
    <row r="51" spans="2:13" ht="27.75" customHeight="1" x14ac:dyDescent="0.2">
      <c r="B51" s="1197"/>
      <c r="C51" s="1198"/>
      <c r="D51" s="104"/>
      <c r="E51" s="1201" t="s">
        <v>44</v>
      </c>
      <c r="F51" s="1201"/>
      <c r="G51" s="1201"/>
      <c r="H51" s="1202"/>
      <c r="I51" s="345">
        <v>9552</v>
      </c>
      <c r="J51" s="346">
        <v>9896</v>
      </c>
      <c r="K51" s="346">
        <v>10378</v>
      </c>
      <c r="L51" s="346">
        <v>9637</v>
      </c>
      <c r="M51" s="347">
        <v>8291</v>
      </c>
    </row>
    <row r="52" spans="2:13" ht="27.75" customHeight="1" x14ac:dyDescent="0.2">
      <c r="B52" s="1199"/>
      <c r="C52" s="1200"/>
      <c r="D52" s="104"/>
      <c r="E52" s="1201" t="s">
        <v>45</v>
      </c>
      <c r="F52" s="1201"/>
      <c r="G52" s="1201"/>
      <c r="H52" s="1202"/>
      <c r="I52" s="345">
        <v>36696</v>
      </c>
      <c r="J52" s="346">
        <v>36000</v>
      </c>
      <c r="K52" s="346">
        <v>35577</v>
      </c>
      <c r="L52" s="346">
        <v>34978</v>
      </c>
      <c r="M52" s="347">
        <v>33365</v>
      </c>
    </row>
    <row r="53" spans="2:13" ht="27.75" customHeight="1" thickBot="1" x14ac:dyDescent="0.25">
      <c r="B53" s="1203" t="s">
        <v>46</v>
      </c>
      <c r="C53" s="1204"/>
      <c r="D53" s="108"/>
      <c r="E53" s="1205" t="s">
        <v>47</v>
      </c>
      <c r="F53" s="1205"/>
      <c r="G53" s="1205"/>
      <c r="H53" s="1206"/>
      <c r="I53" s="348">
        <v>100</v>
      </c>
      <c r="J53" s="349">
        <v>65</v>
      </c>
      <c r="K53" s="349">
        <v>-467</v>
      </c>
      <c r="L53" s="349">
        <v>-721</v>
      </c>
      <c r="M53" s="350">
        <v>-1401</v>
      </c>
    </row>
    <row r="54" spans="2:13" ht="27.75" customHeight="1" x14ac:dyDescent="0.2">
      <c r="B54" s="109" t="s">
        <v>48</v>
      </c>
      <c r="C54" s="110"/>
      <c r="D54" s="110"/>
      <c r="E54" s="111"/>
      <c r="F54" s="111"/>
      <c r="G54" s="111"/>
      <c r="H54" s="111"/>
      <c r="I54" s="112"/>
      <c r="J54" s="112"/>
      <c r="K54" s="112"/>
      <c r="L54" s="112"/>
      <c r="M54" s="112"/>
    </row>
    <row r="55" spans="2:13" ht="13.2" x14ac:dyDescent="0.2"/>
  </sheetData>
  <sheetProtection algorithmName="SHA-512" hashValue="7Kj1zquXRtqEgYU01wQkqWzMqkO0blQ/Nwjs6dpONzTISSpyohBfjdg3pEDCuYQf5lj4652JCBFPvc94DFUMtg==" saltValue="lzzoDMwVcVopmUeaiiDC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49</v>
      </c>
    </row>
    <row r="54" spans="2:8" ht="29.25" customHeight="1" thickBot="1" x14ac:dyDescent="0.3">
      <c r="B54" s="114" t="s">
        <v>1</v>
      </c>
      <c r="C54" s="115"/>
      <c r="D54" s="115"/>
      <c r="E54" s="116" t="s">
        <v>2</v>
      </c>
      <c r="F54" s="117" t="s">
        <v>556</v>
      </c>
      <c r="G54" s="117" t="s">
        <v>557</v>
      </c>
      <c r="H54" s="118" t="s">
        <v>558</v>
      </c>
    </row>
    <row r="55" spans="2:8" ht="52.5" customHeight="1" x14ac:dyDescent="0.2">
      <c r="B55" s="119"/>
      <c r="C55" s="1222" t="s">
        <v>50</v>
      </c>
      <c r="D55" s="1222"/>
      <c r="E55" s="1223"/>
      <c r="F55" s="120">
        <v>3374</v>
      </c>
      <c r="G55" s="120">
        <v>3690</v>
      </c>
      <c r="H55" s="121">
        <v>3770</v>
      </c>
    </row>
    <row r="56" spans="2:8" ht="52.5" customHeight="1" x14ac:dyDescent="0.2">
      <c r="B56" s="122"/>
      <c r="C56" s="1224" t="s">
        <v>51</v>
      </c>
      <c r="D56" s="1224"/>
      <c r="E56" s="1225"/>
      <c r="F56" s="123">
        <v>18</v>
      </c>
      <c r="G56" s="123">
        <v>18</v>
      </c>
      <c r="H56" s="124">
        <v>18</v>
      </c>
    </row>
    <row r="57" spans="2:8" ht="53.25" customHeight="1" x14ac:dyDescent="0.2">
      <c r="B57" s="122"/>
      <c r="C57" s="1226" t="s">
        <v>52</v>
      </c>
      <c r="D57" s="1226"/>
      <c r="E57" s="1227"/>
      <c r="F57" s="125">
        <v>6489</v>
      </c>
      <c r="G57" s="125">
        <v>6771</v>
      </c>
      <c r="H57" s="126">
        <v>7900</v>
      </c>
    </row>
    <row r="58" spans="2:8" ht="45.75" customHeight="1" x14ac:dyDescent="0.2">
      <c r="B58" s="127"/>
      <c r="C58" s="1214" t="s">
        <v>590</v>
      </c>
      <c r="D58" s="1215"/>
      <c r="E58" s="1216"/>
      <c r="F58" s="128">
        <v>1816</v>
      </c>
      <c r="G58" s="128">
        <v>1639</v>
      </c>
      <c r="H58" s="129">
        <v>1912</v>
      </c>
    </row>
    <row r="59" spans="2:8" ht="45.75" customHeight="1" x14ac:dyDescent="0.2">
      <c r="B59" s="127"/>
      <c r="C59" s="1214" t="s">
        <v>594</v>
      </c>
      <c r="D59" s="1215"/>
      <c r="E59" s="1216"/>
      <c r="F59" s="128">
        <v>972</v>
      </c>
      <c r="G59" s="128">
        <v>890</v>
      </c>
      <c r="H59" s="129">
        <v>1666</v>
      </c>
    </row>
    <row r="60" spans="2:8" ht="45.75" customHeight="1" x14ac:dyDescent="0.2">
      <c r="B60" s="127"/>
      <c r="C60" s="1214" t="s">
        <v>591</v>
      </c>
      <c r="D60" s="1215"/>
      <c r="E60" s="1216"/>
      <c r="F60" s="128">
        <v>601</v>
      </c>
      <c r="G60" s="128">
        <v>1198</v>
      </c>
      <c r="H60" s="129">
        <v>1372</v>
      </c>
    </row>
    <row r="61" spans="2:8" ht="45.75" customHeight="1" x14ac:dyDescent="0.2">
      <c r="B61" s="127"/>
      <c r="C61" s="1214" t="s">
        <v>592</v>
      </c>
      <c r="D61" s="1215"/>
      <c r="E61" s="1216"/>
      <c r="F61" s="128">
        <v>934</v>
      </c>
      <c r="G61" s="128">
        <v>929</v>
      </c>
      <c r="H61" s="129">
        <v>1012</v>
      </c>
    </row>
    <row r="62" spans="2:8" ht="45.75" customHeight="1" thickBot="1" x14ac:dyDescent="0.25">
      <c r="B62" s="130"/>
      <c r="C62" s="1217" t="s">
        <v>593</v>
      </c>
      <c r="D62" s="1218"/>
      <c r="E62" s="1219"/>
      <c r="F62" s="131">
        <v>865</v>
      </c>
      <c r="G62" s="131">
        <v>865</v>
      </c>
      <c r="H62" s="132">
        <v>765</v>
      </c>
    </row>
    <row r="63" spans="2:8" ht="52.5" customHeight="1" thickBot="1" x14ac:dyDescent="0.25">
      <c r="B63" s="133"/>
      <c r="C63" s="1220" t="s">
        <v>53</v>
      </c>
      <c r="D63" s="1220"/>
      <c r="E63" s="1221"/>
      <c r="F63" s="134">
        <v>9881</v>
      </c>
      <c r="G63" s="134">
        <v>10479</v>
      </c>
      <c r="H63" s="135">
        <v>11688</v>
      </c>
    </row>
    <row r="64" spans="2:8" ht="13.2" x14ac:dyDescent="0.2"/>
  </sheetData>
  <sheetProtection algorithmName="SHA-512" hashValue="3xgmQ+ufHltFXXge8L33MWss89FNI8Qh5wrPLeCsJzuCMvRiGIr7zrfwxOuai9rp5u2Th3cvVoHTqzq6OLFn+A==" saltValue="TcvnqaboonWmwDWoLnA2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605</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2"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2"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2"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2"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597</v>
      </c>
    </row>
    <row r="50" spans="1:109" ht="13.2"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554</v>
      </c>
      <c r="BQ50" s="1241"/>
      <c r="BR50" s="1241"/>
      <c r="BS50" s="1241"/>
      <c r="BT50" s="1241"/>
      <c r="BU50" s="1241"/>
      <c r="BV50" s="1241"/>
      <c r="BW50" s="1241"/>
      <c r="BX50" s="1241" t="s">
        <v>555</v>
      </c>
      <c r="BY50" s="1241"/>
      <c r="BZ50" s="1241"/>
      <c r="CA50" s="1241"/>
      <c r="CB50" s="1241"/>
      <c r="CC50" s="1241"/>
      <c r="CD50" s="1241"/>
      <c r="CE50" s="1241"/>
      <c r="CF50" s="1241" t="s">
        <v>556</v>
      </c>
      <c r="CG50" s="1241"/>
      <c r="CH50" s="1241"/>
      <c r="CI50" s="1241"/>
      <c r="CJ50" s="1241"/>
      <c r="CK50" s="1241"/>
      <c r="CL50" s="1241"/>
      <c r="CM50" s="1241"/>
      <c r="CN50" s="1241" t="s">
        <v>557</v>
      </c>
      <c r="CO50" s="1241"/>
      <c r="CP50" s="1241"/>
      <c r="CQ50" s="1241"/>
      <c r="CR50" s="1241"/>
      <c r="CS50" s="1241"/>
      <c r="CT50" s="1241"/>
      <c r="CU50" s="1241"/>
      <c r="CV50" s="1241" t="s">
        <v>558</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598</v>
      </c>
      <c r="AO51" s="1244"/>
      <c r="AP51" s="1244"/>
      <c r="AQ51" s="1244"/>
      <c r="AR51" s="1244"/>
      <c r="AS51" s="1244"/>
      <c r="AT51" s="1244"/>
      <c r="AU51" s="1244"/>
      <c r="AV51" s="1244"/>
      <c r="AW51" s="1244"/>
      <c r="AX51" s="1244"/>
      <c r="AY51" s="1244"/>
      <c r="AZ51" s="1244"/>
      <c r="BA51" s="1244"/>
      <c r="BB51" s="1244" t="s">
        <v>599</v>
      </c>
      <c r="BC51" s="1244"/>
      <c r="BD51" s="1244"/>
      <c r="BE51" s="1244"/>
      <c r="BF51" s="1244"/>
      <c r="BG51" s="1244"/>
      <c r="BH51" s="1244"/>
      <c r="BI51" s="1244"/>
      <c r="BJ51" s="1244"/>
      <c r="BK51" s="1244"/>
      <c r="BL51" s="1244"/>
      <c r="BM51" s="1244"/>
      <c r="BN51" s="1244"/>
      <c r="BO51" s="1244"/>
      <c r="BP51" s="1242">
        <v>0.3</v>
      </c>
      <c r="BQ51" s="1242"/>
      <c r="BR51" s="1242"/>
      <c r="BS51" s="1242"/>
      <c r="BT51" s="1242"/>
      <c r="BU51" s="1242"/>
      <c r="BV51" s="1242"/>
      <c r="BW51" s="1242"/>
      <c r="BX51" s="1242">
        <v>0.2</v>
      </c>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2"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2"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600</v>
      </c>
      <c r="BC53" s="1244"/>
      <c r="BD53" s="1244"/>
      <c r="BE53" s="1244"/>
      <c r="BF53" s="1244"/>
      <c r="BG53" s="1244"/>
      <c r="BH53" s="1244"/>
      <c r="BI53" s="1244"/>
      <c r="BJ53" s="1244"/>
      <c r="BK53" s="1244"/>
      <c r="BL53" s="1244"/>
      <c r="BM53" s="1244"/>
      <c r="BN53" s="1244"/>
      <c r="BO53" s="1244"/>
      <c r="BP53" s="1242">
        <v>75.3</v>
      </c>
      <c r="BQ53" s="1242"/>
      <c r="BR53" s="1242"/>
      <c r="BS53" s="1242"/>
      <c r="BT53" s="1242"/>
      <c r="BU53" s="1242"/>
      <c r="BV53" s="1242"/>
      <c r="BW53" s="1242"/>
      <c r="BX53" s="1242">
        <v>76.599999999999994</v>
      </c>
      <c r="BY53" s="1242"/>
      <c r="BZ53" s="1242"/>
      <c r="CA53" s="1242"/>
      <c r="CB53" s="1242"/>
      <c r="CC53" s="1242"/>
      <c r="CD53" s="1242"/>
      <c r="CE53" s="1242"/>
      <c r="CF53" s="1242">
        <v>77.2</v>
      </c>
      <c r="CG53" s="1242"/>
      <c r="CH53" s="1242"/>
      <c r="CI53" s="1242"/>
      <c r="CJ53" s="1242"/>
      <c r="CK53" s="1242"/>
      <c r="CL53" s="1242"/>
      <c r="CM53" s="1242"/>
      <c r="CN53" s="1242">
        <v>77.7</v>
      </c>
      <c r="CO53" s="1242"/>
      <c r="CP53" s="1242"/>
      <c r="CQ53" s="1242"/>
      <c r="CR53" s="1242"/>
      <c r="CS53" s="1242"/>
      <c r="CT53" s="1242"/>
      <c r="CU53" s="1242"/>
      <c r="CV53" s="1242">
        <v>77.900000000000006</v>
      </c>
      <c r="CW53" s="1242"/>
      <c r="CX53" s="1242"/>
      <c r="CY53" s="1242"/>
      <c r="CZ53" s="1242"/>
      <c r="DA53" s="1242"/>
      <c r="DB53" s="1242"/>
      <c r="DC53" s="1242"/>
    </row>
    <row r="54" spans="1:109" ht="13.2"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2" x14ac:dyDescent="0.2">
      <c r="A55" s="358"/>
      <c r="B55" s="259"/>
      <c r="G55" s="1237"/>
      <c r="H55" s="1237"/>
      <c r="I55" s="1237"/>
      <c r="J55" s="1237"/>
      <c r="K55" s="1243"/>
      <c r="L55" s="1243"/>
      <c r="M55" s="1243"/>
      <c r="N55" s="1243"/>
      <c r="AN55" s="1241" t="s">
        <v>601</v>
      </c>
      <c r="AO55" s="1241"/>
      <c r="AP55" s="1241"/>
      <c r="AQ55" s="1241"/>
      <c r="AR55" s="1241"/>
      <c r="AS55" s="1241"/>
      <c r="AT55" s="1241"/>
      <c r="AU55" s="1241"/>
      <c r="AV55" s="1241"/>
      <c r="AW55" s="1241"/>
      <c r="AX55" s="1241"/>
      <c r="AY55" s="1241"/>
      <c r="AZ55" s="1241"/>
      <c r="BA55" s="1241"/>
      <c r="BB55" s="1244" t="s">
        <v>599</v>
      </c>
      <c r="BC55" s="1244"/>
      <c r="BD55" s="1244"/>
      <c r="BE55" s="1244"/>
      <c r="BF55" s="1244"/>
      <c r="BG55" s="1244"/>
      <c r="BH55" s="1244"/>
      <c r="BI55" s="1244"/>
      <c r="BJ55" s="1244"/>
      <c r="BK55" s="1244"/>
      <c r="BL55" s="1244"/>
      <c r="BM55" s="1244"/>
      <c r="BN55" s="1244"/>
      <c r="BO55" s="1244"/>
      <c r="BP55" s="1242">
        <v>5</v>
      </c>
      <c r="BQ55" s="1242"/>
      <c r="BR55" s="1242"/>
      <c r="BS55" s="1242"/>
      <c r="BT55" s="1242"/>
      <c r="BU55" s="1242"/>
      <c r="BV55" s="1242"/>
      <c r="BW55" s="1242"/>
      <c r="BX55" s="1242">
        <v>5.4</v>
      </c>
      <c r="BY55" s="1242"/>
      <c r="BZ55" s="1242"/>
      <c r="CA55" s="1242"/>
      <c r="CB55" s="1242"/>
      <c r="CC55" s="1242"/>
      <c r="CD55" s="1242"/>
      <c r="CE55" s="1242"/>
      <c r="CF55" s="1242">
        <v>7.1</v>
      </c>
      <c r="CG55" s="1242"/>
      <c r="CH55" s="1242"/>
      <c r="CI55" s="1242"/>
      <c r="CJ55" s="1242"/>
      <c r="CK55" s="1242"/>
      <c r="CL55" s="1242"/>
      <c r="CM55" s="1242"/>
      <c r="CN55" s="1242">
        <v>5</v>
      </c>
      <c r="CO55" s="1242"/>
      <c r="CP55" s="1242"/>
      <c r="CQ55" s="1242"/>
      <c r="CR55" s="1242"/>
      <c r="CS55" s="1242"/>
      <c r="CT55" s="1242"/>
      <c r="CU55" s="1242"/>
      <c r="CV55" s="1242">
        <v>0.1</v>
      </c>
      <c r="CW55" s="1242"/>
      <c r="CX55" s="1242"/>
      <c r="CY55" s="1242"/>
      <c r="CZ55" s="1242"/>
      <c r="DA55" s="1242"/>
      <c r="DB55" s="1242"/>
      <c r="DC55" s="1242"/>
    </row>
    <row r="56" spans="1:109" ht="13.2"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2"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600</v>
      </c>
      <c r="BC57" s="1244"/>
      <c r="BD57" s="1244"/>
      <c r="BE57" s="1244"/>
      <c r="BF57" s="1244"/>
      <c r="BG57" s="1244"/>
      <c r="BH57" s="1244"/>
      <c r="BI57" s="1244"/>
      <c r="BJ57" s="1244"/>
      <c r="BK57" s="1244"/>
      <c r="BL57" s="1244"/>
      <c r="BM57" s="1244"/>
      <c r="BN57" s="1244"/>
      <c r="BO57" s="1244"/>
      <c r="BP57" s="1242">
        <v>61.6</v>
      </c>
      <c r="BQ57" s="1242"/>
      <c r="BR57" s="1242"/>
      <c r="BS57" s="1242"/>
      <c r="BT57" s="1242"/>
      <c r="BU57" s="1242"/>
      <c r="BV57" s="1242"/>
      <c r="BW57" s="1242"/>
      <c r="BX57" s="1242">
        <v>62.5</v>
      </c>
      <c r="BY57" s="1242"/>
      <c r="BZ57" s="1242"/>
      <c r="CA57" s="1242"/>
      <c r="CB57" s="1242"/>
      <c r="CC57" s="1242"/>
      <c r="CD57" s="1242"/>
      <c r="CE57" s="1242"/>
      <c r="CF57" s="1242">
        <v>61</v>
      </c>
      <c r="CG57" s="1242"/>
      <c r="CH57" s="1242"/>
      <c r="CI57" s="1242"/>
      <c r="CJ57" s="1242"/>
      <c r="CK57" s="1242"/>
      <c r="CL57" s="1242"/>
      <c r="CM57" s="1242"/>
      <c r="CN57" s="1242">
        <v>62.1</v>
      </c>
      <c r="CO57" s="1242"/>
      <c r="CP57" s="1242"/>
      <c r="CQ57" s="1242"/>
      <c r="CR57" s="1242"/>
      <c r="CS57" s="1242"/>
      <c r="CT57" s="1242"/>
      <c r="CU57" s="1242"/>
      <c r="CV57" s="1242">
        <v>68.2</v>
      </c>
      <c r="CW57" s="1242"/>
      <c r="CX57" s="1242"/>
      <c r="CY57" s="1242"/>
      <c r="CZ57" s="1242"/>
      <c r="DA57" s="1242"/>
      <c r="DB57" s="1242"/>
      <c r="DC57" s="1242"/>
      <c r="DD57" s="363"/>
      <c r="DE57" s="362"/>
    </row>
    <row r="58" spans="1:109" s="358" customFormat="1" ht="13.2"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602</v>
      </c>
    </row>
    <row r="64" spans="1:109" ht="13.2" x14ac:dyDescent="0.2">
      <c r="B64" s="259"/>
      <c r="G64" s="357"/>
      <c r="I64" s="369"/>
      <c r="J64" s="369"/>
      <c r="K64" s="369"/>
      <c r="L64" s="369"/>
      <c r="M64" s="369"/>
      <c r="N64" s="370"/>
      <c r="AM64" s="357"/>
      <c r="AN64" s="357" t="s">
        <v>596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28" t="s">
        <v>604</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2"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2"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2"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2"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597</v>
      </c>
    </row>
    <row r="72" spans="2:107" ht="13.2"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554</v>
      </c>
      <c r="BQ72" s="1241"/>
      <c r="BR72" s="1241"/>
      <c r="BS72" s="1241"/>
      <c r="BT72" s="1241"/>
      <c r="BU72" s="1241"/>
      <c r="BV72" s="1241"/>
      <c r="BW72" s="1241"/>
      <c r="BX72" s="1241" t="s">
        <v>555</v>
      </c>
      <c r="BY72" s="1241"/>
      <c r="BZ72" s="1241"/>
      <c r="CA72" s="1241"/>
      <c r="CB72" s="1241"/>
      <c r="CC72" s="1241"/>
      <c r="CD72" s="1241"/>
      <c r="CE72" s="1241"/>
      <c r="CF72" s="1241" t="s">
        <v>556</v>
      </c>
      <c r="CG72" s="1241"/>
      <c r="CH72" s="1241"/>
      <c r="CI72" s="1241"/>
      <c r="CJ72" s="1241"/>
      <c r="CK72" s="1241"/>
      <c r="CL72" s="1241"/>
      <c r="CM72" s="1241"/>
      <c r="CN72" s="1241" t="s">
        <v>557</v>
      </c>
      <c r="CO72" s="1241"/>
      <c r="CP72" s="1241"/>
      <c r="CQ72" s="1241"/>
      <c r="CR72" s="1241"/>
      <c r="CS72" s="1241"/>
      <c r="CT72" s="1241"/>
      <c r="CU72" s="1241"/>
      <c r="CV72" s="1241" t="s">
        <v>558</v>
      </c>
      <c r="CW72" s="1241"/>
      <c r="CX72" s="1241"/>
      <c r="CY72" s="1241"/>
      <c r="CZ72" s="1241"/>
      <c r="DA72" s="1241"/>
      <c r="DB72" s="1241"/>
      <c r="DC72" s="1241"/>
    </row>
    <row r="73" spans="2:107" ht="13.2" x14ac:dyDescent="0.2">
      <c r="B73" s="259"/>
      <c r="G73" s="1247"/>
      <c r="H73" s="1247"/>
      <c r="I73" s="1247"/>
      <c r="J73" s="1247"/>
      <c r="K73" s="1248"/>
      <c r="L73" s="1248"/>
      <c r="M73" s="1248"/>
      <c r="N73" s="1248"/>
      <c r="AM73" s="359"/>
      <c r="AN73" s="1244" t="s">
        <v>598</v>
      </c>
      <c r="AO73" s="1244"/>
      <c r="AP73" s="1244"/>
      <c r="AQ73" s="1244"/>
      <c r="AR73" s="1244"/>
      <c r="AS73" s="1244"/>
      <c r="AT73" s="1244"/>
      <c r="AU73" s="1244"/>
      <c r="AV73" s="1244"/>
      <c r="AW73" s="1244"/>
      <c r="AX73" s="1244"/>
      <c r="AY73" s="1244"/>
      <c r="AZ73" s="1244"/>
      <c r="BA73" s="1244"/>
      <c r="BB73" s="1244" t="s">
        <v>599</v>
      </c>
      <c r="BC73" s="1244"/>
      <c r="BD73" s="1244"/>
      <c r="BE73" s="1244"/>
      <c r="BF73" s="1244"/>
      <c r="BG73" s="1244"/>
      <c r="BH73" s="1244"/>
      <c r="BI73" s="1244"/>
      <c r="BJ73" s="1244"/>
      <c r="BK73" s="1244"/>
      <c r="BL73" s="1244"/>
      <c r="BM73" s="1244"/>
      <c r="BN73" s="1244"/>
      <c r="BO73" s="1244"/>
      <c r="BP73" s="1242">
        <v>0.3</v>
      </c>
      <c r="BQ73" s="1242"/>
      <c r="BR73" s="1242"/>
      <c r="BS73" s="1242"/>
      <c r="BT73" s="1242"/>
      <c r="BU73" s="1242"/>
      <c r="BV73" s="1242"/>
      <c r="BW73" s="1242"/>
      <c r="BX73" s="1242">
        <v>0.2</v>
      </c>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2"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2"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603</v>
      </c>
      <c r="BC75" s="1244"/>
      <c r="BD75" s="1244"/>
      <c r="BE75" s="1244"/>
      <c r="BF75" s="1244"/>
      <c r="BG75" s="1244"/>
      <c r="BH75" s="1244"/>
      <c r="BI75" s="1244"/>
      <c r="BJ75" s="1244"/>
      <c r="BK75" s="1244"/>
      <c r="BL75" s="1244"/>
      <c r="BM75" s="1244"/>
      <c r="BN75" s="1244"/>
      <c r="BO75" s="1244"/>
      <c r="BP75" s="1242">
        <v>3.4</v>
      </c>
      <c r="BQ75" s="1242"/>
      <c r="BR75" s="1242"/>
      <c r="BS75" s="1242"/>
      <c r="BT75" s="1242"/>
      <c r="BU75" s="1242"/>
      <c r="BV75" s="1242"/>
      <c r="BW75" s="1242"/>
      <c r="BX75" s="1242">
        <v>2.7</v>
      </c>
      <c r="BY75" s="1242"/>
      <c r="BZ75" s="1242"/>
      <c r="CA75" s="1242"/>
      <c r="CB75" s="1242"/>
      <c r="CC75" s="1242"/>
      <c r="CD75" s="1242"/>
      <c r="CE75" s="1242"/>
      <c r="CF75" s="1242">
        <v>2.2999999999999998</v>
      </c>
      <c r="CG75" s="1242"/>
      <c r="CH75" s="1242"/>
      <c r="CI75" s="1242"/>
      <c r="CJ75" s="1242"/>
      <c r="CK75" s="1242"/>
      <c r="CL75" s="1242"/>
      <c r="CM75" s="1242"/>
      <c r="CN75" s="1242">
        <v>2.4</v>
      </c>
      <c r="CO75" s="1242"/>
      <c r="CP75" s="1242"/>
      <c r="CQ75" s="1242"/>
      <c r="CR75" s="1242"/>
      <c r="CS75" s="1242"/>
      <c r="CT75" s="1242"/>
      <c r="CU75" s="1242"/>
      <c r="CV75" s="1242">
        <v>2.6</v>
      </c>
      <c r="CW75" s="1242"/>
      <c r="CX75" s="1242"/>
      <c r="CY75" s="1242"/>
      <c r="CZ75" s="1242"/>
      <c r="DA75" s="1242"/>
      <c r="DB75" s="1242"/>
      <c r="DC75" s="1242"/>
    </row>
    <row r="76" spans="2:107" ht="13.2"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2" x14ac:dyDescent="0.2">
      <c r="B77" s="259"/>
      <c r="G77" s="1237"/>
      <c r="H77" s="1237"/>
      <c r="I77" s="1237"/>
      <c r="J77" s="1237"/>
      <c r="K77" s="1248"/>
      <c r="L77" s="1248"/>
      <c r="M77" s="1248"/>
      <c r="N77" s="1248"/>
      <c r="AN77" s="1241" t="s">
        <v>601</v>
      </c>
      <c r="AO77" s="1241"/>
      <c r="AP77" s="1241"/>
      <c r="AQ77" s="1241"/>
      <c r="AR77" s="1241"/>
      <c r="AS77" s="1241"/>
      <c r="AT77" s="1241"/>
      <c r="AU77" s="1241"/>
      <c r="AV77" s="1241"/>
      <c r="AW77" s="1241"/>
      <c r="AX77" s="1241"/>
      <c r="AY77" s="1241"/>
      <c r="AZ77" s="1241"/>
      <c r="BA77" s="1241"/>
      <c r="BB77" s="1244" t="s">
        <v>599</v>
      </c>
      <c r="BC77" s="1244"/>
      <c r="BD77" s="1244"/>
      <c r="BE77" s="1244"/>
      <c r="BF77" s="1244"/>
      <c r="BG77" s="1244"/>
      <c r="BH77" s="1244"/>
      <c r="BI77" s="1244"/>
      <c r="BJ77" s="1244"/>
      <c r="BK77" s="1244"/>
      <c r="BL77" s="1244"/>
      <c r="BM77" s="1244"/>
      <c r="BN77" s="1244"/>
      <c r="BO77" s="1244"/>
      <c r="BP77" s="1242">
        <v>5</v>
      </c>
      <c r="BQ77" s="1242"/>
      <c r="BR77" s="1242"/>
      <c r="BS77" s="1242"/>
      <c r="BT77" s="1242"/>
      <c r="BU77" s="1242"/>
      <c r="BV77" s="1242"/>
      <c r="BW77" s="1242"/>
      <c r="BX77" s="1242">
        <v>5.4</v>
      </c>
      <c r="BY77" s="1242"/>
      <c r="BZ77" s="1242"/>
      <c r="CA77" s="1242"/>
      <c r="CB77" s="1242"/>
      <c r="CC77" s="1242"/>
      <c r="CD77" s="1242"/>
      <c r="CE77" s="1242"/>
      <c r="CF77" s="1242">
        <v>7.1</v>
      </c>
      <c r="CG77" s="1242"/>
      <c r="CH77" s="1242"/>
      <c r="CI77" s="1242"/>
      <c r="CJ77" s="1242"/>
      <c r="CK77" s="1242"/>
      <c r="CL77" s="1242"/>
      <c r="CM77" s="1242"/>
      <c r="CN77" s="1242">
        <v>5</v>
      </c>
      <c r="CO77" s="1242"/>
      <c r="CP77" s="1242"/>
      <c r="CQ77" s="1242"/>
      <c r="CR77" s="1242"/>
      <c r="CS77" s="1242"/>
      <c r="CT77" s="1242"/>
      <c r="CU77" s="1242"/>
      <c r="CV77" s="1242">
        <v>0.1</v>
      </c>
      <c r="CW77" s="1242"/>
      <c r="CX77" s="1242"/>
      <c r="CY77" s="1242"/>
      <c r="CZ77" s="1242"/>
      <c r="DA77" s="1242"/>
      <c r="DB77" s="1242"/>
      <c r="DC77" s="1242"/>
    </row>
    <row r="78" spans="2:107" ht="13.2"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2"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603</v>
      </c>
      <c r="BC79" s="1244"/>
      <c r="BD79" s="1244"/>
      <c r="BE79" s="1244"/>
      <c r="BF79" s="1244"/>
      <c r="BG79" s="1244"/>
      <c r="BH79" s="1244"/>
      <c r="BI79" s="1244"/>
      <c r="BJ79" s="1244"/>
      <c r="BK79" s="1244"/>
      <c r="BL79" s="1244"/>
      <c r="BM79" s="1244"/>
      <c r="BN79" s="1244"/>
      <c r="BO79" s="1244"/>
      <c r="BP79" s="1242">
        <v>4.5</v>
      </c>
      <c r="BQ79" s="1242"/>
      <c r="BR79" s="1242"/>
      <c r="BS79" s="1242"/>
      <c r="BT79" s="1242"/>
      <c r="BU79" s="1242"/>
      <c r="BV79" s="1242"/>
      <c r="BW79" s="1242"/>
      <c r="BX79" s="1242">
        <v>4.2</v>
      </c>
      <c r="BY79" s="1242"/>
      <c r="BZ79" s="1242"/>
      <c r="CA79" s="1242"/>
      <c r="CB79" s="1242"/>
      <c r="CC79" s="1242"/>
      <c r="CD79" s="1242"/>
      <c r="CE79" s="1242"/>
      <c r="CF79" s="1242">
        <v>3.4</v>
      </c>
      <c r="CG79" s="1242"/>
      <c r="CH79" s="1242"/>
      <c r="CI79" s="1242"/>
      <c r="CJ79" s="1242"/>
      <c r="CK79" s="1242"/>
      <c r="CL79" s="1242"/>
      <c r="CM79" s="1242"/>
      <c r="CN79" s="1242">
        <v>3.6</v>
      </c>
      <c r="CO79" s="1242"/>
      <c r="CP79" s="1242"/>
      <c r="CQ79" s="1242"/>
      <c r="CR79" s="1242"/>
      <c r="CS79" s="1242"/>
      <c r="CT79" s="1242"/>
      <c r="CU79" s="1242"/>
      <c r="CV79" s="1242">
        <v>3.6</v>
      </c>
      <c r="CW79" s="1242"/>
      <c r="CX79" s="1242"/>
      <c r="CY79" s="1242"/>
      <c r="CZ79" s="1242"/>
      <c r="DA79" s="1242"/>
      <c r="DB79" s="1242"/>
      <c r="DC79" s="1242"/>
    </row>
    <row r="80" spans="2:107" ht="13.2"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okiNyMKQBS6z5BWGULGNlcjb8QeTdspLnSczG0UkRZhm4UsTBp+3YINHaGNyyrx/xbl+RJWwrOsqdZ42eN4sbQ==" saltValue="UGYljJRGPvOhVTSWn1Fwu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501</v>
      </c>
    </row>
  </sheetData>
  <sheetProtection algorithmName="SHA-512" hashValue="BwRmCzayHZXufodDHeET8RvrpMZSzNPCt7lZvGc+G9+qM0YP5P7h4Z87dxskCkR9T3/7bSyMAypCmSAHLjRJMw==" saltValue="hApnz/qyu4ghi9iYP95u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501</v>
      </c>
    </row>
  </sheetData>
  <sheetProtection algorithmName="SHA-512" hashValue="Iz4m0xpM8Myg2BUBYmXIJIiQN7bqtE2e2NWFecAha+BIyg8kGIp2Yp80Mw5rWv1S+vcWio27RmZ0BG1K7UoVBg==" saltValue="WASOJ8ywVhr7032/70ZC4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54</v>
      </c>
      <c r="E2" s="147"/>
      <c r="F2" s="148" t="s">
        <v>551</v>
      </c>
      <c r="G2" s="149"/>
      <c r="H2" s="150"/>
    </row>
    <row r="3" spans="1:8" x14ac:dyDescent="0.2">
      <c r="A3" s="146" t="s">
        <v>544</v>
      </c>
      <c r="B3" s="151"/>
      <c r="C3" s="152"/>
      <c r="D3" s="153">
        <v>31739</v>
      </c>
      <c r="E3" s="154"/>
      <c r="F3" s="155">
        <v>43226</v>
      </c>
      <c r="G3" s="156"/>
      <c r="H3" s="157"/>
    </row>
    <row r="4" spans="1:8" x14ac:dyDescent="0.2">
      <c r="A4" s="158"/>
      <c r="B4" s="159"/>
      <c r="C4" s="160"/>
      <c r="D4" s="161">
        <v>21663</v>
      </c>
      <c r="E4" s="162"/>
      <c r="F4" s="163">
        <v>22622</v>
      </c>
      <c r="G4" s="164"/>
      <c r="H4" s="165"/>
    </row>
    <row r="5" spans="1:8" x14ac:dyDescent="0.2">
      <c r="A5" s="146" t="s">
        <v>546</v>
      </c>
      <c r="B5" s="151"/>
      <c r="C5" s="152"/>
      <c r="D5" s="153">
        <v>23739</v>
      </c>
      <c r="E5" s="154"/>
      <c r="F5" s="155">
        <v>42836</v>
      </c>
      <c r="G5" s="156"/>
      <c r="H5" s="157"/>
    </row>
    <row r="6" spans="1:8" x14ac:dyDescent="0.2">
      <c r="A6" s="158"/>
      <c r="B6" s="159"/>
      <c r="C6" s="160"/>
      <c r="D6" s="161">
        <v>12934</v>
      </c>
      <c r="E6" s="162"/>
      <c r="F6" s="163">
        <v>22936</v>
      </c>
      <c r="G6" s="164"/>
      <c r="H6" s="165"/>
    </row>
    <row r="7" spans="1:8" x14ac:dyDescent="0.2">
      <c r="A7" s="146" t="s">
        <v>547</v>
      </c>
      <c r="B7" s="151"/>
      <c r="C7" s="152"/>
      <c r="D7" s="153">
        <v>33200</v>
      </c>
      <c r="E7" s="154"/>
      <c r="F7" s="155">
        <v>39221</v>
      </c>
      <c r="G7" s="156"/>
      <c r="H7" s="157"/>
    </row>
    <row r="8" spans="1:8" x14ac:dyDescent="0.2">
      <c r="A8" s="158"/>
      <c r="B8" s="159"/>
      <c r="C8" s="160"/>
      <c r="D8" s="161">
        <v>19186</v>
      </c>
      <c r="E8" s="162"/>
      <c r="F8" s="163">
        <v>24821</v>
      </c>
      <c r="G8" s="164"/>
      <c r="H8" s="165"/>
    </row>
    <row r="9" spans="1:8" x14ac:dyDescent="0.2">
      <c r="A9" s="146" t="s">
        <v>548</v>
      </c>
      <c r="B9" s="151"/>
      <c r="C9" s="152"/>
      <c r="D9" s="153">
        <v>32683</v>
      </c>
      <c r="E9" s="154"/>
      <c r="F9" s="155">
        <v>38566</v>
      </c>
      <c r="G9" s="156"/>
      <c r="H9" s="157"/>
    </row>
    <row r="10" spans="1:8" x14ac:dyDescent="0.2">
      <c r="A10" s="158"/>
      <c r="B10" s="159"/>
      <c r="C10" s="160"/>
      <c r="D10" s="161">
        <v>17586</v>
      </c>
      <c r="E10" s="162"/>
      <c r="F10" s="163">
        <v>24059</v>
      </c>
      <c r="G10" s="164"/>
      <c r="H10" s="165"/>
    </row>
    <row r="11" spans="1:8" x14ac:dyDescent="0.2">
      <c r="A11" s="146" t="s">
        <v>549</v>
      </c>
      <c r="B11" s="151"/>
      <c r="C11" s="152"/>
      <c r="D11" s="153">
        <v>42195</v>
      </c>
      <c r="E11" s="154"/>
      <c r="F11" s="155">
        <v>35156</v>
      </c>
      <c r="G11" s="156"/>
      <c r="H11" s="157"/>
    </row>
    <row r="12" spans="1:8" x14ac:dyDescent="0.2">
      <c r="A12" s="158"/>
      <c r="B12" s="159"/>
      <c r="C12" s="166"/>
      <c r="D12" s="161">
        <v>19948</v>
      </c>
      <c r="E12" s="162"/>
      <c r="F12" s="163">
        <v>22430</v>
      </c>
      <c r="G12" s="164"/>
      <c r="H12" s="165"/>
    </row>
    <row r="13" spans="1:8" x14ac:dyDescent="0.2">
      <c r="A13" s="146"/>
      <c r="B13" s="151"/>
      <c r="C13" s="152"/>
      <c r="D13" s="153">
        <v>32711</v>
      </c>
      <c r="E13" s="154"/>
      <c r="F13" s="155">
        <v>39801</v>
      </c>
      <c r="G13" s="167"/>
      <c r="H13" s="157"/>
    </row>
    <row r="14" spans="1:8" x14ac:dyDescent="0.2">
      <c r="A14" s="158"/>
      <c r="B14" s="159"/>
      <c r="C14" s="160"/>
      <c r="D14" s="161">
        <v>18263</v>
      </c>
      <c r="E14" s="162"/>
      <c r="F14" s="163">
        <v>23374</v>
      </c>
      <c r="G14" s="164"/>
      <c r="H14" s="165"/>
    </row>
    <row r="17" spans="1:11" x14ac:dyDescent="0.2">
      <c r="A17" s="142" t="s">
        <v>55</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56</v>
      </c>
      <c r="B19" s="168">
        <f>ROUND(VALUE(SUBSTITUTE(実質収支比率等に係る経年分析!F$48,"▲","-")),2)</f>
        <v>6.33</v>
      </c>
      <c r="C19" s="168">
        <f>ROUND(VALUE(SUBSTITUTE(実質収支比率等に係る経年分析!G$48,"▲","-")),2)</f>
        <v>6.68</v>
      </c>
      <c r="D19" s="168">
        <f>ROUND(VALUE(SUBSTITUTE(実質収支比率等に係る経年分析!H$48,"▲","-")),2)</f>
        <v>8.89</v>
      </c>
      <c r="E19" s="168">
        <f>ROUND(VALUE(SUBSTITUTE(実質収支比率等に係る経年分析!I$48,"▲","-")),2)</f>
        <v>10.45</v>
      </c>
      <c r="F19" s="168">
        <f>ROUND(VALUE(SUBSTITUTE(実質収支比率等に係る経年分析!J$48,"▲","-")),2)</f>
        <v>8.42</v>
      </c>
    </row>
    <row r="20" spans="1:11" x14ac:dyDescent="0.2">
      <c r="A20" s="168" t="s">
        <v>57</v>
      </c>
      <c r="B20" s="168">
        <f>ROUND(VALUE(SUBSTITUTE(実質収支比率等に係る経年分析!F$47,"▲","-")),2)</f>
        <v>14.31</v>
      </c>
      <c r="C20" s="168">
        <f>ROUND(VALUE(SUBSTITUTE(実質収支比率等に係る経年分析!G$47,"▲","-")),2)</f>
        <v>13.01</v>
      </c>
      <c r="D20" s="168">
        <f>ROUND(VALUE(SUBSTITUTE(実質収支比率等に係る経年分析!H$47,"▲","-")),2)</f>
        <v>11.3</v>
      </c>
      <c r="E20" s="168">
        <f>ROUND(VALUE(SUBSTITUTE(実質収支比率等に係る経年分析!I$47,"▲","-")),2)</f>
        <v>11.66</v>
      </c>
      <c r="F20" s="168">
        <f>ROUND(VALUE(SUBSTITUTE(実質収支比率等に係る経年分析!J$47,"▲","-")),2)</f>
        <v>12.19</v>
      </c>
    </row>
    <row r="21" spans="1:11" x14ac:dyDescent="0.2">
      <c r="A21" s="168" t="s">
        <v>58</v>
      </c>
      <c r="B21" s="168">
        <f>IF(ISNUMBER(VALUE(SUBSTITUTE(実質収支比率等に係る経年分析!F$49,"▲","-"))),ROUND(VALUE(SUBSTITUTE(実質収支比率等に係る経年分析!F$49,"▲","-")),2),NA())</f>
        <v>-2.0699999999999998</v>
      </c>
      <c r="C21" s="168">
        <f>IF(ISNUMBER(VALUE(SUBSTITUTE(実質収支比率等に係る経年分析!G$49,"▲","-"))),ROUND(VALUE(SUBSTITUTE(実質収支比率等に係る経年分析!G$49,"▲","-")),2),NA())</f>
        <v>-4.46</v>
      </c>
      <c r="D21" s="168">
        <f>IF(ISNUMBER(VALUE(SUBSTITUTE(実質収支比率等に係る経年分析!H$49,"▲","-"))),ROUND(VALUE(SUBSTITUTE(実質収支比率等に係る経年分析!H$49,"▲","-")),2),NA())</f>
        <v>-2.25</v>
      </c>
      <c r="E21" s="168">
        <f>IF(ISNUMBER(VALUE(SUBSTITUTE(実質収支比率等に係る経年分析!I$49,"▲","-"))),ROUND(VALUE(SUBSTITUTE(実質収支比率等に係る経年分析!I$49,"▲","-")),2),NA())</f>
        <v>1.07</v>
      </c>
      <c r="F21" s="168">
        <f>IF(ISNUMBER(VALUE(SUBSTITUTE(実質収支比率等に係る経年分析!J$49,"▲","-"))),ROUND(VALUE(SUBSTITUTE(実質収支比率等に係る経年分析!J$49,"▲","-")),2),NA())</f>
        <v>-2.02</v>
      </c>
    </row>
    <row r="24" spans="1:11" x14ac:dyDescent="0.2">
      <c r="A24" s="142" t="s">
        <v>59</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60</v>
      </c>
      <c r="C26" s="169" t="s">
        <v>61</v>
      </c>
      <c r="D26" s="169" t="s">
        <v>60</v>
      </c>
      <c r="E26" s="169" t="s">
        <v>61</v>
      </c>
      <c r="F26" s="169" t="s">
        <v>60</v>
      </c>
      <c r="G26" s="169" t="s">
        <v>61</v>
      </c>
      <c r="H26" s="169" t="s">
        <v>60</v>
      </c>
      <c r="I26" s="169" t="s">
        <v>61</v>
      </c>
      <c r="J26" s="169" t="s">
        <v>60</v>
      </c>
      <c r="K26" s="169" t="s">
        <v>61</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0.97</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
      <c r="A31" s="169" t="e">
        <f>IF(連結実質赤字比率に係る赤字・黒字の構成分析!C$39="",NA(),連結実質赤字比率に係る赤字・黒字の構成分析!C$39)</f>
        <v>#N/A</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#VALUE!</v>
      </c>
      <c r="E31" s="169" t="e">
        <f>IF(ROUND(VALUE(SUBSTITUTE(連結実質赤字比率に係る赤字・黒字の構成分析!G$39,"▲", "-")), 2) &gt;= 0, ABS(ROUND(VALUE(SUBSTITUTE(連結実質赤字比率に係る赤字・黒字の構成分析!G$39,"▲", "-")), 2)), NA())</f>
        <v>#VALUE!</v>
      </c>
      <c r="F31" s="169" t="e">
        <f>IF(ROUND(VALUE(SUBSTITUTE(連結実質赤字比率に係る赤字・黒字の構成分析!H$39,"▲", "-")), 2) &lt; 0, ABS(ROUND(VALUE(SUBSTITUTE(連結実質赤字比率に係る赤字・黒字の構成分析!H$39,"▲", "-")), 2)), NA())</f>
        <v>#VALUE!</v>
      </c>
      <c r="G31" s="169" t="e">
        <f>IF(ROUND(VALUE(SUBSTITUTE(連結実質赤字比率に係る赤字・黒字の構成分析!H$39,"▲", "-")), 2) &gt;= 0, ABS(ROUND(VALUE(SUBSTITUTE(連結実質赤字比率に係る赤字・黒字の構成分析!H$39,"▲", "-")), 2)), NA())</f>
        <v>#VALUE!</v>
      </c>
      <c r="H31" s="169" t="e">
        <f>IF(ROUND(VALUE(SUBSTITUTE(連結実質赤字比率に係る赤字・黒字の構成分析!I$39,"▲", "-")), 2) &lt; 0, ABS(ROUND(VALUE(SUBSTITUTE(連結実質赤字比率に係る赤字・黒字の構成分析!I$39,"▲", "-")), 2)), NA())</f>
        <v>#VALUE!</v>
      </c>
      <c r="I31" s="169" t="e">
        <f>IF(ROUND(VALUE(SUBSTITUTE(連結実質赤字比率に係る赤字・黒字の構成分析!I$39,"▲", "-")), 2) &gt;= 0, ABS(ROUND(VALUE(SUBSTITUTE(連結実質赤字比率に係る赤字・黒字の構成分析!I$39,"▲", "-")), 2)), NA())</f>
        <v>#VALUE!</v>
      </c>
      <c r="J31" s="169" t="e">
        <f>IF(ROUND(VALUE(SUBSTITUTE(連結実質赤字比率に係る赤字・黒字の構成分析!J$39,"▲", "-")), 2) &lt; 0, ABS(ROUND(VALUE(SUBSTITUTE(連結実質赤字比率に係る赤字・黒字の構成分析!J$39,"▲", "-")), 2)), NA())</f>
        <v>#VALUE!</v>
      </c>
      <c r="K31" s="169" t="e">
        <f>IF(ROUND(VALUE(SUBSTITUTE(連結実質赤字比率に係る赤字・黒字の構成分析!J$39,"▲", "-")), 2) &gt;= 0, ABS(ROUND(VALUE(SUBSTITUTE(連結実質赤字比率に係る赤字・黒字の構成分析!J$39,"▲", "-")), 2)), NA())</f>
        <v>#VALUE!</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0.14000000000000001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0.14000000000000001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0.28000000000000003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0.11</v>
      </c>
    </row>
    <row r="33" spans="1:16" x14ac:dyDescent="0.2">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0.75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0.79</v>
      </c>
    </row>
    <row r="34" spans="1:16" x14ac:dyDescent="0.2">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0.89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1.89</v>
      </c>
    </row>
    <row r="35" spans="1:16" x14ac:dyDescent="0.2">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1.82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3.34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6.32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6.67</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8.8800000000000008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10.45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8.41</v>
      </c>
    </row>
    <row r="39" spans="1:16" x14ac:dyDescent="0.2">
      <c r="A39" s="142" t="s">
        <v>62</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
      <c r="A42" s="170" t="s">
        <v>65</v>
      </c>
      <c r="B42" s="170"/>
      <c r="C42" s="170"/>
      <c r="D42" s="170">
        <f>'実質公債費比率（分子）の構造'!K$52</f>
        <v>4460</v>
      </c>
      <c r="E42" s="170"/>
      <c r="F42" s="170"/>
      <c r="G42" s="170">
        <f>'実質公債費比率（分子）の構造'!L$52</f>
        <v>4803</v>
      </c>
      <c r="H42" s="170"/>
      <c r="I42" s="170"/>
      <c r="J42" s="170">
        <f>'実質公債費比率（分子）の構造'!M$52</f>
        <v>4774</v>
      </c>
      <c r="K42" s="170"/>
      <c r="L42" s="170"/>
      <c r="M42" s="170">
        <f>'実質公債費比率（分子）の構造'!N$52</f>
        <v>4799</v>
      </c>
      <c r="N42" s="170"/>
      <c r="O42" s="170"/>
      <c r="P42" s="170">
        <f>'実質公債費比率（分子）の構造'!O$52</f>
        <v>4602</v>
      </c>
    </row>
    <row r="43" spans="1:16" x14ac:dyDescent="0.2">
      <c r="A43" s="170" t="s">
        <v>66</v>
      </c>
      <c r="B43" s="170">
        <f>'実質公債費比率（分子）の構造'!K$51</f>
        <v>1</v>
      </c>
      <c r="C43" s="170"/>
      <c r="D43" s="170"/>
      <c r="E43" s="170">
        <f>'実質公債費比率（分子）の構造'!L$51</f>
        <v>1</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2">
      <c r="A44" s="170" t="s">
        <v>67</v>
      </c>
      <c r="B44" s="170">
        <f>'実質公債費比率（分子）の構造'!K$50</f>
        <v>153</v>
      </c>
      <c r="C44" s="170"/>
      <c r="D44" s="170"/>
      <c r="E44" s="170">
        <f>'実質公債費比率（分子）の構造'!L$50</f>
        <v>29</v>
      </c>
      <c r="F44" s="170"/>
      <c r="G44" s="170"/>
      <c r="H44" s="170">
        <f>'実質公債費比率（分子）の構造'!M$50</f>
        <v>29</v>
      </c>
      <c r="I44" s="170"/>
      <c r="J44" s="170"/>
      <c r="K44" s="170">
        <f>'実質公債費比率（分子）の構造'!N$50</f>
        <v>399</v>
      </c>
      <c r="L44" s="170"/>
      <c r="M44" s="170"/>
      <c r="N44" s="170">
        <f>'実質公債費比率（分子）の構造'!O$50</f>
        <v>408</v>
      </c>
      <c r="O44" s="170"/>
      <c r="P44" s="170"/>
    </row>
    <row r="45" spans="1:16" x14ac:dyDescent="0.2">
      <c r="A45" s="170" t="s">
        <v>68</v>
      </c>
      <c r="B45" s="170">
        <f>'実質公債費比率（分子）の構造'!K$49</f>
        <v>47</v>
      </c>
      <c r="C45" s="170"/>
      <c r="D45" s="170"/>
      <c r="E45" s="170">
        <f>'実質公債費比率（分子）の構造'!L$49</f>
        <v>39</v>
      </c>
      <c r="F45" s="170"/>
      <c r="G45" s="170"/>
      <c r="H45" s="170">
        <f>'実質公債費比率（分子）の構造'!M$49</f>
        <v>23</v>
      </c>
      <c r="I45" s="170"/>
      <c r="J45" s="170"/>
      <c r="K45" s="170">
        <f>'実質公債費比率（分子）の構造'!N$49</f>
        <v>21</v>
      </c>
      <c r="L45" s="170"/>
      <c r="M45" s="170"/>
      <c r="N45" s="170">
        <f>'実質公債費比率（分子）の構造'!O$49</f>
        <v>21</v>
      </c>
      <c r="O45" s="170"/>
      <c r="P45" s="170"/>
    </row>
    <row r="46" spans="1:16" x14ac:dyDescent="0.2">
      <c r="A46" s="170" t="s">
        <v>69</v>
      </c>
      <c r="B46" s="170">
        <f>'実質公債費比率（分子）の構造'!K$48</f>
        <v>923</v>
      </c>
      <c r="C46" s="170"/>
      <c r="D46" s="170"/>
      <c r="E46" s="170">
        <f>'実質公債費比率（分子）の構造'!L$48</f>
        <v>1264</v>
      </c>
      <c r="F46" s="170"/>
      <c r="G46" s="170"/>
      <c r="H46" s="170">
        <f>'実質公債費比率（分子）の構造'!M$48</f>
        <v>1256</v>
      </c>
      <c r="I46" s="170"/>
      <c r="J46" s="170"/>
      <c r="K46" s="170">
        <f>'実質公債費比率（分子）の構造'!N$48</f>
        <v>1300</v>
      </c>
      <c r="L46" s="170"/>
      <c r="M46" s="170"/>
      <c r="N46" s="170">
        <f>'実質公債費比率（分子）の構造'!O$48</f>
        <v>1179</v>
      </c>
      <c r="O46" s="170"/>
      <c r="P46" s="170"/>
    </row>
    <row r="47" spans="1:16" x14ac:dyDescent="0.2">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72</v>
      </c>
      <c r="B49" s="170">
        <f>'実質公債費比率（分子）の構造'!K$45</f>
        <v>4123</v>
      </c>
      <c r="C49" s="170"/>
      <c r="D49" s="170"/>
      <c r="E49" s="170">
        <f>'実質公債費比率（分子）の構造'!L$45</f>
        <v>3995</v>
      </c>
      <c r="F49" s="170"/>
      <c r="G49" s="170"/>
      <c r="H49" s="170">
        <f>'実質公債費比率（分子）の構造'!M$45</f>
        <v>4000</v>
      </c>
      <c r="I49" s="170"/>
      <c r="J49" s="170"/>
      <c r="K49" s="170">
        <f>'実質公債費比率（分子）の構造'!N$45</f>
        <v>3988</v>
      </c>
      <c r="L49" s="170"/>
      <c r="M49" s="170"/>
      <c r="N49" s="170">
        <f>'実質公債費比率（分子）の構造'!O$45</f>
        <v>3786</v>
      </c>
      <c r="O49" s="170"/>
      <c r="P49" s="170"/>
    </row>
    <row r="50" spans="1:16" x14ac:dyDescent="0.2">
      <c r="A50" s="170" t="s">
        <v>73</v>
      </c>
      <c r="B50" s="170" t="e">
        <f>NA()</f>
        <v>#N/A</v>
      </c>
      <c r="C50" s="170">
        <f>IF(ISNUMBER('実質公債費比率（分子）の構造'!K$53),'実質公債費比率（分子）の構造'!K$53,NA())</f>
        <v>787</v>
      </c>
      <c r="D50" s="170" t="e">
        <f>NA()</f>
        <v>#N/A</v>
      </c>
      <c r="E50" s="170" t="e">
        <f>NA()</f>
        <v>#N/A</v>
      </c>
      <c r="F50" s="170">
        <f>IF(ISNUMBER('実質公債費比率（分子）の構造'!L$53),'実質公債費比率（分子）の構造'!L$53,NA())</f>
        <v>525</v>
      </c>
      <c r="G50" s="170" t="e">
        <f>NA()</f>
        <v>#N/A</v>
      </c>
      <c r="H50" s="170" t="e">
        <f>NA()</f>
        <v>#N/A</v>
      </c>
      <c r="I50" s="170">
        <f>IF(ISNUMBER('実質公債費比率（分子）の構造'!M$53),'実質公債費比率（分子）の構造'!M$53,NA())</f>
        <v>534</v>
      </c>
      <c r="J50" s="170" t="e">
        <f>NA()</f>
        <v>#N/A</v>
      </c>
      <c r="K50" s="170" t="e">
        <f>NA()</f>
        <v>#N/A</v>
      </c>
      <c r="L50" s="170">
        <f>IF(ISNUMBER('実質公債費比率（分子）の構造'!N$53),'実質公債費比率（分子）の構造'!N$53,NA())</f>
        <v>909</v>
      </c>
      <c r="M50" s="170" t="e">
        <f>NA()</f>
        <v>#N/A</v>
      </c>
      <c r="N50" s="170" t="e">
        <f>NA()</f>
        <v>#N/A</v>
      </c>
      <c r="O50" s="170">
        <f>IF(ISNUMBER('実質公債費比率（分子）の構造'!O$53),'実質公債費比率（分子）の構造'!O$53,NA())</f>
        <v>792</v>
      </c>
      <c r="P50" s="170" t="e">
        <f>NA()</f>
        <v>#N/A</v>
      </c>
    </row>
    <row r="53" spans="1:16" x14ac:dyDescent="0.2">
      <c r="A53" s="142" t="s">
        <v>74</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
      <c r="A56" s="169" t="s">
        <v>45</v>
      </c>
      <c r="B56" s="169"/>
      <c r="C56" s="169"/>
      <c r="D56" s="169">
        <f>'将来負担比率（分子）の構造'!I$52</f>
        <v>36696</v>
      </c>
      <c r="E56" s="169"/>
      <c r="F56" s="169"/>
      <c r="G56" s="169">
        <f>'将来負担比率（分子）の構造'!J$52</f>
        <v>36000</v>
      </c>
      <c r="H56" s="169"/>
      <c r="I56" s="169"/>
      <c r="J56" s="169">
        <f>'将来負担比率（分子）の構造'!K$52</f>
        <v>35577</v>
      </c>
      <c r="K56" s="169"/>
      <c r="L56" s="169"/>
      <c r="M56" s="169">
        <f>'将来負担比率（分子）の構造'!L$52</f>
        <v>34978</v>
      </c>
      <c r="N56" s="169"/>
      <c r="O56" s="169"/>
      <c r="P56" s="169">
        <f>'将来負担比率（分子）の構造'!M$52</f>
        <v>33365</v>
      </c>
    </row>
    <row r="57" spans="1:16" x14ac:dyDescent="0.2">
      <c r="A57" s="169" t="s">
        <v>44</v>
      </c>
      <c r="B57" s="169"/>
      <c r="C57" s="169"/>
      <c r="D57" s="169">
        <f>'将来負担比率（分子）の構造'!I$51</f>
        <v>9552</v>
      </c>
      <c r="E57" s="169"/>
      <c r="F57" s="169"/>
      <c r="G57" s="169">
        <f>'将来負担比率（分子）の構造'!J$51</f>
        <v>9896</v>
      </c>
      <c r="H57" s="169"/>
      <c r="I57" s="169"/>
      <c r="J57" s="169">
        <f>'将来負担比率（分子）の構造'!K$51</f>
        <v>10378</v>
      </c>
      <c r="K57" s="169"/>
      <c r="L57" s="169"/>
      <c r="M57" s="169">
        <f>'将来負担比率（分子）の構造'!L$51</f>
        <v>9637</v>
      </c>
      <c r="N57" s="169"/>
      <c r="O57" s="169"/>
      <c r="P57" s="169">
        <f>'将来負担比率（分子）の構造'!M$51</f>
        <v>8291</v>
      </c>
    </row>
    <row r="58" spans="1:16" x14ac:dyDescent="0.2">
      <c r="A58" s="169" t="s">
        <v>43</v>
      </c>
      <c r="B58" s="169"/>
      <c r="C58" s="169"/>
      <c r="D58" s="169">
        <f>'将来負担比率（分子）の構造'!I$50</f>
        <v>11801</v>
      </c>
      <c r="E58" s="169"/>
      <c r="F58" s="169"/>
      <c r="G58" s="169">
        <f>'将来負担比率（分子）の構造'!J$50</f>
        <v>11341</v>
      </c>
      <c r="H58" s="169"/>
      <c r="I58" s="169"/>
      <c r="J58" s="169">
        <f>'将来負担比率（分子）の構造'!K$50</f>
        <v>11867</v>
      </c>
      <c r="K58" s="169"/>
      <c r="L58" s="169"/>
      <c r="M58" s="169">
        <f>'将来負担比率（分子）の構造'!L$50</f>
        <v>12408</v>
      </c>
      <c r="N58" s="169"/>
      <c r="O58" s="169"/>
      <c r="P58" s="169">
        <f>'将来負担比率（分子）の構造'!M$50</f>
        <v>13503</v>
      </c>
    </row>
    <row r="59" spans="1:16" x14ac:dyDescent="0.2">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f>'将来負担比率（分子）の構造'!M$46</f>
        <v>193</v>
      </c>
      <c r="O61" s="169"/>
      <c r="P61" s="169"/>
    </row>
    <row r="62" spans="1:16" x14ac:dyDescent="0.2">
      <c r="A62" s="169" t="s">
        <v>37</v>
      </c>
      <c r="B62" s="169">
        <f>'将来負担比率（分子）の構造'!I$45</f>
        <v>6190</v>
      </c>
      <c r="C62" s="169"/>
      <c r="D62" s="169"/>
      <c r="E62" s="169">
        <f>'将来負担比率（分子）の構造'!J$45</f>
        <v>5987</v>
      </c>
      <c r="F62" s="169"/>
      <c r="G62" s="169"/>
      <c r="H62" s="169">
        <f>'将来負担比率（分子）の構造'!K$45</f>
        <v>6447</v>
      </c>
      <c r="I62" s="169"/>
      <c r="J62" s="169"/>
      <c r="K62" s="169">
        <f>'将来負担比率（分子）の構造'!L$45</f>
        <v>6388</v>
      </c>
      <c r="L62" s="169"/>
      <c r="M62" s="169"/>
      <c r="N62" s="169">
        <f>'将来負担比率（分子）の構造'!M$45</f>
        <v>6260</v>
      </c>
      <c r="O62" s="169"/>
      <c r="P62" s="169"/>
    </row>
    <row r="63" spans="1:16" x14ac:dyDescent="0.2">
      <c r="A63" s="169" t="s">
        <v>36</v>
      </c>
      <c r="B63" s="169">
        <f>'将来負担比率（分子）の構造'!I$44</f>
        <v>396</v>
      </c>
      <c r="C63" s="169"/>
      <c r="D63" s="169"/>
      <c r="E63" s="169">
        <f>'将来負担比率（分子）の構造'!J$44</f>
        <v>316</v>
      </c>
      <c r="F63" s="169"/>
      <c r="G63" s="169"/>
      <c r="H63" s="169">
        <f>'将来負担比率（分子）の構造'!K$44</f>
        <v>277</v>
      </c>
      <c r="I63" s="169"/>
      <c r="J63" s="169"/>
      <c r="K63" s="169">
        <f>'将来負担比率（分子）の構造'!L$44</f>
        <v>250</v>
      </c>
      <c r="L63" s="169"/>
      <c r="M63" s="169"/>
      <c r="N63" s="169">
        <f>'将来負担比率（分子）の構造'!M$44</f>
        <v>231</v>
      </c>
      <c r="O63" s="169"/>
      <c r="P63" s="169"/>
    </row>
    <row r="64" spans="1:16" x14ac:dyDescent="0.2">
      <c r="A64" s="169" t="s">
        <v>35</v>
      </c>
      <c r="B64" s="169">
        <f>'将来負担比率（分子）の構造'!I$43</f>
        <v>8010</v>
      </c>
      <c r="C64" s="169"/>
      <c r="D64" s="169"/>
      <c r="E64" s="169">
        <f>'将来負担比率（分子）の構造'!J$43</f>
        <v>7777</v>
      </c>
      <c r="F64" s="169"/>
      <c r="G64" s="169"/>
      <c r="H64" s="169">
        <f>'将来負担比率（分子）の構造'!K$43</f>
        <v>7502</v>
      </c>
      <c r="I64" s="169"/>
      <c r="J64" s="169"/>
      <c r="K64" s="169">
        <f>'将来負担比率（分子）の構造'!L$43</f>
        <v>7142</v>
      </c>
      <c r="L64" s="169"/>
      <c r="M64" s="169"/>
      <c r="N64" s="169">
        <f>'将来負担比率（分子）の構造'!M$43</f>
        <v>6256</v>
      </c>
      <c r="O64" s="169"/>
      <c r="P64" s="169"/>
    </row>
    <row r="65" spans="1:16" x14ac:dyDescent="0.2">
      <c r="A65" s="169" t="s">
        <v>34</v>
      </c>
      <c r="B65" s="169">
        <f>'将来負担比率（分子）の構造'!I$42</f>
        <v>2540</v>
      </c>
      <c r="C65" s="169"/>
      <c r="D65" s="169"/>
      <c r="E65" s="169">
        <f>'将来負担比率（分子）の構造'!J$42</f>
        <v>2724</v>
      </c>
      <c r="F65" s="169"/>
      <c r="G65" s="169"/>
      <c r="H65" s="169">
        <f>'将来負担比率（分子）の構造'!K$42</f>
        <v>2936</v>
      </c>
      <c r="I65" s="169"/>
      <c r="J65" s="169"/>
      <c r="K65" s="169">
        <f>'将来負担比率（分子）の構造'!L$42</f>
        <v>2582</v>
      </c>
      <c r="L65" s="169"/>
      <c r="M65" s="169"/>
      <c r="N65" s="169">
        <f>'将来負担比率（分子）の構造'!M$42</f>
        <v>1668</v>
      </c>
      <c r="O65" s="169"/>
      <c r="P65" s="169"/>
    </row>
    <row r="66" spans="1:16" x14ac:dyDescent="0.2">
      <c r="A66" s="169" t="s">
        <v>33</v>
      </c>
      <c r="B66" s="169">
        <f>'将来負担比率（分子）の構造'!I$41</f>
        <v>41012</v>
      </c>
      <c r="C66" s="169"/>
      <c r="D66" s="169"/>
      <c r="E66" s="169">
        <f>'将来負担比率（分子）の構造'!J$41</f>
        <v>40498</v>
      </c>
      <c r="F66" s="169"/>
      <c r="G66" s="169"/>
      <c r="H66" s="169">
        <f>'将来負担比率（分子）の構造'!K$41</f>
        <v>40193</v>
      </c>
      <c r="I66" s="169"/>
      <c r="J66" s="169"/>
      <c r="K66" s="169">
        <f>'将来負担比率（分子）の構造'!L$41</f>
        <v>39941</v>
      </c>
      <c r="L66" s="169"/>
      <c r="M66" s="169"/>
      <c r="N66" s="169">
        <f>'将来負担比率（分子）の構造'!M$41</f>
        <v>39151</v>
      </c>
      <c r="O66" s="169"/>
      <c r="P66" s="169"/>
    </row>
    <row r="67" spans="1:16" x14ac:dyDescent="0.2">
      <c r="A67" s="169" t="s">
        <v>77</v>
      </c>
      <c r="B67" s="169" t="e">
        <f>NA()</f>
        <v>#N/A</v>
      </c>
      <c r="C67" s="169">
        <f>IF(ISNUMBER('将来負担比率（分子）の構造'!I$53), IF('将来負担比率（分子）の構造'!I$53 &lt; 0, 0, '将来負担比率（分子）の構造'!I$53), NA())</f>
        <v>100</v>
      </c>
      <c r="D67" s="169" t="e">
        <f>NA()</f>
        <v>#N/A</v>
      </c>
      <c r="E67" s="169" t="e">
        <f>NA()</f>
        <v>#N/A</v>
      </c>
      <c r="F67" s="169">
        <f>IF(ISNUMBER('将来負担比率（分子）の構造'!J$53), IF('将来負担比率（分子）の構造'!J$53 &lt; 0, 0, '将来負担比率（分子）の構造'!J$53), NA())</f>
        <v>65</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78</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79</v>
      </c>
      <c r="B72" s="173">
        <f>基金残高に係る経年分析!F55</f>
        <v>3374</v>
      </c>
      <c r="C72" s="173">
        <f>基金残高に係る経年分析!G55</f>
        <v>3690</v>
      </c>
      <c r="D72" s="173">
        <f>基金残高に係る経年分析!H55</f>
        <v>3770</v>
      </c>
    </row>
    <row r="73" spans="1:16" x14ac:dyDescent="0.2">
      <c r="A73" s="172" t="s">
        <v>80</v>
      </c>
      <c r="B73" s="173">
        <f>基金残高に係る経年分析!F56</f>
        <v>18</v>
      </c>
      <c r="C73" s="173">
        <f>基金残高に係る経年分析!G56</f>
        <v>18</v>
      </c>
      <c r="D73" s="173">
        <f>基金残高に係る経年分析!H56</f>
        <v>18</v>
      </c>
    </row>
    <row r="74" spans="1:16" x14ac:dyDescent="0.2">
      <c r="A74" s="172" t="s">
        <v>81</v>
      </c>
      <c r="B74" s="173">
        <f>基金残高に係る経年分析!F57</f>
        <v>6489</v>
      </c>
      <c r="C74" s="173">
        <f>基金残高に係る経年分析!G57</f>
        <v>6771</v>
      </c>
      <c r="D74" s="173">
        <f>基金残高に係る経年分析!H57</f>
        <v>7900</v>
      </c>
    </row>
  </sheetData>
  <sheetProtection algorithmName="SHA-512" hashValue="6q/9w/uqZxNeK2Yke8uziiO/vNDu1C8VQyjomFNCX/GqU9ixHC//uRSGY3jFtwAS9fhQteo/XvOhYBS2jAX7sA==" saltValue="6sZ/BfJLJwU7meHCtUlM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221</v>
      </c>
      <c r="DI1" s="731"/>
      <c r="DJ1" s="731"/>
      <c r="DK1" s="731"/>
      <c r="DL1" s="731"/>
      <c r="DM1" s="731"/>
      <c r="DN1" s="732"/>
      <c r="DO1" s="208"/>
      <c r="DP1" s="730" t="s">
        <v>222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223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224</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225</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226</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227</v>
      </c>
      <c r="S4" s="687"/>
      <c r="T4" s="687"/>
      <c r="U4" s="687"/>
      <c r="V4" s="687"/>
      <c r="W4" s="687"/>
      <c r="X4" s="687"/>
      <c r="Y4" s="688"/>
      <c r="Z4" s="686" t="s">
        <v>228</v>
      </c>
      <c r="AA4" s="687"/>
      <c r="AB4" s="687"/>
      <c r="AC4" s="688"/>
      <c r="AD4" s="686" t="s">
        <v>229</v>
      </c>
      <c r="AE4" s="687"/>
      <c r="AF4" s="687"/>
      <c r="AG4" s="687"/>
      <c r="AH4" s="687"/>
      <c r="AI4" s="687"/>
      <c r="AJ4" s="687"/>
      <c r="AK4" s="688"/>
      <c r="AL4" s="686" t="s">
        <v>228</v>
      </c>
      <c r="AM4" s="687"/>
      <c r="AN4" s="687"/>
      <c r="AO4" s="688"/>
      <c r="AP4" s="733" t="s">
        <v>230</v>
      </c>
      <c r="AQ4" s="733"/>
      <c r="AR4" s="733"/>
      <c r="AS4" s="733"/>
      <c r="AT4" s="733"/>
      <c r="AU4" s="733"/>
      <c r="AV4" s="733"/>
      <c r="AW4" s="733"/>
      <c r="AX4" s="733"/>
      <c r="AY4" s="733"/>
      <c r="AZ4" s="733"/>
      <c r="BA4" s="733"/>
      <c r="BB4" s="733"/>
      <c r="BC4" s="733"/>
      <c r="BD4" s="733"/>
      <c r="BE4" s="733"/>
      <c r="BF4" s="733"/>
      <c r="BG4" s="733" t="s">
        <v>231</v>
      </c>
      <c r="BH4" s="733"/>
      <c r="BI4" s="733"/>
      <c r="BJ4" s="733"/>
      <c r="BK4" s="733"/>
      <c r="BL4" s="733"/>
      <c r="BM4" s="733"/>
      <c r="BN4" s="733"/>
      <c r="BO4" s="733" t="s">
        <v>228</v>
      </c>
      <c r="BP4" s="733"/>
      <c r="BQ4" s="733"/>
      <c r="BR4" s="733"/>
      <c r="BS4" s="733" t="s">
        <v>232</v>
      </c>
      <c r="BT4" s="733"/>
      <c r="BU4" s="733"/>
      <c r="BV4" s="733"/>
      <c r="BW4" s="733"/>
      <c r="BX4" s="733"/>
      <c r="BY4" s="733"/>
      <c r="BZ4" s="733"/>
      <c r="CA4" s="733"/>
      <c r="CB4" s="733"/>
      <c r="CD4" s="686" t="s">
        <v>233</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234</v>
      </c>
      <c r="C5" s="693"/>
      <c r="D5" s="693"/>
      <c r="E5" s="693"/>
      <c r="F5" s="693"/>
      <c r="G5" s="693"/>
      <c r="H5" s="693"/>
      <c r="I5" s="693"/>
      <c r="J5" s="693"/>
      <c r="K5" s="693"/>
      <c r="L5" s="693"/>
      <c r="M5" s="693"/>
      <c r="N5" s="693"/>
      <c r="O5" s="693"/>
      <c r="P5" s="693"/>
      <c r="Q5" s="694"/>
      <c r="R5" s="689">
        <v>21501698</v>
      </c>
      <c r="S5" s="690"/>
      <c r="T5" s="690"/>
      <c r="U5" s="690"/>
      <c r="V5" s="690"/>
      <c r="W5" s="690"/>
      <c r="X5" s="690"/>
      <c r="Y5" s="715"/>
      <c r="Z5" s="728">
        <v>30.5</v>
      </c>
      <c r="AA5" s="728"/>
      <c r="AB5" s="728"/>
      <c r="AC5" s="728"/>
      <c r="AD5" s="729">
        <v>19682754</v>
      </c>
      <c r="AE5" s="729"/>
      <c r="AF5" s="729"/>
      <c r="AG5" s="729"/>
      <c r="AH5" s="729"/>
      <c r="AI5" s="729"/>
      <c r="AJ5" s="729"/>
      <c r="AK5" s="729"/>
      <c r="AL5" s="716">
        <v>63.9</v>
      </c>
      <c r="AM5" s="698"/>
      <c r="AN5" s="698"/>
      <c r="AO5" s="717"/>
      <c r="AP5" s="692" t="s">
        <v>235</v>
      </c>
      <c r="AQ5" s="693"/>
      <c r="AR5" s="693"/>
      <c r="AS5" s="693"/>
      <c r="AT5" s="693"/>
      <c r="AU5" s="693"/>
      <c r="AV5" s="693"/>
      <c r="AW5" s="693"/>
      <c r="AX5" s="693"/>
      <c r="AY5" s="693"/>
      <c r="AZ5" s="693"/>
      <c r="BA5" s="693"/>
      <c r="BB5" s="693"/>
      <c r="BC5" s="693"/>
      <c r="BD5" s="693"/>
      <c r="BE5" s="693"/>
      <c r="BF5" s="694"/>
      <c r="BG5" s="634">
        <v>19682754</v>
      </c>
      <c r="BH5" s="635"/>
      <c r="BI5" s="635"/>
      <c r="BJ5" s="635"/>
      <c r="BK5" s="635"/>
      <c r="BL5" s="635"/>
      <c r="BM5" s="635"/>
      <c r="BN5" s="636"/>
      <c r="BO5" s="672">
        <v>91.5</v>
      </c>
      <c r="BP5" s="672"/>
      <c r="BQ5" s="672"/>
      <c r="BR5" s="672"/>
      <c r="BS5" s="673">
        <v>75189</v>
      </c>
      <c r="BT5" s="673"/>
      <c r="BU5" s="673"/>
      <c r="BV5" s="673"/>
      <c r="BW5" s="673"/>
      <c r="BX5" s="673"/>
      <c r="BY5" s="673"/>
      <c r="BZ5" s="673"/>
      <c r="CA5" s="673"/>
      <c r="CB5" s="713"/>
      <c r="CD5" s="686" t="s">
        <v>230</v>
      </c>
      <c r="CE5" s="687"/>
      <c r="CF5" s="687"/>
      <c r="CG5" s="687"/>
      <c r="CH5" s="687"/>
      <c r="CI5" s="687"/>
      <c r="CJ5" s="687"/>
      <c r="CK5" s="687"/>
      <c r="CL5" s="687"/>
      <c r="CM5" s="687"/>
      <c r="CN5" s="687"/>
      <c r="CO5" s="687"/>
      <c r="CP5" s="687"/>
      <c r="CQ5" s="688"/>
      <c r="CR5" s="686" t="s">
        <v>236</v>
      </c>
      <c r="CS5" s="687"/>
      <c r="CT5" s="687"/>
      <c r="CU5" s="687"/>
      <c r="CV5" s="687"/>
      <c r="CW5" s="687"/>
      <c r="CX5" s="687"/>
      <c r="CY5" s="688"/>
      <c r="CZ5" s="686" t="s">
        <v>228</v>
      </c>
      <c r="DA5" s="687"/>
      <c r="DB5" s="687"/>
      <c r="DC5" s="688"/>
      <c r="DD5" s="686" t="s">
        <v>237</v>
      </c>
      <c r="DE5" s="687"/>
      <c r="DF5" s="687"/>
      <c r="DG5" s="687"/>
      <c r="DH5" s="687"/>
      <c r="DI5" s="687"/>
      <c r="DJ5" s="687"/>
      <c r="DK5" s="687"/>
      <c r="DL5" s="687"/>
      <c r="DM5" s="687"/>
      <c r="DN5" s="687"/>
      <c r="DO5" s="687"/>
      <c r="DP5" s="688"/>
      <c r="DQ5" s="686" t="s">
        <v>238</v>
      </c>
      <c r="DR5" s="687"/>
      <c r="DS5" s="687"/>
      <c r="DT5" s="687"/>
      <c r="DU5" s="687"/>
      <c r="DV5" s="687"/>
      <c r="DW5" s="687"/>
      <c r="DX5" s="687"/>
      <c r="DY5" s="687"/>
      <c r="DZ5" s="687"/>
      <c r="EA5" s="687"/>
      <c r="EB5" s="687"/>
      <c r="EC5" s="688"/>
    </row>
    <row r="6" spans="2:143" ht="11.25" customHeight="1" x14ac:dyDescent="0.2">
      <c r="B6" s="631" t="s">
        <v>239</v>
      </c>
      <c r="C6" s="632"/>
      <c r="D6" s="632"/>
      <c r="E6" s="632"/>
      <c r="F6" s="632"/>
      <c r="G6" s="632"/>
      <c r="H6" s="632"/>
      <c r="I6" s="632"/>
      <c r="J6" s="632"/>
      <c r="K6" s="632"/>
      <c r="L6" s="632"/>
      <c r="M6" s="632"/>
      <c r="N6" s="632"/>
      <c r="O6" s="632"/>
      <c r="P6" s="632"/>
      <c r="Q6" s="633"/>
      <c r="R6" s="634">
        <v>245009</v>
      </c>
      <c r="S6" s="635"/>
      <c r="T6" s="635"/>
      <c r="U6" s="635"/>
      <c r="V6" s="635"/>
      <c r="W6" s="635"/>
      <c r="X6" s="635"/>
      <c r="Y6" s="636"/>
      <c r="Z6" s="672">
        <v>0.3</v>
      </c>
      <c r="AA6" s="672"/>
      <c r="AB6" s="672"/>
      <c r="AC6" s="672"/>
      <c r="AD6" s="673">
        <v>245009</v>
      </c>
      <c r="AE6" s="673"/>
      <c r="AF6" s="673"/>
      <c r="AG6" s="673"/>
      <c r="AH6" s="673"/>
      <c r="AI6" s="673"/>
      <c r="AJ6" s="673"/>
      <c r="AK6" s="673"/>
      <c r="AL6" s="637">
        <v>0.8</v>
      </c>
      <c r="AM6" s="638"/>
      <c r="AN6" s="638"/>
      <c r="AO6" s="674"/>
      <c r="AP6" s="631" t="s">
        <v>240</v>
      </c>
      <c r="AQ6" s="632"/>
      <c r="AR6" s="632"/>
      <c r="AS6" s="632"/>
      <c r="AT6" s="632"/>
      <c r="AU6" s="632"/>
      <c r="AV6" s="632"/>
      <c r="AW6" s="632"/>
      <c r="AX6" s="632"/>
      <c r="AY6" s="632"/>
      <c r="AZ6" s="632"/>
      <c r="BA6" s="632"/>
      <c r="BB6" s="632"/>
      <c r="BC6" s="632"/>
      <c r="BD6" s="632"/>
      <c r="BE6" s="632"/>
      <c r="BF6" s="633"/>
      <c r="BG6" s="634">
        <v>19682754</v>
      </c>
      <c r="BH6" s="635"/>
      <c r="BI6" s="635"/>
      <c r="BJ6" s="635"/>
      <c r="BK6" s="635"/>
      <c r="BL6" s="635"/>
      <c r="BM6" s="635"/>
      <c r="BN6" s="636"/>
      <c r="BO6" s="672">
        <v>91.5</v>
      </c>
      <c r="BP6" s="672"/>
      <c r="BQ6" s="672"/>
      <c r="BR6" s="672"/>
      <c r="BS6" s="673">
        <v>75189</v>
      </c>
      <c r="BT6" s="673"/>
      <c r="BU6" s="673"/>
      <c r="BV6" s="673"/>
      <c r="BW6" s="673"/>
      <c r="BX6" s="673"/>
      <c r="BY6" s="673"/>
      <c r="BZ6" s="673"/>
      <c r="CA6" s="673"/>
      <c r="CB6" s="713"/>
      <c r="CD6" s="692" t="s">
        <v>241</v>
      </c>
      <c r="CE6" s="693"/>
      <c r="CF6" s="693"/>
      <c r="CG6" s="693"/>
      <c r="CH6" s="693"/>
      <c r="CI6" s="693"/>
      <c r="CJ6" s="693"/>
      <c r="CK6" s="693"/>
      <c r="CL6" s="693"/>
      <c r="CM6" s="693"/>
      <c r="CN6" s="693"/>
      <c r="CO6" s="693"/>
      <c r="CP6" s="693"/>
      <c r="CQ6" s="694"/>
      <c r="CR6" s="634">
        <v>341684</v>
      </c>
      <c r="CS6" s="635"/>
      <c r="CT6" s="635"/>
      <c r="CU6" s="635"/>
      <c r="CV6" s="635"/>
      <c r="CW6" s="635"/>
      <c r="CX6" s="635"/>
      <c r="CY6" s="636"/>
      <c r="CZ6" s="716">
        <v>0.5</v>
      </c>
      <c r="DA6" s="698"/>
      <c r="DB6" s="698"/>
      <c r="DC6" s="718"/>
      <c r="DD6" s="640" t="s">
        <v>132</v>
      </c>
      <c r="DE6" s="635"/>
      <c r="DF6" s="635"/>
      <c r="DG6" s="635"/>
      <c r="DH6" s="635"/>
      <c r="DI6" s="635"/>
      <c r="DJ6" s="635"/>
      <c r="DK6" s="635"/>
      <c r="DL6" s="635"/>
      <c r="DM6" s="635"/>
      <c r="DN6" s="635"/>
      <c r="DO6" s="635"/>
      <c r="DP6" s="636"/>
      <c r="DQ6" s="640">
        <v>341345</v>
      </c>
      <c r="DR6" s="635"/>
      <c r="DS6" s="635"/>
      <c r="DT6" s="635"/>
      <c r="DU6" s="635"/>
      <c r="DV6" s="635"/>
      <c r="DW6" s="635"/>
      <c r="DX6" s="635"/>
      <c r="DY6" s="635"/>
      <c r="DZ6" s="635"/>
      <c r="EA6" s="635"/>
      <c r="EB6" s="635"/>
      <c r="EC6" s="671"/>
    </row>
    <row r="7" spans="2:143" ht="11.25" customHeight="1" x14ac:dyDescent="0.2">
      <c r="B7" s="631" t="s">
        <v>242</v>
      </c>
      <c r="C7" s="632"/>
      <c r="D7" s="632"/>
      <c r="E7" s="632"/>
      <c r="F7" s="632"/>
      <c r="G7" s="632"/>
      <c r="H7" s="632"/>
      <c r="I7" s="632"/>
      <c r="J7" s="632"/>
      <c r="K7" s="632"/>
      <c r="L7" s="632"/>
      <c r="M7" s="632"/>
      <c r="N7" s="632"/>
      <c r="O7" s="632"/>
      <c r="P7" s="632"/>
      <c r="Q7" s="633"/>
      <c r="R7" s="634">
        <v>35504</v>
      </c>
      <c r="S7" s="635"/>
      <c r="T7" s="635"/>
      <c r="U7" s="635"/>
      <c r="V7" s="635"/>
      <c r="W7" s="635"/>
      <c r="X7" s="635"/>
      <c r="Y7" s="636"/>
      <c r="Z7" s="672">
        <v>0.1</v>
      </c>
      <c r="AA7" s="672"/>
      <c r="AB7" s="672"/>
      <c r="AC7" s="672"/>
      <c r="AD7" s="673">
        <v>35504</v>
      </c>
      <c r="AE7" s="673"/>
      <c r="AF7" s="673"/>
      <c r="AG7" s="673"/>
      <c r="AH7" s="673"/>
      <c r="AI7" s="673"/>
      <c r="AJ7" s="673"/>
      <c r="AK7" s="673"/>
      <c r="AL7" s="637">
        <v>0.1</v>
      </c>
      <c r="AM7" s="638"/>
      <c r="AN7" s="638"/>
      <c r="AO7" s="674"/>
      <c r="AP7" s="631" t="s">
        <v>243</v>
      </c>
      <c r="AQ7" s="632"/>
      <c r="AR7" s="632"/>
      <c r="AS7" s="632"/>
      <c r="AT7" s="632"/>
      <c r="AU7" s="632"/>
      <c r="AV7" s="632"/>
      <c r="AW7" s="632"/>
      <c r="AX7" s="632"/>
      <c r="AY7" s="632"/>
      <c r="AZ7" s="632"/>
      <c r="BA7" s="632"/>
      <c r="BB7" s="632"/>
      <c r="BC7" s="632"/>
      <c r="BD7" s="632"/>
      <c r="BE7" s="632"/>
      <c r="BF7" s="633"/>
      <c r="BG7" s="634">
        <v>10579780</v>
      </c>
      <c r="BH7" s="635"/>
      <c r="BI7" s="635"/>
      <c r="BJ7" s="635"/>
      <c r="BK7" s="635"/>
      <c r="BL7" s="635"/>
      <c r="BM7" s="635"/>
      <c r="BN7" s="636"/>
      <c r="BO7" s="672">
        <v>49.2</v>
      </c>
      <c r="BP7" s="672"/>
      <c r="BQ7" s="672"/>
      <c r="BR7" s="672"/>
      <c r="BS7" s="673">
        <v>75189</v>
      </c>
      <c r="BT7" s="673"/>
      <c r="BU7" s="673"/>
      <c r="BV7" s="673"/>
      <c r="BW7" s="673"/>
      <c r="BX7" s="673"/>
      <c r="BY7" s="673"/>
      <c r="BZ7" s="673"/>
      <c r="CA7" s="673"/>
      <c r="CB7" s="713"/>
      <c r="CD7" s="631" t="s">
        <v>244</v>
      </c>
      <c r="CE7" s="632"/>
      <c r="CF7" s="632"/>
      <c r="CG7" s="632"/>
      <c r="CH7" s="632"/>
      <c r="CI7" s="632"/>
      <c r="CJ7" s="632"/>
      <c r="CK7" s="632"/>
      <c r="CL7" s="632"/>
      <c r="CM7" s="632"/>
      <c r="CN7" s="632"/>
      <c r="CO7" s="632"/>
      <c r="CP7" s="632"/>
      <c r="CQ7" s="633"/>
      <c r="CR7" s="634">
        <v>7819120</v>
      </c>
      <c r="CS7" s="635"/>
      <c r="CT7" s="635"/>
      <c r="CU7" s="635"/>
      <c r="CV7" s="635"/>
      <c r="CW7" s="635"/>
      <c r="CX7" s="635"/>
      <c r="CY7" s="636"/>
      <c r="CZ7" s="672">
        <v>11.5</v>
      </c>
      <c r="DA7" s="672"/>
      <c r="DB7" s="672"/>
      <c r="DC7" s="672"/>
      <c r="DD7" s="640">
        <v>450209</v>
      </c>
      <c r="DE7" s="635"/>
      <c r="DF7" s="635"/>
      <c r="DG7" s="635"/>
      <c r="DH7" s="635"/>
      <c r="DI7" s="635"/>
      <c r="DJ7" s="635"/>
      <c r="DK7" s="635"/>
      <c r="DL7" s="635"/>
      <c r="DM7" s="635"/>
      <c r="DN7" s="635"/>
      <c r="DO7" s="635"/>
      <c r="DP7" s="636"/>
      <c r="DQ7" s="640">
        <v>6918502</v>
      </c>
      <c r="DR7" s="635"/>
      <c r="DS7" s="635"/>
      <c r="DT7" s="635"/>
      <c r="DU7" s="635"/>
      <c r="DV7" s="635"/>
      <c r="DW7" s="635"/>
      <c r="DX7" s="635"/>
      <c r="DY7" s="635"/>
      <c r="DZ7" s="635"/>
      <c r="EA7" s="635"/>
      <c r="EB7" s="635"/>
      <c r="EC7" s="671"/>
    </row>
    <row r="8" spans="2:143" ht="11.25" customHeight="1" x14ac:dyDescent="0.2">
      <c r="B8" s="631" t="s">
        <v>245</v>
      </c>
      <c r="C8" s="632"/>
      <c r="D8" s="632"/>
      <c r="E8" s="632"/>
      <c r="F8" s="632"/>
      <c r="G8" s="632"/>
      <c r="H8" s="632"/>
      <c r="I8" s="632"/>
      <c r="J8" s="632"/>
      <c r="K8" s="632"/>
      <c r="L8" s="632"/>
      <c r="M8" s="632"/>
      <c r="N8" s="632"/>
      <c r="O8" s="632"/>
      <c r="P8" s="632"/>
      <c r="Q8" s="633"/>
      <c r="R8" s="634">
        <v>188693</v>
      </c>
      <c r="S8" s="635"/>
      <c r="T8" s="635"/>
      <c r="U8" s="635"/>
      <c r="V8" s="635"/>
      <c r="W8" s="635"/>
      <c r="X8" s="635"/>
      <c r="Y8" s="636"/>
      <c r="Z8" s="672">
        <v>0.3</v>
      </c>
      <c r="AA8" s="672"/>
      <c r="AB8" s="672"/>
      <c r="AC8" s="672"/>
      <c r="AD8" s="673">
        <v>188693</v>
      </c>
      <c r="AE8" s="673"/>
      <c r="AF8" s="673"/>
      <c r="AG8" s="673"/>
      <c r="AH8" s="673"/>
      <c r="AI8" s="673"/>
      <c r="AJ8" s="673"/>
      <c r="AK8" s="673"/>
      <c r="AL8" s="637">
        <v>0.6</v>
      </c>
      <c r="AM8" s="638"/>
      <c r="AN8" s="638"/>
      <c r="AO8" s="674"/>
      <c r="AP8" s="631" t="s">
        <v>246</v>
      </c>
      <c r="AQ8" s="632"/>
      <c r="AR8" s="632"/>
      <c r="AS8" s="632"/>
      <c r="AT8" s="632"/>
      <c r="AU8" s="632"/>
      <c r="AV8" s="632"/>
      <c r="AW8" s="632"/>
      <c r="AX8" s="632"/>
      <c r="AY8" s="632"/>
      <c r="AZ8" s="632"/>
      <c r="BA8" s="632"/>
      <c r="BB8" s="632"/>
      <c r="BC8" s="632"/>
      <c r="BD8" s="632"/>
      <c r="BE8" s="632"/>
      <c r="BF8" s="633"/>
      <c r="BG8" s="634">
        <v>270309</v>
      </c>
      <c r="BH8" s="635"/>
      <c r="BI8" s="635"/>
      <c r="BJ8" s="635"/>
      <c r="BK8" s="635"/>
      <c r="BL8" s="635"/>
      <c r="BM8" s="635"/>
      <c r="BN8" s="636"/>
      <c r="BO8" s="672">
        <v>1.3</v>
      </c>
      <c r="BP8" s="672"/>
      <c r="BQ8" s="672"/>
      <c r="BR8" s="672"/>
      <c r="BS8" s="673" t="s">
        <v>247</v>
      </c>
      <c r="BT8" s="673"/>
      <c r="BU8" s="673"/>
      <c r="BV8" s="673"/>
      <c r="BW8" s="673"/>
      <c r="BX8" s="673"/>
      <c r="BY8" s="673"/>
      <c r="BZ8" s="673"/>
      <c r="CA8" s="673"/>
      <c r="CB8" s="713"/>
      <c r="CD8" s="631" t="s">
        <v>248</v>
      </c>
      <c r="CE8" s="632"/>
      <c r="CF8" s="632"/>
      <c r="CG8" s="632"/>
      <c r="CH8" s="632"/>
      <c r="CI8" s="632"/>
      <c r="CJ8" s="632"/>
      <c r="CK8" s="632"/>
      <c r="CL8" s="632"/>
      <c r="CM8" s="632"/>
      <c r="CN8" s="632"/>
      <c r="CO8" s="632"/>
      <c r="CP8" s="632"/>
      <c r="CQ8" s="633"/>
      <c r="CR8" s="634">
        <v>32085499</v>
      </c>
      <c r="CS8" s="635"/>
      <c r="CT8" s="635"/>
      <c r="CU8" s="635"/>
      <c r="CV8" s="635"/>
      <c r="CW8" s="635"/>
      <c r="CX8" s="635"/>
      <c r="CY8" s="636"/>
      <c r="CZ8" s="672">
        <v>47.3</v>
      </c>
      <c r="DA8" s="672"/>
      <c r="DB8" s="672"/>
      <c r="DC8" s="672"/>
      <c r="DD8" s="640">
        <v>149246</v>
      </c>
      <c r="DE8" s="635"/>
      <c r="DF8" s="635"/>
      <c r="DG8" s="635"/>
      <c r="DH8" s="635"/>
      <c r="DI8" s="635"/>
      <c r="DJ8" s="635"/>
      <c r="DK8" s="635"/>
      <c r="DL8" s="635"/>
      <c r="DM8" s="635"/>
      <c r="DN8" s="635"/>
      <c r="DO8" s="635"/>
      <c r="DP8" s="636"/>
      <c r="DQ8" s="640">
        <v>13568185</v>
      </c>
      <c r="DR8" s="635"/>
      <c r="DS8" s="635"/>
      <c r="DT8" s="635"/>
      <c r="DU8" s="635"/>
      <c r="DV8" s="635"/>
      <c r="DW8" s="635"/>
      <c r="DX8" s="635"/>
      <c r="DY8" s="635"/>
      <c r="DZ8" s="635"/>
      <c r="EA8" s="635"/>
      <c r="EB8" s="635"/>
      <c r="EC8" s="671"/>
    </row>
    <row r="9" spans="2:143" ht="11.25" customHeight="1" x14ac:dyDescent="0.2">
      <c r="B9" s="631" t="s">
        <v>249</v>
      </c>
      <c r="C9" s="632"/>
      <c r="D9" s="632"/>
      <c r="E9" s="632"/>
      <c r="F9" s="632"/>
      <c r="G9" s="632"/>
      <c r="H9" s="632"/>
      <c r="I9" s="632"/>
      <c r="J9" s="632"/>
      <c r="K9" s="632"/>
      <c r="L9" s="632"/>
      <c r="M9" s="632"/>
      <c r="N9" s="632"/>
      <c r="O9" s="632"/>
      <c r="P9" s="632"/>
      <c r="Q9" s="633"/>
      <c r="R9" s="634">
        <v>144542</v>
      </c>
      <c r="S9" s="635"/>
      <c r="T9" s="635"/>
      <c r="U9" s="635"/>
      <c r="V9" s="635"/>
      <c r="W9" s="635"/>
      <c r="X9" s="635"/>
      <c r="Y9" s="636"/>
      <c r="Z9" s="672">
        <v>0.2</v>
      </c>
      <c r="AA9" s="672"/>
      <c r="AB9" s="672"/>
      <c r="AC9" s="672"/>
      <c r="AD9" s="673">
        <v>144542</v>
      </c>
      <c r="AE9" s="673"/>
      <c r="AF9" s="673"/>
      <c r="AG9" s="673"/>
      <c r="AH9" s="673"/>
      <c r="AI9" s="673"/>
      <c r="AJ9" s="673"/>
      <c r="AK9" s="673"/>
      <c r="AL9" s="637">
        <v>0.5</v>
      </c>
      <c r="AM9" s="638"/>
      <c r="AN9" s="638"/>
      <c r="AO9" s="674"/>
      <c r="AP9" s="631" t="s">
        <v>250</v>
      </c>
      <c r="AQ9" s="632"/>
      <c r="AR9" s="632"/>
      <c r="AS9" s="632"/>
      <c r="AT9" s="632"/>
      <c r="AU9" s="632"/>
      <c r="AV9" s="632"/>
      <c r="AW9" s="632"/>
      <c r="AX9" s="632"/>
      <c r="AY9" s="632"/>
      <c r="AZ9" s="632"/>
      <c r="BA9" s="632"/>
      <c r="BB9" s="632"/>
      <c r="BC9" s="632"/>
      <c r="BD9" s="632"/>
      <c r="BE9" s="632"/>
      <c r="BF9" s="633"/>
      <c r="BG9" s="634">
        <v>9584551</v>
      </c>
      <c r="BH9" s="635"/>
      <c r="BI9" s="635"/>
      <c r="BJ9" s="635"/>
      <c r="BK9" s="635"/>
      <c r="BL9" s="635"/>
      <c r="BM9" s="635"/>
      <c r="BN9" s="636"/>
      <c r="BO9" s="672">
        <v>44.6</v>
      </c>
      <c r="BP9" s="672"/>
      <c r="BQ9" s="672"/>
      <c r="BR9" s="672"/>
      <c r="BS9" s="673" t="s">
        <v>132</v>
      </c>
      <c r="BT9" s="673"/>
      <c r="BU9" s="673"/>
      <c r="BV9" s="673"/>
      <c r="BW9" s="673"/>
      <c r="BX9" s="673"/>
      <c r="BY9" s="673"/>
      <c r="BZ9" s="673"/>
      <c r="CA9" s="673"/>
      <c r="CB9" s="713"/>
      <c r="CD9" s="631" t="s">
        <v>251</v>
      </c>
      <c r="CE9" s="632"/>
      <c r="CF9" s="632"/>
      <c r="CG9" s="632"/>
      <c r="CH9" s="632"/>
      <c r="CI9" s="632"/>
      <c r="CJ9" s="632"/>
      <c r="CK9" s="632"/>
      <c r="CL9" s="632"/>
      <c r="CM9" s="632"/>
      <c r="CN9" s="632"/>
      <c r="CO9" s="632"/>
      <c r="CP9" s="632"/>
      <c r="CQ9" s="633"/>
      <c r="CR9" s="634">
        <v>5558576</v>
      </c>
      <c r="CS9" s="635"/>
      <c r="CT9" s="635"/>
      <c r="CU9" s="635"/>
      <c r="CV9" s="635"/>
      <c r="CW9" s="635"/>
      <c r="CX9" s="635"/>
      <c r="CY9" s="636"/>
      <c r="CZ9" s="672">
        <v>8.1999999999999993</v>
      </c>
      <c r="DA9" s="672"/>
      <c r="DB9" s="672"/>
      <c r="DC9" s="672"/>
      <c r="DD9" s="640">
        <v>174066</v>
      </c>
      <c r="DE9" s="635"/>
      <c r="DF9" s="635"/>
      <c r="DG9" s="635"/>
      <c r="DH9" s="635"/>
      <c r="DI9" s="635"/>
      <c r="DJ9" s="635"/>
      <c r="DK9" s="635"/>
      <c r="DL9" s="635"/>
      <c r="DM9" s="635"/>
      <c r="DN9" s="635"/>
      <c r="DO9" s="635"/>
      <c r="DP9" s="636"/>
      <c r="DQ9" s="640">
        <v>3116972</v>
      </c>
      <c r="DR9" s="635"/>
      <c r="DS9" s="635"/>
      <c r="DT9" s="635"/>
      <c r="DU9" s="635"/>
      <c r="DV9" s="635"/>
      <c r="DW9" s="635"/>
      <c r="DX9" s="635"/>
      <c r="DY9" s="635"/>
      <c r="DZ9" s="635"/>
      <c r="EA9" s="635"/>
      <c r="EB9" s="635"/>
      <c r="EC9" s="671"/>
    </row>
    <row r="10" spans="2:143" ht="11.25" customHeight="1" x14ac:dyDescent="0.2">
      <c r="B10" s="631" t="s">
        <v>252</v>
      </c>
      <c r="C10" s="632"/>
      <c r="D10" s="632"/>
      <c r="E10" s="632"/>
      <c r="F10" s="632"/>
      <c r="G10" s="632"/>
      <c r="H10" s="632"/>
      <c r="I10" s="632"/>
      <c r="J10" s="632"/>
      <c r="K10" s="632"/>
      <c r="L10" s="632"/>
      <c r="M10" s="632"/>
      <c r="N10" s="632"/>
      <c r="O10" s="632"/>
      <c r="P10" s="632"/>
      <c r="Q10" s="633"/>
      <c r="R10" s="634" t="s">
        <v>132</v>
      </c>
      <c r="S10" s="635"/>
      <c r="T10" s="635"/>
      <c r="U10" s="635"/>
      <c r="V10" s="635"/>
      <c r="W10" s="635"/>
      <c r="X10" s="635"/>
      <c r="Y10" s="636"/>
      <c r="Z10" s="672" t="s">
        <v>247</v>
      </c>
      <c r="AA10" s="672"/>
      <c r="AB10" s="672"/>
      <c r="AC10" s="672"/>
      <c r="AD10" s="673" t="s">
        <v>132</v>
      </c>
      <c r="AE10" s="673"/>
      <c r="AF10" s="673"/>
      <c r="AG10" s="673"/>
      <c r="AH10" s="673"/>
      <c r="AI10" s="673"/>
      <c r="AJ10" s="673"/>
      <c r="AK10" s="673"/>
      <c r="AL10" s="637" t="s">
        <v>247</v>
      </c>
      <c r="AM10" s="638"/>
      <c r="AN10" s="638"/>
      <c r="AO10" s="674"/>
      <c r="AP10" s="631" t="s">
        <v>253</v>
      </c>
      <c r="AQ10" s="632"/>
      <c r="AR10" s="632"/>
      <c r="AS10" s="632"/>
      <c r="AT10" s="632"/>
      <c r="AU10" s="632"/>
      <c r="AV10" s="632"/>
      <c r="AW10" s="632"/>
      <c r="AX10" s="632"/>
      <c r="AY10" s="632"/>
      <c r="AZ10" s="632"/>
      <c r="BA10" s="632"/>
      <c r="BB10" s="632"/>
      <c r="BC10" s="632"/>
      <c r="BD10" s="632"/>
      <c r="BE10" s="632"/>
      <c r="BF10" s="633"/>
      <c r="BG10" s="634">
        <v>310973</v>
      </c>
      <c r="BH10" s="635"/>
      <c r="BI10" s="635"/>
      <c r="BJ10" s="635"/>
      <c r="BK10" s="635"/>
      <c r="BL10" s="635"/>
      <c r="BM10" s="635"/>
      <c r="BN10" s="636"/>
      <c r="BO10" s="672">
        <v>1.4</v>
      </c>
      <c r="BP10" s="672"/>
      <c r="BQ10" s="672"/>
      <c r="BR10" s="672"/>
      <c r="BS10" s="673" t="s">
        <v>132</v>
      </c>
      <c r="BT10" s="673"/>
      <c r="BU10" s="673"/>
      <c r="BV10" s="673"/>
      <c r="BW10" s="673"/>
      <c r="BX10" s="673"/>
      <c r="BY10" s="673"/>
      <c r="BZ10" s="673"/>
      <c r="CA10" s="673"/>
      <c r="CB10" s="713"/>
      <c r="CD10" s="631" t="s">
        <v>254</v>
      </c>
      <c r="CE10" s="632"/>
      <c r="CF10" s="632"/>
      <c r="CG10" s="632"/>
      <c r="CH10" s="632"/>
      <c r="CI10" s="632"/>
      <c r="CJ10" s="632"/>
      <c r="CK10" s="632"/>
      <c r="CL10" s="632"/>
      <c r="CM10" s="632"/>
      <c r="CN10" s="632"/>
      <c r="CO10" s="632"/>
      <c r="CP10" s="632"/>
      <c r="CQ10" s="633"/>
      <c r="CR10" s="634">
        <v>457375</v>
      </c>
      <c r="CS10" s="635"/>
      <c r="CT10" s="635"/>
      <c r="CU10" s="635"/>
      <c r="CV10" s="635"/>
      <c r="CW10" s="635"/>
      <c r="CX10" s="635"/>
      <c r="CY10" s="636"/>
      <c r="CZ10" s="672">
        <v>0.7</v>
      </c>
      <c r="DA10" s="672"/>
      <c r="DB10" s="672"/>
      <c r="DC10" s="672"/>
      <c r="DD10" s="640" t="s">
        <v>132</v>
      </c>
      <c r="DE10" s="635"/>
      <c r="DF10" s="635"/>
      <c r="DG10" s="635"/>
      <c r="DH10" s="635"/>
      <c r="DI10" s="635"/>
      <c r="DJ10" s="635"/>
      <c r="DK10" s="635"/>
      <c r="DL10" s="635"/>
      <c r="DM10" s="635"/>
      <c r="DN10" s="635"/>
      <c r="DO10" s="635"/>
      <c r="DP10" s="636"/>
      <c r="DQ10" s="640">
        <v>404779</v>
      </c>
      <c r="DR10" s="635"/>
      <c r="DS10" s="635"/>
      <c r="DT10" s="635"/>
      <c r="DU10" s="635"/>
      <c r="DV10" s="635"/>
      <c r="DW10" s="635"/>
      <c r="DX10" s="635"/>
      <c r="DY10" s="635"/>
      <c r="DZ10" s="635"/>
      <c r="EA10" s="635"/>
      <c r="EB10" s="635"/>
      <c r="EC10" s="671"/>
    </row>
    <row r="11" spans="2:143" ht="11.25" customHeight="1" x14ac:dyDescent="0.2">
      <c r="B11" s="631" t="s">
        <v>255</v>
      </c>
      <c r="C11" s="632"/>
      <c r="D11" s="632"/>
      <c r="E11" s="632"/>
      <c r="F11" s="632"/>
      <c r="G11" s="632"/>
      <c r="H11" s="632"/>
      <c r="I11" s="632"/>
      <c r="J11" s="632"/>
      <c r="K11" s="632"/>
      <c r="L11" s="632"/>
      <c r="M11" s="632"/>
      <c r="N11" s="632"/>
      <c r="O11" s="632"/>
      <c r="P11" s="632"/>
      <c r="Q11" s="633"/>
      <c r="R11" s="634">
        <v>3490368</v>
      </c>
      <c r="S11" s="635"/>
      <c r="T11" s="635"/>
      <c r="U11" s="635"/>
      <c r="V11" s="635"/>
      <c r="W11" s="635"/>
      <c r="X11" s="635"/>
      <c r="Y11" s="636"/>
      <c r="Z11" s="637">
        <v>4.9000000000000004</v>
      </c>
      <c r="AA11" s="638"/>
      <c r="AB11" s="638"/>
      <c r="AC11" s="639"/>
      <c r="AD11" s="640">
        <v>3490368</v>
      </c>
      <c r="AE11" s="635"/>
      <c r="AF11" s="635"/>
      <c r="AG11" s="635"/>
      <c r="AH11" s="635"/>
      <c r="AI11" s="635"/>
      <c r="AJ11" s="635"/>
      <c r="AK11" s="636"/>
      <c r="AL11" s="637">
        <v>11.3</v>
      </c>
      <c r="AM11" s="638"/>
      <c r="AN11" s="638"/>
      <c r="AO11" s="674"/>
      <c r="AP11" s="631" t="s">
        <v>256</v>
      </c>
      <c r="AQ11" s="632"/>
      <c r="AR11" s="632"/>
      <c r="AS11" s="632"/>
      <c r="AT11" s="632"/>
      <c r="AU11" s="632"/>
      <c r="AV11" s="632"/>
      <c r="AW11" s="632"/>
      <c r="AX11" s="632"/>
      <c r="AY11" s="632"/>
      <c r="AZ11" s="632"/>
      <c r="BA11" s="632"/>
      <c r="BB11" s="632"/>
      <c r="BC11" s="632"/>
      <c r="BD11" s="632"/>
      <c r="BE11" s="632"/>
      <c r="BF11" s="633"/>
      <c r="BG11" s="634">
        <v>413947</v>
      </c>
      <c r="BH11" s="635"/>
      <c r="BI11" s="635"/>
      <c r="BJ11" s="635"/>
      <c r="BK11" s="635"/>
      <c r="BL11" s="635"/>
      <c r="BM11" s="635"/>
      <c r="BN11" s="636"/>
      <c r="BO11" s="672">
        <v>1.9</v>
      </c>
      <c r="BP11" s="672"/>
      <c r="BQ11" s="672"/>
      <c r="BR11" s="672"/>
      <c r="BS11" s="673">
        <v>75189</v>
      </c>
      <c r="BT11" s="673"/>
      <c r="BU11" s="673"/>
      <c r="BV11" s="673"/>
      <c r="BW11" s="673"/>
      <c r="BX11" s="673"/>
      <c r="BY11" s="673"/>
      <c r="BZ11" s="673"/>
      <c r="CA11" s="673"/>
      <c r="CB11" s="713"/>
      <c r="CD11" s="631" t="s">
        <v>257</v>
      </c>
      <c r="CE11" s="632"/>
      <c r="CF11" s="632"/>
      <c r="CG11" s="632"/>
      <c r="CH11" s="632"/>
      <c r="CI11" s="632"/>
      <c r="CJ11" s="632"/>
      <c r="CK11" s="632"/>
      <c r="CL11" s="632"/>
      <c r="CM11" s="632"/>
      <c r="CN11" s="632"/>
      <c r="CO11" s="632"/>
      <c r="CP11" s="632"/>
      <c r="CQ11" s="633"/>
      <c r="CR11" s="634">
        <v>118508</v>
      </c>
      <c r="CS11" s="635"/>
      <c r="CT11" s="635"/>
      <c r="CU11" s="635"/>
      <c r="CV11" s="635"/>
      <c r="CW11" s="635"/>
      <c r="CX11" s="635"/>
      <c r="CY11" s="636"/>
      <c r="CZ11" s="672">
        <v>0.2</v>
      </c>
      <c r="DA11" s="672"/>
      <c r="DB11" s="672"/>
      <c r="DC11" s="672"/>
      <c r="DD11" s="640">
        <v>41807</v>
      </c>
      <c r="DE11" s="635"/>
      <c r="DF11" s="635"/>
      <c r="DG11" s="635"/>
      <c r="DH11" s="635"/>
      <c r="DI11" s="635"/>
      <c r="DJ11" s="635"/>
      <c r="DK11" s="635"/>
      <c r="DL11" s="635"/>
      <c r="DM11" s="635"/>
      <c r="DN11" s="635"/>
      <c r="DO11" s="635"/>
      <c r="DP11" s="636"/>
      <c r="DQ11" s="640">
        <v>79330</v>
      </c>
      <c r="DR11" s="635"/>
      <c r="DS11" s="635"/>
      <c r="DT11" s="635"/>
      <c r="DU11" s="635"/>
      <c r="DV11" s="635"/>
      <c r="DW11" s="635"/>
      <c r="DX11" s="635"/>
      <c r="DY11" s="635"/>
      <c r="DZ11" s="635"/>
      <c r="EA11" s="635"/>
      <c r="EB11" s="635"/>
      <c r="EC11" s="671"/>
    </row>
    <row r="12" spans="2:143" ht="11.25" customHeight="1" x14ac:dyDescent="0.2">
      <c r="B12" s="631" t="s">
        <v>258</v>
      </c>
      <c r="C12" s="632"/>
      <c r="D12" s="632"/>
      <c r="E12" s="632"/>
      <c r="F12" s="632"/>
      <c r="G12" s="632"/>
      <c r="H12" s="632"/>
      <c r="I12" s="632"/>
      <c r="J12" s="632"/>
      <c r="K12" s="632"/>
      <c r="L12" s="632"/>
      <c r="M12" s="632"/>
      <c r="N12" s="632"/>
      <c r="O12" s="632"/>
      <c r="P12" s="632"/>
      <c r="Q12" s="633"/>
      <c r="R12" s="634" t="s">
        <v>247</v>
      </c>
      <c r="S12" s="635"/>
      <c r="T12" s="635"/>
      <c r="U12" s="635"/>
      <c r="V12" s="635"/>
      <c r="W12" s="635"/>
      <c r="X12" s="635"/>
      <c r="Y12" s="636"/>
      <c r="Z12" s="672" t="s">
        <v>132</v>
      </c>
      <c r="AA12" s="672"/>
      <c r="AB12" s="672"/>
      <c r="AC12" s="672"/>
      <c r="AD12" s="673" t="s">
        <v>180</v>
      </c>
      <c r="AE12" s="673"/>
      <c r="AF12" s="673"/>
      <c r="AG12" s="673"/>
      <c r="AH12" s="673"/>
      <c r="AI12" s="673"/>
      <c r="AJ12" s="673"/>
      <c r="AK12" s="673"/>
      <c r="AL12" s="637" t="s">
        <v>247</v>
      </c>
      <c r="AM12" s="638"/>
      <c r="AN12" s="638"/>
      <c r="AO12" s="674"/>
      <c r="AP12" s="631" t="s">
        <v>259</v>
      </c>
      <c r="AQ12" s="632"/>
      <c r="AR12" s="632"/>
      <c r="AS12" s="632"/>
      <c r="AT12" s="632"/>
      <c r="AU12" s="632"/>
      <c r="AV12" s="632"/>
      <c r="AW12" s="632"/>
      <c r="AX12" s="632"/>
      <c r="AY12" s="632"/>
      <c r="AZ12" s="632"/>
      <c r="BA12" s="632"/>
      <c r="BB12" s="632"/>
      <c r="BC12" s="632"/>
      <c r="BD12" s="632"/>
      <c r="BE12" s="632"/>
      <c r="BF12" s="633"/>
      <c r="BG12" s="634">
        <v>8169049</v>
      </c>
      <c r="BH12" s="635"/>
      <c r="BI12" s="635"/>
      <c r="BJ12" s="635"/>
      <c r="BK12" s="635"/>
      <c r="BL12" s="635"/>
      <c r="BM12" s="635"/>
      <c r="BN12" s="636"/>
      <c r="BO12" s="672">
        <v>38</v>
      </c>
      <c r="BP12" s="672"/>
      <c r="BQ12" s="672"/>
      <c r="BR12" s="672"/>
      <c r="BS12" s="673" t="s">
        <v>132</v>
      </c>
      <c r="BT12" s="673"/>
      <c r="BU12" s="673"/>
      <c r="BV12" s="673"/>
      <c r="BW12" s="673"/>
      <c r="BX12" s="673"/>
      <c r="BY12" s="673"/>
      <c r="BZ12" s="673"/>
      <c r="CA12" s="673"/>
      <c r="CB12" s="713"/>
      <c r="CD12" s="631" t="s">
        <v>260</v>
      </c>
      <c r="CE12" s="632"/>
      <c r="CF12" s="632"/>
      <c r="CG12" s="632"/>
      <c r="CH12" s="632"/>
      <c r="CI12" s="632"/>
      <c r="CJ12" s="632"/>
      <c r="CK12" s="632"/>
      <c r="CL12" s="632"/>
      <c r="CM12" s="632"/>
      <c r="CN12" s="632"/>
      <c r="CO12" s="632"/>
      <c r="CP12" s="632"/>
      <c r="CQ12" s="633"/>
      <c r="CR12" s="634">
        <v>849670</v>
      </c>
      <c r="CS12" s="635"/>
      <c r="CT12" s="635"/>
      <c r="CU12" s="635"/>
      <c r="CV12" s="635"/>
      <c r="CW12" s="635"/>
      <c r="CX12" s="635"/>
      <c r="CY12" s="636"/>
      <c r="CZ12" s="672">
        <v>1.3</v>
      </c>
      <c r="DA12" s="672"/>
      <c r="DB12" s="672"/>
      <c r="DC12" s="672"/>
      <c r="DD12" s="640">
        <v>319</v>
      </c>
      <c r="DE12" s="635"/>
      <c r="DF12" s="635"/>
      <c r="DG12" s="635"/>
      <c r="DH12" s="635"/>
      <c r="DI12" s="635"/>
      <c r="DJ12" s="635"/>
      <c r="DK12" s="635"/>
      <c r="DL12" s="635"/>
      <c r="DM12" s="635"/>
      <c r="DN12" s="635"/>
      <c r="DO12" s="635"/>
      <c r="DP12" s="636"/>
      <c r="DQ12" s="640">
        <v>547674</v>
      </c>
      <c r="DR12" s="635"/>
      <c r="DS12" s="635"/>
      <c r="DT12" s="635"/>
      <c r="DU12" s="635"/>
      <c r="DV12" s="635"/>
      <c r="DW12" s="635"/>
      <c r="DX12" s="635"/>
      <c r="DY12" s="635"/>
      <c r="DZ12" s="635"/>
      <c r="EA12" s="635"/>
      <c r="EB12" s="635"/>
      <c r="EC12" s="671"/>
    </row>
    <row r="13" spans="2:143" ht="11.25" customHeight="1" x14ac:dyDescent="0.2">
      <c r="B13" s="631" t="s">
        <v>261</v>
      </c>
      <c r="C13" s="632"/>
      <c r="D13" s="632"/>
      <c r="E13" s="632"/>
      <c r="F13" s="632"/>
      <c r="G13" s="632"/>
      <c r="H13" s="632"/>
      <c r="I13" s="632"/>
      <c r="J13" s="632"/>
      <c r="K13" s="632"/>
      <c r="L13" s="632"/>
      <c r="M13" s="632"/>
      <c r="N13" s="632"/>
      <c r="O13" s="632"/>
      <c r="P13" s="632"/>
      <c r="Q13" s="633"/>
      <c r="R13" s="634" t="s">
        <v>247</v>
      </c>
      <c r="S13" s="635"/>
      <c r="T13" s="635"/>
      <c r="U13" s="635"/>
      <c r="V13" s="635"/>
      <c r="W13" s="635"/>
      <c r="X13" s="635"/>
      <c r="Y13" s="636"/>
      <c r="Z13" s="672" t="s">
        <v>132</v>
      </c>
      <c r="AA13" s="672"/>
      <c r="AB13" s="672"/>
      <c r="AC13" s="672"/>
      <c r="AD13" s="673" t="s">
        <v>247</v>
      </c>
      <c r="AE13" s="673"/>
      <c r="AF13" s="673"/>
      <c r="AG13" s="673"/>
      <c r="AH13" s="673"/>
      <c r="AI13" s="673"/>
      <c r="AJ13" s="673"/>
      <c r="AK13" s="673"/>
      <c r="AL13" s="637" t="s">
        <v>132</v>
      </c>
      <c r="AM13" s="638"/>
      <c r="AN13" s="638"/>
      <c r="AO13" s="674"/>
      <c r="AP13" s="631" t="s">
        <v>262</v>
      </c>
      <c r="AQ13" s="632"/>
      <c r="AR13" s="632"/>
      <c r="AS13" s="632"/>
      <c r="AT13" s="632"/>
      <c r="AU13" s="632"/>
      <c r="AV13" s="632"/>
      <c r="AW13" s="632"/>
      <c r="AX13" s="632"/>
      <c r="AY13" s="632"/>
      <c r="AZ13" s="632"/>
      <c r="BA13" s="632"/>
      <c r="BB13" s="632"/>
      <c r="BC13" s="632"/>
      <c r="BD13" s="632"/>
      <c r="BE13" s="632"/>
      <c r="BF13" s="633"/>
      <c r="BG13" s="634">
        <v>7486497</v>
      </c>
      <c r="BH13" s="635"/>
      <c r="BI13" s="635"/>
      <c r="BJ13" s="635"/>
      <c r="BK13" s="635"/>
      <c r="BL13" s="635"/>
      <c r="BM13" s="635"/>
      <c r="BN13" s="636"/>
      <c r="BO13" s="672">
        <v>34.799999999999997</v>
      </c>
      <c r="BP13" s="672"/>
      <c r="BQ13" s="672"/>
      <c r="BR13" s="672"/>
      <c r="BS13" s="673" t="s">
        <v>132</v>
      </c>
      <c r="BT13" s="673"/>
      <c r="BU13" s="673"/>
      <c r="BV13" s="673"/>
      <c r="BW13" s="673"/>
      <c r="BX13" s="673"/>
      <c r="BY13" s="673"/>
      <c r="BZ13" s="673"/>
      <c r="CA13" s="673"/>
      <c r="CB13" s="713"/>
      <c r="CD13" s="631" t="s">
        <v>263</v>
      </c>
      <c r="CE13" s="632"/>
      <c r="CF13" s="632"/>
      <c r="CG13" s="632"/>
      <c r="CH13" s="632"/>
      <c r="CI13" s="632"/>
      <c r="CJ13" s="632"/>
      <c r="CK13" s="632"/>
      <c r="CL13" s="632"/>
      <c r="CM13" s="632"/>
      <c r="CN13" s="632"/>
      <c r="CO13" s="632"/>
      <c r="CP13" s="632"/>
      <c r="CQ13" s="633"/>
      <c r="CR13" s="634">
        <v>8723557</v>
      </c>
      <c r="CS13" s="635"/>
      <c r="CT13" s="635"/>
      <c r="CU13" s="635"/>
      <c r="CV13" s="635"/>
      <c r="CW13" s="635"/>
      <c r="CX13" s="635"/>
      <c r="CY13" s="636"/>
      <c r="CZ13" s="672">
        <v>12.9</v>
      </c>
      <c r="DA13" s="672"/>
      <c r="DB13" s="672"/>
      <c r="DC13" s="672"/>
      <c r="DD13" s="640">
        <v>4800605</v>
      </c>
      <c r="DE13" s="635"/>
      <c r="DF13" s="635"/>
      <c r="DG13" s="635"/>
      <c r="DH13" s="635"/>
      <c r="DI13" s="635"/>
      <c r="DJ13" s="635"/>
      <c r="DK13" s="635"/>
      <c r="DL13" s="635"/>
      <c r="DM13" s="635"/>
      <c r="DN13" s="635"/>
      <c r="DO13" s="635"/>
      <c r="DP13" s="636"/>
      <c r="DQ13" s="640">
        <v>4097461</v>
      </c>
      <c r="DR13" s="635"/>
      <c r="DS13" s="635"/>
      <c r="DT13" s="635"/>
      <c r="DU13" s="635"/>
      <c r="DV13" s="635"/>
      <c r="DW13" s="635"/>
      <c r="DX13" s="635"/>
      <c r="DY13" s="635"/>
      <c r="DZ13" s="635"/>
      <c r="EA13" s="635"/>
      <c r="EB13" s="635"/>
      <c r="EC13" s="671"/>
    </row>
    <row r="14" spans="2:143" ht="11.25" customHeight="1" x14ac:dyDescent="0.2">
      <c r="B14" s="631" t="s">
        <v>264</v>
      </c>
      <c r="C14" s="632"/>
      <c r="D14" s="632"/>
      <c r="E14" s="632"/>
      <c r="F14" s="632"/>
      <c r="G14" s="632"/>
      <c r="H14" s="632"/>
      <c r="I14" s="632"/>
      <c r="J14" s="632"/>
      <c r="K14" s="632"/>
      <c r="L14" s="632"/>
      <c r="M14" s="632"/>
      <c r="N14" s="632"/>
      <c r="O14" s="632"/>
      <c r="P14" s="632"/>
      <c r="Q14" s="633"/>
      <c r="R14" s="634">
        <v>11</v>
      </c>
      <c r="S14" s="635"/>
      <c r="T14" s="635"/>
      <c r="U14" s="635"/>
      <c r="V14" s="635"/>
      <c r="W14" s="635"/>
      <c r="X14" s="635"/>
      <c r="Y14" s="636"/>
      <c r="Z14" s="672">
        <v>0</v>
      </c>
      <c r="AA14" s="672"/>
      <c r="AB14" s="672"/>
      <c r="AC14" s="672"/>
      <c r="AD14" s="673">
        <v>11</v>
      </c>
      <c r="AE14" s="673"/>
      <c r="AF14" s="673"/>
      <c r="AG14" s="673"/>
      <c r="AH14" s="673"/>
      <c r="AI14" s="673"/>
      <c r="AJ14" s="673"/>
      <c r="AK14" s="673"/>
      <c r="AL14" s="637">
        <v>0</v>
      </c>
      <c r="AM14" s="638"/>
      <c r="AN14" s="638"/>
      <c r="AO14" s="674"/>
      <c r="AP14" s="631" t="s">
        <v>265</v>
      </c>
      <c r="AQ14" s="632"/>
      <c r="AR14" s="632"/>
      <c r="AS14" s="632"/>
      <c r="AT14" s="632"/>
      <c r="AU14" s="632"/>
      <c r="AV14" s="632"/>
      <c r="AW14" s="632"/>
      <c r="AX14" s="632"/>
      <c r="AY14" s="632"/>
      <c r="AZ14" s="632"/>
      <c r="BA14" s="632"/>
      <c r="BB14" s="632"/>
      <c r="BC14" s="632"/>
      <c r="BD14" s="632"/>
      <c r="BE14" s="632"/>
      <c r="BF14" s="633"/>
      <c r="BG14" s="634">
        <v>169817</v>
      </c>
      <c r="BH14" s="635"/>
      <c r="BI14" s="635"/>
      <c r="BJ14" s="635"/>
      <c r="BK14" s="635"/>
      <c r="BL14" s="635"/>
      <c r="BM14" s="635"/>
      <c r="BN14" s="636"/>
      <c r="BO14" s="672">
        <v>0.8</v>
      </c>
      <c r="BP14" s="672"/>
      <c r="BQ14" s="672"/>
      <c r="BR14" s="672"/>
      <c r="BS14" s="673" t="s">
        <v>247</v>
      </c>
      <c r="BT14" s="673"/>
      <c r="BU14" s="673"/>
      <c r="BV14" s="673"/>
      <c r="BW14" s="673"/>
      <c r="BX14" s="673"/>
      <c r="BY14" s="673"/>
      <c r="BZ14" s="673"/>
      <c r="CA14" s="673"/>
      <c r="CB14" s="713"/>
      <c r="CD14" s="631" t="s">
        <v>266</v>
      </c>
      <c r="CE14" s="632"/>
      <c r="CF14" s="632"/>
      <c r="CG14" s="632"/>
      <c r="CH14" s="632"/>
      <c r="CI14" s="632"/>
      <c r="CJ14" s="632"/>
      <c r="CK14" s="632"/>
      <c r="CL14" s="632"/>
      <c r="CM14" s="632"/>
      <c r="CN14" s="632"/>
      <c r="CO14" s="632"/>
      <c r="CP14" s="632"/>
      <c r="CQ14" s="633"/>
      <c r="CR14" s="634">
        <v>1762326</v>
      </c>
      <c r="CS14" s="635"/>
      <c r="CT14" s="635"/>
      <c r="CU14" s="635"/>
      <c r="CV14" s="635"/>
      <c r="CW14" s="635"/>
      <c r="CX14" s="635"/>
      <c r="CY14" s="636"/>
      <c r="CZ14" s="672">
        <v>2.6</v>
      </c>
      <c r="DA14" s="672"/>
      <c r="DB14" s="672"/>
      <c r="DC14" s="672"/>
      <c r="DD14" s="640">
        <v>25760</v>
      </c>
      <c r="DE14" s="635"/>
      <c r="DF14" s="635"/>
      <c r="DG14" s="635"/>
      <c r="DH14" s="635"/>
      <c r="DI14" s="635"/>
      <c r="DJ14" s="635"/>
      <c r="DK14" s="635"/>
      <c r="DL14" s="635"/>
      <c r="DM14" s="635"/>
      <c r="DN14" s="635"/>
      <c r="DO14" s="635"/>
      <c r="DP14" s="636"/>
      <c r="DQ14" s="640">
        <v>707048</v>
      </c>
      <c r="DR14" s="635"/>
      <c r="DS14" s="635"/>
      <c r="DT14" s="635"/>
      <c r="DU14" s="635"/>
      <c r="DV14" s="635"/>
      <c r="DW14" s="635"/>
      <c r="DX14" s="635"/>
      <c r="DY14" s="635"/>
      <c r="DZ14" s="635"/>
      <c r="EA14" s="635"/>
      <c r="EB14" s="635"/>
      <c r="EC14" s="671"/>
    </row>
    <row r="15" spans="2:143" ht="11.25" customHeight="1" x14ac:dyDescent="0.2">
      <c r="B15" s="631" t="s">
        <v>267</v>
      </c>
      <c r="C15" s="632"/>
      <c r="D15" s="632"/>
      <c r="E15" s="632"/>
      <c r="F15" s="632"/>
      <c r="G15" s="632"/>
      <c r="H15" s="632"/>
      <c r="I15" s="632"/>
      <c r="J15" s="632"/>
      <c r="K15" s="632"/>
      <c r="L15" s="632"/>
      <c r="M15" s="632"/>
      <c r="N15" s="632"/>
      <c r="O15" s="632"/>
      <c r="P15" s="632"/>
      <c r="Q15" s="633"/>
      <c r="R15" s="634" t="s">
        <v>180</v>
      </c>
      <c r="S15" s="635"/>
      <c r="T15" s="635"/>
      <c r="U15" s="635"/>
      <c r="V15" s="635"/>
      <c r="W15" s="635"/>
      <c r="X15" s="635"/>
      <c r="Y15" s="636"/>
      <c r="Z15" s="672" t="s">
        <v>132</v>
      </c>
      <c r="AA15" s="672"/>
      <c r="AB15" s="672"/>
      <c r="AC15" s="672"/>
      <c r="AD15" s="673" t="s">
        <v>132</v>
      </c>
      <c r="AE15" s="673"/>
      <c r="AF15" s="673"/>
      <c r="AG15" s="673"/>
      <c r="AH15" s="673"/>
      <c r="AI15" s="673"/>
      <c r="AJ15" s="673"/>
      <c r="AK15" s="673"/>
      <c r="AL15" s="637" t="s">
        <v>132</v>
      </c>
      <c r="AM15" s="638"/>
      <c r="AN15" s="638"/>
      <c r="AO15" s="674"/>
      <c r="AP15" s="631" t="s">
        <v>268</v>
      </c>
      <c r="AQ15" s="632"/>
      <c r="AR15" s="632"/>
      <c r="AS15" s="632"/>
      <c r="AT15" s="632"/>
      <c r="AU15" s="632"/>
      <c r="AV15" s="632"/>
      <c r="AW15" s="632"/>
      <c r="AX15" s="632"/>
      <c r="AY15" s="632"/>
      <c r="AZ15" s="632"/>
      <c r="BA15" s="632"/>
      <c r="BB15" s="632"/>
      <c r="BC15" s="632"/>
      <c r="BD15" s="632"/>
      <c r="BE15" s="632"/>
      <c r="BF15" s="633"/>
      <c r="BG15" s="634">
        <v>764108</v>
      </c>
      <c r="BH15" s="635"/>
      <c r="BI15" s="635"/>
      <c r="BJ15" s="635"/>
      <c r="BK15" s="635"/>
      <c r="BL15" s="635"/>
      <c r="BM15" s="635"/>
      <c r="BN15" s="636"/>
      <c r="BO15" s="672">
        <v>3.6</v>
      </c>
      <c r="BP15" s="672"/>
      <c r="BQ15" s="672"/>
      <c r="BR15" s="672"/>
      <c r="BS15" s="673" t="s">
        <v>247</v>
      </c>
      <c r="BT15" s="673"/>
      <c r="BU15" s="673"/>
      <c r="BV15" s="673"/>
      <c r="BW15" s="673"/>
      <c r="BX15" s="673"/>
      <c r="BY15" s="673"/>
      <c r="BZ15" s="673"/>
      <c r="CA15" s="673"/>
      <c r="CB15" s="713"/>
      <c r="CD15" s="631" t="s">
        <v>269</v>
      </c>
      <c r="CE15" s="632"/>
      <c r="CF15" s="632"/>
      <c r="CG15" s="632"/>
      <c r="CH15" s="632"/>
      <c r="CI15" s="632"/>
      <c r="CJ15" s="632"/>
      <c r="CK15" s="632"/>
      <c r="CL15" s="632"/>
      <c r="CM15" s="632"/>
      <c r="CN15" s="632"/>
      <c r="CO15" s="632"/>
      <c r="CP15" s="632"/>
      <c r="CQ15" s="633"/>
      <c r="CR15" s="634">
        <v>6373490</v>
      </c>
      <c r="CS15" s="635"/>
      <c r="CT15" s="635"/>
      <c r="CU15" s="635"/>
      <c r="CV15" s="635"/>
      <c r="CW15" s="635"/>
      <c r="CX15" s="635"/>
      <c r="CY15" s="636"/>
      <c r="CZ15" s="672">
        <v>9.4</v>
      </c>
      <c r="DA15" s="672"/>
      <c r="DB15" s="672"/>
      <c r="DC15" s="672"/>
      <c r="DD15" s="640">
        <v>763735</v>
      </c>
      <c r="DE15" s="635"/>
      <c r="DF15" s="635"/>
      <c r="DG15" s="635"/>
      <c r="DH15" s="635"/>
      <c r="DI15" s="635"/>
      <c r="DJ15" s="635"/>
      <c r="DK15" s="635"/>
      <c r="DL15" s="635"/>
      <c r="DM15" s="635"/>
      <c r="DN15" s="635"/>
      <c r="DO15" s="635"/>
      <c r="DP15" s="636"/>
      <c r="DQ15" s="640">
        <v>4774627</v>
      </c>
      <c r="DR15" s="635"/>
      <c r="DS15" s="635"/>
      <c r="DT15" s="635"/>
      <c r="DU15" s="635"/>
      <c r="DV15" s="635"/>
      <c r="DW15" s="635"/>
      <c r="DX15" s="635"/>
      <c r="DY15" s="635"/>
      <c r="DZ15" s="635"/>
      <c r="EA15" s="635"/>
      <c r="EB15" s="635"/>
      <c r="EC15" s="671"/>
    </row>
    <row r="16" spans="2:143" ht="11.25" customHeight="1" x14ac:dyDescent="0.2">
      <c r="B16" s="631" t="s">
        <v>270</v>
      </c>
      <c r="C16" s="632"/>
      <c r="D16" s="632"/>
      <c r="E16" s="632"/>
      <c r="F16" s="632"/>
      <c r="G16" s="632"/>
      <c r="H16" s="632"/>
      <c r="I16" s="632"/>
      <c r="J16" s="632"/>
      <c r="K16" s="632"/>
      <c r="L16" s="632"/>
      <c r="M16" s="632"/>
      <c r="N16" s="632"/>
      <c r="O16" s="632"/>
      <c r="P16" s="632"/>
      <c r="Q16" s="633"/>
      <c r="R16" s="634">
        <v>62602</v>
      </c>
      <c r="S16" s="635"/>
      <c r="T16" s="635"/>
      <c r="U16" s="635"/>
      <c r="V16" s="635"/>
      <c r="W16" s="635"/>
      <c r="X16" s="635"/>
      <c r="Y16" s="636"/>
      <c r="Z16" s="672">
        <v>0.1</v>
      </c>
      <c r="AA16" s="672"/>
      <c r="AB16" s="672"/>
      <c r="AC16" s="672"/>
      <c r="AD16" s="673">
        <v>62602</v>
      </c>
      <c r="AE16" s="673"/>
      <c r="AF16" s="673"/>
      <c r="AG16" s="673"/>
      <c r="AH16" s="673"/>
      <c r="AI16" s="673"/>
      <c r="AJ16" s="673"/>
      <c r="AK16" s="673"/>
      <c r="AL16" s="637">
        <v>0.2</v>
      </c>
      <c r="AM16" s="638"/>
      <c r="AN16" s="638"/>
      <c r="AO16" s="674"/>
      <c r="AP16" s="631" t="s">
        <v>271</v>
      </c>
      <c r="AQ16" s="632"/>
      <c r="AR16" s="632"/>
      <c r="AS16" s="632"/>
      <c r="AT16" s="632"/>
      <c r="AU16" s="632"/>
      <c r="AV16" s="632"/>
      <c r="AW16" s="632"/>
      <c r="AX16" s="632"/>
      <c r="AY16" s="632"/>
      <c r="AZ16" s="632"/>
      <c r="BA16" s="632"/>
      <c r="BB16" s="632"/>
      <c r="BC16" s="632"/>
      <c r="BD16" s="632"/>
      <c r="BE16" s="632"/>
      <c r="BF16" s="633"/>
      <c r="BG16" s="634" t="s">
        <v>132</v>
      </c>
      <c r="BH16" s="635"/>
      <c r="BI16" s="635"/>
      <c r="BJ16" s="635"/>
      <c r="BK16" s="635"/>
      <c r="BL16" s="635"/>
      <c r="BM16" s="635"/>
      <c r="BN16" s="636"/>
      <c r="BO16" s="672" t="s">
        <v>132</v>
      </c>
      <c r="BP16" s="672"/>
      <c r="BQ16" s="672"/>
      <c r="BR16" s="672"/>
      <c r="BS16" s="673" t="s">
        <v>247</v>
      </c>
      <c r="BT16" s="673"/>
      <c r="BU16" s="673"/>
      <c r="BV16" s="673"/>
      <c r="BW16" s="673"/>
      <c r="BX16" s="673"/>
      <c r="BY16" s="673"/>
      <c r="BZ16" s="673"/>
      <c r="CA16" s="673"/>
      <c r="CB16" s="713"/>
      <c r="CD16" s="631" t="s">
        <v>272</v>
      </c>
      <c r="CE16" s="632"/>
      <c r="CF16" s="632"/>
      <c r="CG16" s="632"/>
      <c r="CH16" s="632"/>
      <c r="CI16" s="632"/>
      <c r="CJ16" s="632"/>
      <c r="CK16" s="632"/>
      <c r="CL16" s="632"/>
      <c r="CM16" s="632"/>
      <c r="CN16" s="632"/>
      <c r="CO16" s="632"/>
      <c r="CP16" s="632"/>
      <c r="CQ16" s="633"/>
      <c r="CR16" s="634" t="s">
        <v>132</v>
      </c>
      <c r="CS16" s="635"/>
      <c r="CT16" s="635"/>
      <c r="CU16" s="635"/>
      <c r="CV16" s="635"/>
      <c r="CW16" s="635"/>
      <c r="CX16" s="635"/>
      <c r="CY16" s="636"/>
      <c r="CZ16" s="672" t="s">
        <v>247</v>
      </c>
      <c r="DA16" s="672"/>
      <c r="DB16" s="672"/>
      <c r="DC16" s="672"/>
      <c r="DD16" s="640" t="s">
        <v>132</v>
      </c>
      <c r="DE16" s="635"/>
      <c r="DF16" s="635"/>
      <c r="DG16" s="635"/>
      <c r="DH16" s="635"/>
      <c r="DI16" s="635"/>
      <c r="DJ16" s="635"/>
      <c r="DK16" s="635"/>
      <c r="DL16" s="635"/>
      <c r="DM16" s="635"/>
      <c r="DN16" s="635"/>
      <c r="DO16" s="635"/>
      <c r="DP16" s="636"/>
      <c r="DQ16" s="640" t="s">
        <v>132</v>
      </c>
      <c r="DR16" s="635"/>
      <c r="DS16" s="635"/>
      <c r="DT16" s="635"/>
      <c r="DU16" s="635"/>
      <c r="DV16" s="635"/>
      <c r="DW16" s="635"/>
      <c r="DX16" s="635"/>
      <c r="DY16" s="635"/>
      <c r="DZ16" s="635"/>
      <c r="EA16" s="635"/>
      <c r="EB16" s="635"/>
      <c r="EC16" s="671"/>
    </row>
    <row r="17" spans="2:133" ht="11.25" customHeight="1" x14ac:dyDescent="0.2">
      <c r="B17" s="631" t="s">
        <v>273</v>
      </c>
      <c r="C17" s="632"/>
      <c r="D17" s="632"/>
      <c r="E17" s="632"/>
      <c r="F17" s="632"/>
      <c r="G17" s="632"/>
      <c r="H17" s="632"/>
      <c r="I17" s="632"/>
      <c r="J17" s="632"/>
      <c r="K17" s="632"/>
      <c r="L17" s="632"/>
      <c r="M17" s="632"/>
      <c r="N17" s="632"/>
      <c r="O17" s="632"/>
      <c r="P17" s="632"/>
      <c r="Q17" s="633"/>
      <c r="R17" s="634">
        <v>327606</v>
      </c>
      <c r="S17" s="635"/>
      <c r="T17" s="635"/>
      <c r="U17" s="635"/>
      <c r="V17" s="635"/>
      <c r="W17" s="635"/>
      <c r="X17" s="635"/>
      <c r="Y17" s="636"/>
      <c r="Z17" s="672">
        <v>0.5</v>
      </c>
      <c r="AA17" s="672"/>
      <c r="AB17" s="672"/>
      <c r="AC17" s="672"/>
      <c r="AD17" s="673">
        <v>327606</v>
      </c>
      <c r="AE17" s="673"/>
      <c r="AF17" s="673"/>
      <c r="AG17" s="673"/>
      <c r="AH17" s="673"/>
      <c r="AI17" s="673"/>
      <c r="AJ17" s="673"/>
      <c r="AK17" s="673"/>
      <c r="AL17" s="637">
        <v>1.1000000000000001</v>
      </c>
      <c r="AM17" s="638"/>
      <c r="AN17" s="638"/>
      <c r="AO17" s="674"/>
      <c r="AP17" s="631" t="s">
        <v>274</v>
      </c>
      <c r="AQ17" s="632"/>
      <c r="AR17" s="632"/>
      <c r="AS17" s="632"/>
      <c r="AT17" s="632"/>
      <c r="AU17" s="632"/>
      <c r="AV17" s="632"/>
      <c r="AW17" s="632"/>
      <c r="AX17" s="632"/>
      <c r="AY17" s="632"/>
      <c r="AZ17" s="632"/>
      <c r="BA17" s="632"/>
      <c r="BB17" s="632"/>
      <c r="BC17" s="632"/>
      <c r="BD17" s="632"/>
      <c r="BE17" s="632"/>
      <c r="BF17" s="633"/>
      <c r="BG17" s="634" t="s">
        <v>247</v>
      </c>
      <c r="BH17" s="635"/>
      <c r="BI17" s="635"/>
      <c r="BJ17" s="635"/>
      <c r="BK17" s="635"/>
      <c r="BL17" s="635"/>
      <c r="BM17" s="635"/>
      <c r="BN17" s="636"/>
      <c r="BO17" s="672" t="s">
        <v>132</v>
      </c>
      <c r="BP17" s="672"/>
      <c r="BQ17" s="672"/>
      <c r="BR17" s="672"/>
      <c r="BS17" s="673" t="s">
        <v>247</v>
      </c>
      <c r="BT17" s="673"/>
      <c r="BU17" s="673"/>
      <c r="BV17" s="673"/>
      <c r="BW17" s="673"/>
      <c r="BX17" s="673"/>
      <c r="BY17" s="673"/>
      <c r="BZ17" s="673"/>
      <c r="CA17" s="673"/>
      <c r="CB17" s="713"/>
      <c r="CD17" s="631" t="s">
        <v>275</v>
      </c>
      <c r="CE17" s="632"/>
      <c r="CF17" s="632"/>
      <c r="CG17" s="632"/>
      <c r="CH17" s="632"/>
      <c r="CI17" s="632"/>
      <c r="CJ17" s="632"/>
      <c r="CK17" s="632"/>
      <c r="CL17" s="632"/>
      <c r="CM17" s="632"/>
      <c r="CN17" s="632"/>
      <c r="CO17" s="632"/>
      <c r="CP17" s="632"/>
      <c r="CQ17" s="633"/>
      <c r="CR17" s="634">
        <v>3785782</v>
      </c>
      <c r="CS17" s="635"/>
      <c r="CT17" s="635"/>
      <c r="CU17" s="635"/>
      <c r="CV17" s="635"/>
      <c r="CW17" s="635"/>
      <c r="CX17" s="635"/>
      <c r="CY17" s="636"/>
      <c r="CZ17" s="672">
        <v>5.6</v>
      </c>
      <c r="DA17" s="672"/>
      <c r="DB17" s="672"/>
      <c r="DC17" s="672"/>
      <c r="DD17" s="640" t="s">
        <v>132</v>
      </c>
      <c r="DE17" s="635"/>
      <c r="DF17" s="635"/>
      <c r="DG17" s="635"/>
      <c r="DH17" s="635"/>
      <c r="DI17" s="635"/>
      <c r="DJ17" s="635"/>
      <c r="DK17" s="635"/>
      <c r="DL17" s="635"/>
      <c r="DM17" s="635"/>
      <c r="DN17" s="635"/>
      <c r="DO17" s="635"/>
      <c r="DP17" s="636"/>
      <c r="DQ17" s="640">
        <v>3785782</v>
      </c>
      <c r="DR17" s="635"/>
      <c r="DS17" s="635"/>
      <c r="DT17" s="635"/>
      <c r="DU17" s="635"/>
      <c r="DV17" s="635"/>
      <c r="DW17" s="635"/>
      <c r="DX17" s="635"/>
      <c r="DY17" s="635"/>
      <c r="DZ17" s="635"/>
      <c r="EA17" s="635"/>
      <c r="EB17" s="635"/>
      <c r="EC17" s="671"/>
    </row>
    <row r="18" spans="2:133" ht="11.25" customHeight="1" x14ac:dyDescent="0.2">
      <c r="B18" s="631" t="s">
        <v>276</v>
      </c>
      <c r="C18" s="632"/>
      <c r="D18" s="632"/>
      <c r="E18" s="632"/>
      <c r="F18" s="632"/>
      <c r="G18" s="632"/>
      <c r="H18" s="632"/>
      <c r="I18" s="632"/>
      <c r="J18" s="632"/>
      <c r="K18" s="632"/>
      <c r="L18" s="632"/>
      <c r="M18" s="632"/>
      <c r="N18" s="632"/>
      <c r="O18" s="632"/>
      <c r="P18" s="632"/>
      <c r="Q18" s="633"/>
      <c r="R18" s="634">
        <v>222356</v>
      </c>
      <c r="S18" s="635"/>
      <c r="T18" s="635"/>
      <c r="U18" s="635"/>
      <c r="V18" s="635"/>
      <c r="W18" s="635"/>
      <c r="X18" s="635"/>
      <c r="Y18" s="636"/>
      <c r="Z18" s="672">
        <v>0.3</v>
      </c>
      <c r="AA18" s="672"/>
      <c r="AB18" s="672"/>
      <c r="AC18" s="672"/>
      <c r="AD18" s="673">
        <v>222356</v>
      </c>
      <c r="AE18" s="673"/>
      <c r="AF18" s="673"/>
      <c r="AG18" s="673"/>
      <c r="AH18" s="673"/>
      <c r="AI18" s="673"/>
      <c r="AJ18" s="673"/>
      <c r="AK18" s="673"/>
      <c r="AL18" s="637">
        <v>0.7</v>
      </c>
      <c r="AM18" s="638"/>
      <c r="AN18" s="638"/>
      <c r="AO18" s="674"/>
      <c r="AP18" s="631" t="s">
        <v>277</v>
      </c>
      <c r="AQ18" s="632"/>
      <c r="AR18" s="632"/>
      <c r="AS18" s="632"/>
      <c r="AT18" s="632"/>
      <c r="AU18" s="632"/>
      <c r="AV18" s="632"/>
      <c r="AW18" s="632"/>
      <c r="AX18" s="632"/>
      <c r="AY18" s="632"/>
      <c r="AZ18" s="632"/>
      <c r="BA18" s="632"/>
      <c r="BB18" s="632"/>
      <c r="BC18" s="632"/>
      <c r="BD18" s="632"/>
      <c r="BE18" s="632"/>
      <c r="BF18" s="633"/>
      <c r="BG18" s="634" t="s">
        <v>132</v>
      </c>
      <c r="BH18" s="635"/>
      <c r="BI18" s="635"/>
      <c r="BJ18" s="635"/>
      <c r="BK18" s="635"/>
      <c r="BL18" s="635"/>
      <c r="BM18" s="635"/>
      <c r="BN18" s="636"/>
      <c r="BO18" s="672" t="s">
        <v>132</v>
      </c>
      <c r="BP18" s="672"/>
      <c r="BQ18" s="672"/>
      <c r="BR18" s="672"/>
      <c r="BS18" s="673" t="s">
        <v>132</v>
      </c>
      <c r="BT18" s="673"/>
      <c r="BU18" s="673"/>
      <c r="BV18" s="673"/>
      <c r="BW18" s="673"/>
      <c r="BX18" s="673"/>
      <c r="BY18" s="673"/>
      <c r="BZ18" s="673"/>
      <c r="CA18" s="673"/>
      <c r="CB18" s="713"/>
      <c r="CD18" s="631" t="s">
        <v>278</v>
      </c>
      <c r="CE18" s="632"/>
      <c r="CF18" s="632"/>
      <c r="CG18" s="632"/>
      <c r="CH18" s="632"/>
      <c r="CI18" s="632"/>
      <c r="CJ18" s="632"/>
      <c r="CK18" s="632"/>
      <c r="CL18" s="632"/>
      <c r="CM18" s="632"/>
      <c r="CN18" s="632"/>
      <c r="CO18" s="632"/>
      <c r="CP18" s="632"/>
      <c r="CQ18" s="633"/>
      <c r="CR18" s="634" t="s">
        <v>247</v>
      </c>
      <c r="CS18" s="635"/>
      <c r="CT18" s="635"/>
      <c r="CU18" s="635"/>
      <c r="CV18" s="635"/>
      <c r="CW18" s="635"/>
      <c r="CX18" s="635"/>
      <c r="CY18" s="636"/>
      <c r="CZ18" s="672" t="s">
        <v>180</v>
      </c>
      <c r="DA18" s="672"/>
      <c r="DB18" s="672"/>
      <c r="DC18" s="672"/>
      <c r="DD18" s="640" t="s">
        <v>247</v>
      </c>
      <c r="DE18" s="635"/>
      <c r="DF18" s="635"/>
      <c r="DG18" s="635"/>
      <c r="DH18" s="635"/>
      <c r="DI18" s="635"/>
      <c r="DJ18" s="635"/>
      <c r="DK18" s="635"/>
      <c r="DL18" s="635"/>
      <c r="DM18" s="635"/>
      <c r="DN18" s="635"/>
      <c r="DO18" s="635"/>
      <c r="DP18" s="636"/>
      <c r="DQ18" s="640" t="s">
        <v>132</v>
      </c>
      <c r="DR18" s="635"/>
      <c r="DS18" s="635"/>
      <c r="DT18" s="635"/>
      <c r="DU18" s="635"/>
      <c r="DV18" s="635"/>
      <c r="DW18" s="635"/>
      <c r="DX18" s="635"/>
      <c r="DY18" s="635"/>
      <c r="DZ18" s="635"/>
      <c r="EA18" s="635"/>
      <c r="EB18" s="635"/>
      <c r="EC18" s="671"/>
    </row>
    <row r="19" spans="2:133" ht="11.25" customHeight="1" x14ac:dyDescent="0.2">
      <c r="B19" s="631" t="s">
        <v>279</v>
      </c>
      <c r="C19" s="632"/>
      <c r="D19" s="632"/>
      <c r="E19" s="632"/>
      <c r="F19" s="632"/>
      <c r="G19" s="632"/>
      <c r="H19" s="632"/>
      <c r="I19" s="632"/>
      <c r="J19" s="632"/>
      <c r="K19" s="632"/>
      <c r="L19" s="632"/>
      <c r="M19" s="632"/>
      <c r="N19" s="632"/>
      <c r="O19" s="632"/>
      <c r="P19" s="632"/>
      <c r="Q19" s="633"/>
      <c r="R19" s="634">
        <v>219105</v>
      </c>
      <c r="S19" s="635"/>
      <c r="T19" s="635"/>
      <c r="U19" s="635"/>
      <c r="V19" s="635"/>
      <c r="W19" s="635"/>
      <c r="X19" s="635"/>
      <c r="Y19" s="636"/>
      <c r="Z19" s="672">
        <v>0.3</v>
      </c>
      <c r="AA19" s="672"/>
      <c r="AB19" s="672"/>
      <c r="AC19" s="672"/>
      <c r="AD19" s="673">
        <v>219105</v>
      </c>
      <c r="AE19" s="673"/>
      <c r="AF19" s="673"/>
      <c r="AG19" s="673"/>
      <c r="AH19" s="673"/>
      <c r="AI19" s="673"/>
      <c r="AJ19" s="673"/>
      <c r="AK19" s="673"/>
      <c r="AL19" s="637">
        <v>0.7</v>
      </c>
      <c r="AM19" s="638"/>
      <c r="AN19" s="638"/>
      <c r="AO19" s="674"/>
      <c r="AP19" s="631" t="s">
        <v>280</v>
      </c>
      <c r="AQ19" s="632"/>
      <c r="AR19" s="632"/>
      <c r="AS19" s="632"/>
      <c r="AT19" s="632"/>
      <c r="AU19" s="632"/>
      <c r="AV19" s="632"/>
      <c r="AW19" s="632"/>
      <c r="AX19" s="632"/>
      <c r="AY19" s="632"/>
      <c r="AZ19" s="632"/>
      <c r="BA19" s="632"/>
      <c r="BB19" s="632"/>
      <c r="BC19" s="632"/>
      <c r="BD19" s="632"/>
      <c r="BE19" s="632"/>
      <c r="BF19" s="633"/>
      <c r="BG19" s="634">
        <v>1818944</v>
      </c>
      <c r="BH19" s="635"/>
      <c r="BI19" s="635"/>
      <c r="BJ19" s="635"/>
      <c r="BK19" s="635"/>
      <c r="BL19" s="635"/>
      <c r="BM19" s="635"/>
      <c r="BN19" s="636"/>
      <c r="BO19" s="672">
        <v>8.5</v>
      </c>
      <c r="BP19" s="672"/>
      <c r="BQ19" s="672"/>
      <c r="BR19" s="672"/>
      <c r="BS19" s="673" t="s">
        <v>132</v>
      </c>
      <c r="BT19" s="673"/>
      <c r="BU19" s="673"/>
      <c r="BV19" s="673"/>
      <c r="BW19" s="673"/>
      <c r="BX19" s="673"/>
      <c r="BY19" s="673"/>
      <c r="BZ19" s="673"/>
      <c r="CA19" s="673"/>
      <c r="CB19" s="713"/>
      <c r="CD19" s="631" t="s">
        <v>281</v>
      </c>
      <c r="CE19" s="632"/>
      <c r="CF19" s="632"/>
      <c r="CG19" s="632"/>
      <c r="CH19" s="632"/>
      <c r="CI19" s="632"/>
      <c r="CJ19" s="632"/>
      <c r="CK19" s="632"/>
      <c r="CL19" s="632"/>
      <c r="CM19" s="632"/>
      <c r="CN19" s="632"/>
      <c r="CO19" s="632"/>
      <c r="CP19" s="632"/>
      <c r="CQ19" s="633"/>
      <c r="CR19" s="634" t="s">
        <v>247</v>
      </c>
      <c r="CS19" s="635"/>
      <c r="CT19" s="635"/>
      <c r="CU19" s="635"/>
      <c r="CV19" s="635"/>
      <c r="CW19" s="635"/>
      <c r="CX19" s="635"/>
      <c r="CY19" s="636"/>
      <c r="CZ19" s="672" t="s">
        <v>132</v>
      </c>
      <c r="DA19" s="672"/>
      <c r="DB19" s="672"/>
      <c r="DC19" s="672"/>
      <c r="DD19" s="640" t="s">
        <v>132</v>
      </c>
      <c r="DE19" s="635"/>
      <c r="DF19" s="635"/>
      <c r="DG19" s="635"/>
      <c r="DH19" s="635"/>
      <c r="DI19" s="635"/>
      <c r="DJ19" s="635"/>
      <c r="DK19" s="635"/>
      <c r="DL19" s="635"/>
      <c r="DM19" s="635"/>
      <c r="DN19" s="635"/>
      <c r="DO19" s="635"/>
      <c r="DP19" s="636"/>
      <c r="DQ19" s="640" t="s">
        <v>132</v>
      </c>
      <c r="DR19" s="635"/>
      <c r="DS19" s="635"/>
      <c r="DT19" s="635"/>
      <c r="DU19" s="635"/>
      <c r="DV19" s="635"/>
      <c r="DW19" s="635"/>
      <c r="DX19" s="635"/>
      <c r="DY19" s="635"/>
      <c r="DZ19" s="635"/>
      <c r="EA19" s="635"/>
      <c r="EB19" s="635"/>
      <c r="EC19" s="671"/>
    </row>
    <row r="20" spans="2:133" ht="11.25" customHeight="1" x14ac:dyDescent="0.2">
      <c r="B20" s="701" t="s">
        <v>282</v>
      </c>
      <c r="C20" s="702"/>
      <c r="D20" s="702"/>
      <c r="E20" s="702"/>
      <c r="F20" s="702"/>
      <c r="G20" s="702"/>
      <c r="H20" s="702"/>
      <c r="I20" s="702"/>
      <c r="J20" s="702"/>
      <c r="K20" s="702"/>
      <c r="L20" s="702"/>
      <c r="M20" s="702"/>
      <c r="N20" s="702"/>
      <c r="O20" s="702"/>
      <c r="P20" s="702"/>
      <c r="Q20" s="703"/>
      <c r="R20" s="634">
        <v>3251</v>
      </c>
      <c r="S20" s="635"/>
      <c r="T20" s="635"/>
      <c r="U20" s="635"/>
      <c r="V20" s="635"/>
      <c r="W20" s="635"/>
      <c r="X20" s="635"/>
      <c r="Y20" s="636"/>
      <c r="Z20" s="672">
        <v>0</v>
      </c>
      <c r="AA20" s="672"/>
      <c r="AB20" s="672"/>
      <c r="AC20" s="672"/>
      <c r="AD20" s="673">
        <v>3251</v>
      </c>
      <c r="AE20" s="673"/>
      <c r="AF20" s="673"/>
      <c r="AG20" s="673"/>
      <c r="AH20" s="673"/>
      <c r="AI20" s="673"/>
      <c r="AJ20" s="673"/>
      <c r="AK20" s="673"/>
      <c r="AL20" s="637">
        <v>0</v>
      </c>
      <c r="AM20" s="638"/>
      <c r="AN20" s="638"/>
      <c r="AO20" s="674"/>
      <c r="AP20" s="631" t="s">
        <v>283</v>
      </c>
      <c r="AQ20" s="632"/>
      <c r="AR20" s="632"/>
      <c r="AS20" s="632"/>
      <c r="AT20" s="632"/>
      <c r="AU20" s="632"/>
      <c r="AV20" s="632"/>
      <c r="AW20" s="632"/>
      <c r="AX20" s="632"/>
      <c r="AY20" s="632"/>
      <c r="AZ20" s="632"/>
      <c r="BA20" s="632"/>
      <c r="BB20" s="632"/>
      <c r="BC20" s="632"/>
      <c r="BD20" s="632"/>
      <c r="BE20" s="632"/>
      <c r="BF20" s="633"/>
      <c r="BG20" s="634">
        <v>1818944</v>
      </c>
      <c r="BH20" s="635"/>
      <c r="BI20" s="635"/>
      <c r="BJ20" s="635"/>
      <c r="BK20" s="635"/>
      <c r="BL20" s="635"/>
      <c r="BM20" s="635"/>
      <c r="BN20" s="636"/>
      <c r="BO20" s="672">
        <v>8.5</v>
      </c>
      <c r="BP20" s="672"/>
      <c r="BQ20" s="672"/>
      <c r="BR20" s="672"/>
      <c r="BS20" s="673" t="s">
        <v>132</v>
      </c>
      <c r="BT20" s="673"/>
      <c r="BU20" s="673"/>
      <c r="BV20" s="673"/>
      <c r="BW20" s="673"/>
      <c r="BX20" s="673"/>
      <c r="BY20" s="673"/>
      <c r="BZ20" s="673"/>
      <c r="CA20" s="673"/>
      <c r="CB20" s="713"/>
      <c r="CD20" s="631" t="s">
        <v>284</v>
      </c>
      <c r="CE20" s="632"/>
      <c r="CF20" s="632"/>
      <c r="CG20" s="632"/>
      <c r="CH20" s="632"/>
      <c r="CI20" s="632"/>
      <c r="CJ20" s="632"/>
      <c r="CK20" s="632"/>
      <c r="CL20" s="632"/>
      <c r="CM20" s="632"/>
      <c r="CN20" s="632"/>
      <c r="CO20" s="632"/>
      <c r="CP20" s="632"/>
      <c r="CQ20" s="633"/>
      <c r="CR20" s="634">
        <v>67875587</v>
      </c>
      <c r="CS20" s="635"/>
      <c r="CT20" s="635"/>
      <c r="CU20" s="635"/>
      <c r="CV20" s="635"/>
      <c r="CW20" s="635"/>
      <c r="CX20" s="635"/>
      <c r="CY20" s="636"/>
      <c r="CZ20" s="672">
        <v>100</v>
      </c>
      <c r="DA20" s="672"/>
      <c r="DB20" s="672"/>
      <c r="DC20" s="672"/>
      <c r="DD20" s="640">
        <v>6405747</v>
      </c>
      <c r="DE20" s="635"/>
      <c r="DF20" s="635"/>
      <c r="DG20" s="635"/>
      <c r="DH20" s="635"/>
      <c r="DI20" s="635"/>
      <c r="DJ20" s="635"/>
      <c r="DK20" s="635"/>
      <c r="DL20" s="635"/>
      <c r="DM20" s="635"/>
      <c r="DN20" s="635"/>
      <c r="DO20" s="635"/>
      <c r="DP20" s="636"/>
      <c r="DQ20" s="640">
        <v>38341705</v>
      </c>
      <c r="DR20" s="635"/>
      <c r="DS20" s="635"/>
      <c r="DT20" s="635"/>
      <c r="DU20" s="635"/>
      <c r="DV20" s="635"/>
      <c r="DW20" s="635"/>
      <c r="DX20" s="635"/>
      <c r="DY20" s="635"/>
      <c r="DZ20" s="635"/>
      <c r="EA20" s="635"/>
      <c r="EB20" s="635"/>
      <c r="EC20" s="671"/>
    </row>
    <row r="21" spans="2:133" ht="11.25" customHeight="1" x14ac:dyDescent="0.2">
      <c r="B21" s="631" t="s">
        <v>285</v>
      </c>
      <c r="C21" s="632"/>
      <c r="D21" s="632"/>
      <c r="E21" s="632"/>
      <c r="F21" s="632"/>
      <c r="G21" s="632"/>
      <c r="H21" s="632"/>
      <c r="I21" s="632"/>
      <c r="J21" s="632"/>
      <c r="K21" s="632"/>
      <c r="L21" s="632"/>
      <c r="M21" s="632"/>
      <c r="N21" s="632"/>
      <c r="O21" s="632"/>
      <c r="P21" s="632"/>
      <c r="Q21" s="633"/>
      <c r="R21" s="634">
        <v>6437317</v>
      </c>
      <c r="S21" s="635"/>
      <c r="T21" s="635"/>
      <c r="U21" s="635"/>
      <c r="V21" s="635"/>
      <c r="W21" s="635"/>
      <c r="X21" s="635"/>
      <c r="Y21" s="636"/>
      <c r="Z21" s="672">
        <v>9.1</v>
      </c>
      <c r="AA21" s="672"/>
      <c r="AB21" s="672"/>
      <c r="AC21" s="672"/>
      <c r="AD21" s="673">
        <v>6273130</v>
      </c>
      <c r="AE21" s="673"/>
      <c r="AF21" s="673"/>
      <c r="AG21" s="673"/>
      <c r="AH21" s="673"/>
      <c r="AI21" s="673"/>
      <c r="AJ21" s="673"/>
      <c r="AK21" s="673"/>
      <c r="AL21" s="637">
        <v>20.399999999999999</v>
      </c>
      <c r="AM21" s="638"/>
      <c r="AN21" s="638"/>
      <c r="AO21" s="674"/>
      <c r="AP21" s="631" t="s">
        <v>286</v>
      </c>
      <c r="AQ21" s="711"/>
      <c r="AR21" s="711"/>
      <c r="AS21" s="711"/>
      <c r="AT21" s="711"/>
      <c r="AU21" s="711"/>
      <c r="AV21" s="711"/>
      <c r="AW21" s="711"/>
      <c r="AX21" s="711"/>
      <c r="AY21" s="711"/>
      <c r="AZ21" s="711"/>
      <c r="BA21" s="711"/>
      <c r="BB21" s="711"/>
      <c r="BC21" s="711"/>
      <c r="BD21" s="711"/>
      <c r="BE21" s="711"/>
      <c r="BF21" s="712"/>
      <c r="BG21" s="634" t="s">
        <v>180</v>
      </c>
      <c r="BH21" s="635"/>
      <c r="BI21" s="635"/>
      <c r="BJ21" s="635"/>
      <c r="BK21" s="635"/>
      <c r="BL21" s="635"/>
      <c r="BM21" s="635"/>
      <c r="BN21" s="636"/>
      <c r="BO21" s="672" t="s">
        <v>132</v>
      </c>
      <c r="BP21" s="672"/>
      <c r="BQ21" s="672"/>
      <c r="BR21" s="672"/>
      <c r="BS21" s="673" t="s">
        <v>132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287</v>
      </c>
      <c r="C22" s="632"/>
      <c r="D22" s="632"/>
      <c r="E22" s="632"/>
      <c r="F22" s="632"/>
      <c r="G22" s="632"/>
      <c r="H22" s="632"/>
      <c r="I22" s="632"/>
      <c r="J22" s="632"/>
      <c r="K22" s="632"/>
      <c r="L22" s="632"/>
      <c r="M22" s="632"/>
      <c r="N22" s="632"/>
      <c r="O22" s="632"/>
      <c r="P22" s="632"/>
      <c r="Q22" s="633"/>
      <c r="R22" s="634">
        <v>6273130</v>
      </c>
      <c r="S22" s="635"/>
      <c r="T22" s="635"/>
      <c r="U22" s="635"/>
      <c r="V22" s="635"/>
      <c r="W22" s="635"/>
      <c r="X22" s="635"/>
      <c r="Y22" s="636"/>
      <c r="Z22" s="672">
        <v>8.9</v>
      </c>
      <c r="AA22" s="672"/>
      <c r="AB22" s="672"/>
      <c r="AC22" s="672"/>
      <c r="AD22" s="673">
        <v>6273130</v>
      </c>
      <c r="AE22" s="673"/>
      <c r="AF22" s="673"/>
      <c r="AG22" s="673"/>
      <c r="AH22" s="673"/>
      <c r="AI22" s="673"/>
      <c r="AJ22" s="673"/>
      <c r="AK22" s="673"/>
      <c r="AL22" s="637">
        <v>20.399999999999999</v>
      </c>
      <c r="AM22" s="638"/>
      <c r="AN22" s="638"/>
      <c r="AO22" s="674"/>
      <c r="AP22" s="631" t="s">
        <v>288</v>
      </c>
      <c r="AQ22" s="711"/>
      <c r="AR22" s="711"/>
      <c r="AS22" s="711"/>
      <c r="AT22" s="711"/>
      <c r="AU22" s="711"/>
      <c r="AV22" s="711"/>
      <c r="AW22" s="711"/>
      <c r="AX22" s="711"/>
      <c r="AY22" s="711"/>
      <c r="AZ22" s="711"/>
      <c r="BA22" s="711"/>
      <c r="BB22" s="711"/>
      <c r="BC22" s="711"/>
      <c r="BD22" s="711"/>
      <c r="BE22" s="711"/>
      <c r="BF22" s="712"/>
      <c r="BG22" s="634" t="s">
        <v>247</v>
      </c>
      <c r="BH22" s="635"/>
      <c r="BI22" s="635"/>
      <c r="BJ22" s="635"/>
      <c r="BK22" s="635"/>
      <c r="BL22" s="635"/>
      <c r="BM22" s="635"/>
      <c r="BN22" s="636"/>
      <c r="BO22" s="672" t="s">
        <v>247</v>
      </c>
      <c r="BP22" s="672"/>
      <c r="BQ22" s="672"/>
      <c r="BR22" s="672"/>
      <c r="BS22" s="673" t="s">
        <v>247</v>
      </c>
      <c r="BT22" s="673"/>
      <c r="BU22" s="673"/>
      <c r="BV22" s="673"/>
      <c r="BW22" s="673"/>
      <c r="BX22" s="673"/>
      <c r="BY22" s="673"/>
      <c r="BZ22" s="673"/>
      <c r="CA22" s="673"/>
      <c r="CB22" s="713"/>
      <c r="CD22" s="686" t="s">
        <v>289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290</v>
      </c>
      <c r="C23" s="632"/>
      <c r="D23" s="632"/>
      <c r="E23" s="632"/>
      <c r="F23" s="632"/>
      <c r="G23" s="632"/>
      <c r="H23" s="632"/>
      <c r="I23" s="632"/>
      <c r="J23" s="632"/>
      <c r="K23" s="632"/>
      <c r="L23" s="632"/>
      <c r="M23" s="632"/>
      <c r="N23" s="632"/>
      <c r="O23" s="632"/>
      <c r="P23" s="632"/>
      <c r="Q23" s="633"/>
      <c r="R23" s="634">
        <v>164067</v>
      </c>
      <c r="S23" s="635"/>
      <c r="T23" s="635"/>
      <c r="U23" s="635"/>
      <c r="V23" s="635"/>
      <c r="W23" s="635"/>
      <c r="X23" s="635"/>
      <c r="Y23" s="636"/>
      <c r="Z23" s="672">
        <v>0.2</v>
      </c>
      <c r="AA23" s="672"/>
      <c r="AB23" s="672"/>
      <c r="AC23" s="672"/>
      <c r="AD23" s="673" t="s">
        <v>132</v>
      </c>
      <c r="AE23" s="673"/>
      <c r="AF23" s="673"/>
      <c r="AG23" s="673"/>
      <c r="AH23" s="673"/>
      <c r="AI23" s="673"/>
      <c r="AJ23" s="673"/>
      <c r="AK23" s="673"/>
      <c r="AL23" s="637" t="s">
        <v>132</v>
      </c>
      <c r="AM23" s="638"/>
      <c r="AN23" s="638"/>
      <c r="AO23" s="674"/>
      <c r="AP23" s="631" t="s">
        <v>291</v>
      </c>
      <c r="AQ23" s="711"/>
      <c r="AR23" s="711"/>
      <c r="AS23" s="711"/>
      <c r="AT23" s="711"/>
      <c r="AU23" s="711"/>
      <c r="AV23" s="711"/>
      <c r="AW23" s="711"/>
      <c r="AX23" s="711"/>
      <c r="AY23" s="711"/>
      <c r="AZ23" s="711"/>
      <c r="BA23" s="711"/>
      <c r="BB23" s="711"/>
      <c r="BC23" s="711"/>
      <c r="BD23" s="711"/>
      <c r="BE23" s="711"/>
      <c r="BF23" s="712"/>
      <c r="BG23" s="634">
        <v>1818944</v>
      </c>
      <c r="BH23" s="635"/>
      <c r="BI23" s="635"/>
      <c r="BJ23" s="635"/>
      <c r="BK23" s="635"/>
      <c r="BL23" s="635"/>
      <c r="BM23" s="635"/>
      <c r="BN23" s="636"/>
      <c r="BO23" s="672">
        <v>8.5</v>
      </c>
      <c r="BP23" s="672"/>
      <c r="BQ23" s="672"/>
      <c r="BR23" s="672"/>
      <c r="BS23" s="673" t="s">
        <v>132</v>
      </c>
      <c r="BT23" s="673"/>
      <c r="BU23" s="673"/>
      <c r="BV23" s="673"/>
      <c r="BW23" s="673"/>
      <c r="BX23" s="673"/>
      <c r="BY23" s="673"/>
      <c r="BZ23" s="673"/>
      <c r="CA23" s="673"/>
      <c r="CB23" s="713"/>
      <c r="CD23" s="686" t="s">
        <v>230</v>
      </c>
      <c r="CE23" s="687"/>
      <c r="CF23" s="687"/>
      <c r="CG23" s="687"/>
      <c r="CH23" s="687"/>
      <c r="CI23" s="687"/>
      <c r="CJ23" s="687"/>
      <c r="CK23" s="687"/>
      <c r="CL23" s="687"/>
      <c r="CM23" s="687"/>
      <c r="CN23" s="687"/>
      <c r="CO23" s="687"/>
      <c r="CP23" s="687"/>
      <c r="CQ23" s="688"/>
      <c r="CR23" s="686" t="s">
        <v>292</v>
      </c>
      <c r="CS23" s="687"/>
      <c r="CT23" s="687"/>
      <c r="CU23" s="687"/>
      <c r="CV23" s="687"/>
      <c r="CW23" s="687"/>
      <c r="CX23" s="687"/>
      <c r="CY23" s="688"/>
      <c r="CZ23" s="686" t="s">
        <v>293</v>
      </c>
      <c r="DA23" s="687"/>
      <c r="DB23" s="687"/>
      <c r="DC23" s="688"/>
      <c r="DD23" s="686" t="s">
        <v>294</v>
      </c>
      <c r="DE23" s="687"/>
      <c r="DF23" s="687"/>
      <c r="DG23" s="687"/>
      <c r="DH23" s="687"/>
      <c r="DI23" s="687"/>
      <c r="DJ23" s="687"/>
      <c r="DK23" s="688"/>
      <c r="DL23" s="724" t="s">
        <v>295</v>
      </c>
      <c r="DM23" s="725"/>
      <c r="DN23" s="725"/>
      <c r="DO23" s="725"/>
      <c r="DP23" s="725"/>
      <c r="DQ23" s="725"/>
      <c r="DR23" s="725"/>
      <c r="DS23" s="725"/>
      <c r="DT23" s="725"/>
      <c r="DU23" s="725"/>
      <c r="DV23" s="726"/>
      <c r="DW23" s="686" t="s">
        <v>296</v>
      </c>
      <c r="DX23" s="687"/>
      <c r="DY23" s="687"/>
      <c r="DZ23" s="687"/>
      <c r="EA23" s="687"/>
      <c r="EB23" s="687"/>
      <c r="EC23" s="688"/>
    </row>
    <row r="24" spans="2:133" ht="11.25" customHeight="1" x14ac:dyDescent="0.2">
      <c r="B24" s="631" t="s">
        <v>297</v>
      </c>
      <c r="C24" s="632"/>
      <c r="D24" s="632"/>
      <c r="E24" s="632"/>
      <c r="F24" s="632"/>
      <c r="G24" s="632"/>
      <c r="H24" s="632"/>
      <c r="I24" s="632"/>
      <c r="J24" s="632"/>
      <c r="K24" s="632"/>
      <c r="L24" s="632"/>
      <c r="M24" s="632"/>
      <c r="N24" s="632"/>
      <c r="O24" s="632"/>
      <c r="P24" s="632"/>
      <c r="Q24" s="633"/>
      <c r="R24" s="634">
        <v>120</v>
      </c>
      <c r="S24" s="635"/>
      <c r="T24" s="635"/>
      <c r="U24" s="635"/>
      <c r="V24" s="635"/>
      <c r="W24" s="635"/>
      <c r="X24" s="635"/>
      <c r="Y24" s="636"/>
      <c r="Z24" s="672">
        <v>0</v>
      </c>
      <c r="AA24" s="672"/>
      <c r="AB24" s="672"/>
      <c r="AC24" s="672"/>
      <c r="AD24" s="673" t="s">
        <v>247</v>
      </c>
      <c r="AE24" s="673"/>
      <c r="AF24" s="673"/>
      <c r="AG24" s="673"/>
      <c r="AH24" s="673"/>
      <c r="AI24" s="673"/>
      <c r="AJ24" s="673"/>
      <c r="AK24" s="673"/>
      <c r="AL24" s="637" t="s">
        <v>247</v>
      </c>
      <c r="AM24" s="638"/>
      <c r="AN24" s="638"/>
      <c r="AO24" s="674"/>
      <c r="AP24" s="631" t="s">
        <v>298</v>
      </c>
      <c r="AQ24" s="711"/>
      <c r="AR24" s="711"/>
      <c r="AS24" s="711"/>
      <c r="AT24" s="711"/>
      <c r="AU24" s="711"/>
      <c r="AV24" s="711"/>
      <c r="AW24" s="711"/>
      <c r="AX24" s="711"/>
      <c r="AY24" s="711"/>
      <c r="AZ24" s="711"/>
      <c r="BA24" s="711"/>
      <c r="BB24" s="711"/>
      <c r="BC24" s="711"/>
      <c r="BD24" s="711"/>
      <c r="BE24" s="711"/>
      <c r="BF24" s="712"/>
      <c r="BG24" s="634" t="s">
        <v>247</v>
      </c>
      <c r="BH24" s="635"/>
      <c r="BI24" s="635"/>
      <c r="BJ24" s="635"/>
      <c r="BK24" s="635"/>
      <c r="BL24" s="635"/>
      <c r="BM24" s="635"/>
      <c r="BN24" s="636"/>
      <c r="BO24" s="672" t="s">
        <v>132</v>
      </c>
      <c r="BP24" s="672"/>
      <c r="BQ24" s="672"/>
      <c r="BR24" s="672"/>
      <c r="BS24" s="673" t="s">
        <v>247</v>
      </c>
      <c r="BT24" s="673"/>
      <c r="BU24" s="673"/>
      <c r="BV24" s="673"/>
      <c r="BW24" s="673"/>
      <c r="BX24" s="673"/>
      <c r="BY24" s="673"/>
      <c r="BZ24" s="673"/>
      <c r="CA24" s="673"/>
      <c r="CB24" s="713"/>
      <c r="CD24" s="692" t="s">
        <v>299</v>
      </c>
      <c r="CE24" s="693"/>
      <c r="CF24" s="693"/>
      <c r="CG24" s="693"/>
      <c r="CH24" s="693"/>
      <c r="CI24" s="693"/>
      <c r="CJ24" s="693"/>
      <c r="CK24" s="693"/>
      <c r="CL24" s="693"/>
      <c r="CM24" s="693"/>
      <c r="CN24" s="693"/>
      <c r="CO24" s="693"/>
      <c r="CP24" s="693"/>
      <c r="CQ24" s="694"/>
      <c r="CR24" s="689">
        <v>32614283</v>
      </c>
      <c r="CS24" s="690"/>
      <c r="CT24" s="690"/>
      <c r="CU24" s="690"/>
      <c r="CV24" s="690"/>
      <c r="CW24" s="690"/>
      <c r="CX24" s="690"/>
      <c r="CY24" s="715"/>
      <c r="CZ24" s="716">
        <v>48.1</v>
      </c>
      <c r="DA24" s="698"/>
      <c r="DB24" s="698"/>
      <c r="DC24" s="718"/>
      <c r="DD24" s="714">
        <v>15816953</v>
      </c>
      <c r="DE24" s="690"/>
      <c r="DF24" s="690"/>
      <c r="DG24" s="690"/>
      <c r="DH24" s="690"/>
      <c r="DI24" s="690"/>
      <c r="DJ24" s="690"/>
      <c r="DK24" s="715"/>
      <c r="DL24" s="714">
        <v>15178749</v>
      </c>
      <c r="DM24" s="690"/>
      <c r="DN24" s="690"/>
      <c r="DO24" s="690"/>
      <c r="DP24" s="690"/>
      <c r="DQ24" s="690"/>
      <c r="DR24" s="690"/>
      <c r="DS24" s="690"/>
      <c r="DT24" s="690"/>
      <c r="DU24" s="690"/>
      <c r="DV24" s="715"/>
      <c r="DW24" s="716">
        <v>48.2</v>
      </c>
      <c r="DX24" s="698"/>
      <c r="DY24" s="698"/>
      <c r="DZ24" s="698"/>
      <c r="EA24" s="698"/>
      <c r="EB24" s="698"/>
      <c r="EC24" s="717"/>
    </row>
    <row r="25" spans="2:133" ht="11.25" customHeight="1" x14ac:dyDescent="0.2">
      <c r="B25" s="631" t="s">
        <v>300</v>
      </c>
      <c r="C25" s="632"/>
      <c r="D25" s="632"/>
      <c r="E25" s="632"/>
      <c r="F25" s="632"/>
      <c r="G25" s="632"/>
      <c r="H25" s="632"/>
      <c r="I25" s="632"/>
      <c r="J25" s="632"/>
      <c r="K25" s="632"/>
      <c r="L25" s="632"/>
      <c r="M25" s="632"/>
      <c r="N25" s="632"/>
      <c r="O25" s="632"/>
      <c r="P25" s="632"/>
      <c r="Q25" s="633"/>
      <c r="R25" s="634">
        <v>32655706</v>
      </c>
      <c r="S25" s="635"/>
      <c r="T25" s="635"/>
      <c r="U25" s="635"/>
      <c r="V25" s="635"/>
      <c r="W25" s="635"/>
      <c r="X25" s="635"/>
      <c r="Y25" s="636"/>
      <c r="Z25" s="672">
        <v>46.3</v>
      </c>
      <c r="AA25" s="672"/>
      <c r="AB25" s="672"/>
      <c r="AC25" s="672"/>
      <c r="AD25" s="673">
        <v>30672575</v>
      </c>
      <c r="AE25" s="673"/>
      <c r="AF25" s="673"/>
      <c r="AG25" s="673"/>
      <c r="AH25" s="673"/>
      <c r="AI25" s="673"/>
      <c r="AJ25" s="673"/>
      <c r="AK25" s="673"/>
      <c r="AL25" s="637">
        <v>99.6</v>
      </c>
      <c r="AM25" s="638"/>
      <c r="AN25" s="638"/>
      <c r="AO25" s="674"/>
      <c r="AP25" s="631" t="s">
        <v>301</v>
      </c>
      <c r="AQ25" s="711"/>
      <c r="AR25" s="711"/>
      <c r="AS25" s="711"/>
      <c r="AT25" s="711"/>
      <c r="AU25" s="711"/>
      <c r="AV25" s="711"/>
      <c r="AW25" s="711"/>
      <c r="AX25" s="711"/>
      <c r="AY25" s="711"/>
      <c r="AZ25" s="711"/>
      <c r="BA25" s="711"/>
      <c r="BB25" s="711"/>
      <c r="BC25" s="711"/>
      <c r="BD25" s="711"/>
      <c r="BE25" s="711"/>
      <c r="BF25" s="712"/>
      <c r="BG25" s="634" t="s">
        <v>132</v>
      </c>
      <c r="BH25" s="635"/>
      <c r="BI25" s="635"/>
      <c r="BJ25" s="635"/>
      <c r="BK25" s="635"/>
      <c r="BL25" s="635"/>
      <c r="BM25" s="635"/>
      <c r="BN25" s="636"/>
      <c r="BO25" s="672" t="s">
        <v>132</v>
      </c>
      <c r="BP25" s="672"/>
      <c r="BQ25" s="672"/>
      <c r="BR25" s="672"/>
      <c r="BS25" s="673" t="s">
        <v>247</v>
      </c>
      <c r="BT25" s="673"/>
      <c r="BU25" s="673"/>
      <c r="BV25" s="673"/>
      <c r="BW25" s="673"/>
      <c r="BX25" s="673"/>
      <c r="BY25" s="673"/>
      <c r="BZ25" s="673"/>
      <c r="CA25" s="673"/>
      <c r="CB25" s="713"/>
      <c r="CD25" s="631" t="s">
        <v>302</v>
      </c>
      <c r="CE25" s="632"/>
      <c r="CF25" s="632"/>
      <c r="CG25" s="632"/>
      <c r="CH25" s="632"/>
      <c r="CI25" s="632"/>
      <c r="CJ25" s="632"/>
      <c r="CK25" s="632"/>
      <c r="CL25" s="632"/>
      <c r="CM25" s="632"/>
      <c r="CN25" s="632"/>
      <c r="CO25" s="632"/>
      <c r="CP25" s="632"/>
      <c r="CQ25" s="633"/>
      <c r="CR25" s="634">
        <v>8817811</v>
      </c>
      <c r="CS25" s="647"/>
      <c r="CT25" s="647"/>
      <c r="CU25" s="647"/>
      <c r="CV25" s="647"/>
      <c r="CW25" s="647"/>
      <c r="CX25" s="647"/>
      <c r="CY25" s="648"/>
      <c r="CZ25" s="637">
        <v>13</v>
      </c>
      <c r="DA25" s="649"/>
      <c r="DB25" s="649"/>
      <c r="DC25" s="650"/>
      <c r="DD25" s="640">
        <v>7632275</v>
      </c>
      <c r="DE25" s="647"/>
      <c r="DF25" s="647"/>
      <c r="DG25" s="647"/>
      <c r="DH25" s="647"/>
      <c r="DI25" s="647"/>
      <c r="DJ25" s="647"/>
      <c r="DK25" s="648"/>
      <c r="DL25" s="640">
        <v>6995219</v>
      </c>
      <c r="DM25" s="647"/>
      <c r="DN25" s="647"/>
      <c r="DO25" s="647"/>
      <c r="DP25" s="647"/>
      <c r="DQ25" s="647"/>
      <c r="DR25" s="647"/>
      <c r="DS25" s="647"/>
      <c r="DT25" s="647"/>
      <c r="DU25" s="647"/>
      <c r="DV25" s="648"/>
      <c r="DW25" s="637">
        <v>22.2</v>
      </c>
      <c r="DX25" s="649"/>
      <c r="DY25" s="649"/>
      <c r="DZ25" s="649"/>
      <c r="EA25" s="649"/>
      <c r="EB25" s="649"/>
      <c r="EC25" s="661"/>
    </row>
    <row r="26" spans="2:133" ht="11.25" customHeight="1" x14ac:dyDescent="0.2">
      <c r="B26" s="631" t="s">
        <v>303</v>
      </c>
      <c r="C26" s="632"/>
      <c r="D26" s="632"/>
      <c r="E26" s="632"/>
      <c r="F26" s="632"/>
      <c r="G26" s="632"/>
      <c r="H26" s="632"/>
      <c r="I26" s="632"/>
      <c r="J26" s="632"/>
      <c r="K26" s="632"/>
      <c r="L26" s="632"/>
      <c r="M26" s="632"/>
      <c r="N26" s="632"/>
      <c r="O26" s="632"/>
      <c r="P26" s="632"/>
      <c r="Q26" s="633"/>
      <c r="R26" s="634">
        <v>13790</v>
      </c>
      <c r="S26" s="635"/>
      <c r="T26" s="635"/>
      <c r="U26" s="635"/>
      <c r="V26" s="635"/>
      <c r="W26" s="635"/>
      <c r="X26" s="635"/>
      <c r="Y26" s="636"/>
      <c r="Z26" s="672">
        <v>0</v>
      </c>
      <c r="AA26" s="672"/>
      <c r="AB26" s="672"/>
      <c r="AC26" s="672"/>
      <c r="AD26" s="673">
        <v>13790</v>
      </c>
      <c r="AE26" s="673"/>
      <c r="AF26" s="673"/>
      <c r="AG26" s="673"/>
      <c r="AH26" s="673"/>
      <c r="AI26" s="673"/>
      <c r="AJ26" s="673"/>
      <c r="AK26" s="673"/>
      <c r="AL26" s="637">
        <v>0</v>
      </c>
      <c r="AM26" s="638"/>
      <c r="AN26" s="638"/>
      <c r="AO26" s="674"/>
      <c r="AP26" s="631" t="s">
        <v>304</v>
      </c>
      <c r="AQ26" s="711"/>
      <c r="AR26" s="711"/>
      <c r="AS26" s="711"/>
      <c r="AT26" s="711"/>
      <c r="AU26" s="711"/>
      <c r="AV26" s="711"/>
      <c r="AW26" s="711"/>
      <c r="AX26" s="711"/>
      <c r="AY26" s="711"/>
      <c r="AZ26" s="711"/>
      <c r="BA26" s="711"/>
      <c r="BB26" s="711"/>
      <c r="BC26" s="711"/>
      <c r="BD26" s="711"/>
      <c r="BE26" s="711"/>
      <c r="BF26" s="712"/>
      <c r="BG26" s="634" t="s">
        <v>132</v>
      </c>
      <c r="BH26" s="635"/>
      <c r="BI26" s="635"/>
      <c r="BJ26" s="635"/>
      <c r="BK26" s="635"/>
      <c r="BL26" s="635"/>
      <c r="BM26" s="635"/>
      <c r="BN26" s="636"/>
      <c r="BO26" s="672" t="s">
        <v>132</v>
      </c>
      <c r="BP26" s="672"/>
      <c r="BQ26" s="672"/>
      <c r="BR26" s="672"/>
      <c r="BS26" s="673" t="s">
        <v>132</v>
      </c>
      <c r="BT26" s="673"/>
      <c r="BU26" s="673"/>
      <c r="BV26" s="673"/>
      <c r="BW26" s="673"/>
      <c r="BX26" s="673"/>
      <c r="BY26" s="673"/>
      <c r="BZ26" s="673"/>
      <c r="CA26" s="673"/>
      <c r="CB26" s="713"/>
      <c r="CD26" s="631" t="s">
        <v>305</v>
      </c>
      <c r="CE26" s="632"/>
      <c r="CF26" s="632"/>
      <c r="CG26" s="632"/>
      <c r="CH26" s="632"/>
      <c r="CI26" s="632"/>
      <c r="CJ26" s="632"/>
      <c r="CK26" s="632"/>
      <c r="CL26" s="632"/>
      <c r="CM26" s="632"/>
      <c r="CN26" s="632"/>
      <c r="CO26" s="632"/>
      <c r="CP26" s="632"/>
      <c r="CQ26" s="633"/>
      <c r="CR26" s="634">
        <v>4924821</v>
      </c>
      <c r="CS26" s="635"/>
      <c r="CT26" s="635"/>
      <c r="CU26" s="635"/>
      <c r="CV26" s="635"/>
      <c r="CW26" s="635"/>
      <c r="CX26" s="635"/>
      <c r="CY26" s="636"/>
      <c r="CZ26" s="637">
        <v>7.3</v>
      </c>
      <c r="DA26" s="649"/>
      <c r="DB26" s="649"/>
      <c r="DC26" s="650"/>
      <c r="DD26" s="640">
        <v>4344262</v>
      </c>
      <c r="DE26" s="635"/>
      <c r="DF26" s="635"/>
      <c r="DG26" s="635"/>
      <c r="DH26" s="635"/>
      <c r="DI26" s="635"/>
      <c r="DJ26" s="635"/>
      <c r="DK26" s="636"/>
      <c r="DL26" s="640" t="s">
        <v>247</v>
      </c>
      <c r="DM26" s="635"/>
      <c r="DN26" s="635"/>
      <c r="DO26" s="635"/>
      <c r="DP26" s="635"/>
      <c r="DQ26" s="635"/>
      <c r="DR26" s="635"/>
      <c r="DS26" s="635"/>
      <c r="DT26" s="635"/>
      <c r="DU26" s="635"/>
      <c r="DV26" s="636"/>
      <c r="DW26" s="637" t="s">
        <v>132</v>
      </c>
      <c r="DX26" s="649"/>
      <c r="DY26" s="649"/>
      <c r="DZ26" s="649"/>
      <c r="EA26" s="649"/>
      <c r="EB26" s="649"/>
      <c r="EC26" s="661"/>
    </row>
    <row r="27" spans="2:133" ht="11.25" customHeight="1" x14ac:dyDescent="0.2">
      <c r="B27" s="631" t="s">
        <v>306</v>
      </c>
      <c r="C27" s="632"/>
      <c r="D27" s="632"/>
      <c r="E27" s="632"/>
      <c r="F27" s="632"/>
      <c r="G27" s="632"/>
      <c r="H27" s="632"/>
      <c r="I27" s="632"/>
      <c r="J27" s="632"/>
      <c r="K27" s="632"/>
      <c r="L27" s="632"/>
      <c r="M27" s="632"/>
      <c r="N27" s="632"/>
      <c r="O27" s="632"/>
      <c r="P27" s="632"/>
      <c r="Q27" s="633"/>
      <c r="R27" s="634">
        <v>185865</v>
      </c>
      <c r="S27" s="635"/>
      <c r="T27" s="635"/>
      <c r="U27" s="635"/>
      <c r="V27" s="635"/>
      <c r="W27" s="635"/>
      <c r="X27" s="635"/>
      <c r="Y27" s="636"/>
      <c r="Z27" s="672">
        <v>0.3</v>
      </c>
      <c r="AA27" s="672"/>
      <c r="AB27" s="672"/>
      <c r="AC27" s="672"/>
      <c r="AD27" s="673" t="s">
        <v>132</v>
      </c>
      <c r="AE27" s="673"/>
      <c r="AF27" s="673"/>
      <c r="AG27" s="673"/>
      <c r="AH27" s="673"/>
      <c r="AI27" s="673"/>
      <c r="AJ27" s="673"/>
      <c r="AK27" s="673"/>
      <c r="AL27" s="637" t="s">
        <v>247</v>
      </c>
      <c r="AM27" s="638"/>
      <c r="AN27" s="638"/>
      <c r="AO27" s="674"/>
      <c r="AP27" s="631" t="s">
        <v>307</v>
      </c>
      <c r="AQ27" s="632"/>
      <c r="AR27" s="632"/>
      <c r="AS27" s="632"/>
      <c r="AT27" s="632"/>
      <c r="AU27" s="632"/>
      <c r="AV27" s="632"/>
      <c r="AW27" s="632"/>
      <c r="AX27" s="632"/>
      <c r="AY27" s="632"/>
      <c r="AZ27" s="632"/>
      <c r="BA27" s="632"/>
      <c r="BB27" s="632"/>
      <c r="BC27" s="632"/>
      <c r="BD27" s="632"/>
      <c r="BE27" s="632"/>
      <c r="BF27" s="633"/>
      <c r="BG27" s="634">
        <v>21501698</v>
      </c>
      <c r="BH27" s="635"/>
      <c r="BI27" s="635"/>
      <c r="BJ27" s="635"/>
      <c r="BK27" s="635"/>
      <c r="BL27" s="635"/>
      <c r="BM27" s="635"/>
      <c r="BN27" s="636"/>
      <c r="BO27" s="672">
        <v>100</v>
      </c>
      <c r="BP27" s="672"/>
      <c r="BQ27" s="672"/>
      <c r="BR27" s="672"/>
      <c r="BS27" s="673">
        <v>75189</v>
      </c>
      <c r="BT27" s="673"/>
      <c r="BU27" s="673"/>
      <c r="BV27" s="673"/>
      <c r="BW27" s="673"/>
      <c r="BX27" s="673"/>
      <c r="BY27" s="673"/>
      <c r="BZ27" s="673"/>
      <c r="CA27" s="673"/>
      <c r="CB27" s="713"/>
      <c r="CD27" s="631" t="s">
        <v>308</v>
      </c>
      <c r="CE27" s="632"/>
      <c r="CF27" s="632"/>
      <c r="CG27" s="632"/>
      <c r="CH27" s="632"/>
      <c r="CI27" s="632"/>
      <c r="CJ27" s="632"/>
      <c r="CK27" s="632"/>
      <c r="CL27" s="632"/>
      <c r="CM27" s="632"/>
      <c r="CN27" s="632"/>
      <c r="CO27" s="632"/>
      <c r="CP27" s="632"/>
      <c r="CQ27" s="633"/>
      <c r="CR27" s="634">
        <v>20010690</v>
      </c>
      <c r="CS27" s="647"/>
      <c r="CT27" s="647"/>
      <c r="CU27" s="647"/>
      <c r="CV27" s="647"/>
      <c r="CW27" s="647"/>
      <c r="CX27" s="647"/>
      <c r="CY27" s="648"/>
      <c r="CZ27" s="637">
        <v>29.5</v>
      </c>
      <c r="DA27" s="649"/>
      <c r="DB27" s="649"/>
      <c r="DC27" s="650"/>
      <c r="DD27" s="640">
        <v>4398896</v>
      </c>
      <c r="DE27" s="647"/>
      <c r="DF27" s="647"/>
      <c r="DG27" s="647"/>
      <c r="DH27" s="647"/>
      <c r="DI27" s="647"/>
      <c r="DJ27" s="647"/>
      <c r="DK27" s="648"/>
      <c r="DL27" s="640">
        <v>4397748</v>
      </c>
      <c r="DM27" s="647"/>
      <c r="DN27" s="647"/>
      <c r="DO27" s="647"/>
      <c r="DP27" s="647"/>
      <c r="DQ27" s="647"/>
      <c r="DR27" s="647"/>
      <c r="DS27" s="647"/>
      <c r="DT27" s="647"/>
      <c r="DU27" s="647"/>
      <c r="DV27" s="648"/>
      <c r="DW27" s="637">
        <v>14</v>
      </c>
      <c r="DX27" s="649"/>
      <c r="DY27" s="649"/>
      <c r="DZ27" s="649"/>
      <c r="EA27" s="649"/>
      <c r="EB27" s="649"/>
      <c r="EC27" s="661"/>
    </row>
    <row r="28" spans="2:133" ht="11.25" customHeight="1" x14ac:dyDescent="0.2">
      <c r="B28" s="631" t="s">
        <v>309</v>
      </c>
      <c r="C28" s="632"/>
      <c r="D28" s="632"/>
      <c r="E28" s="632"/>
      <c r="F28" s="632"/>
      <c r="G28" s="632"/>
      <c r="H28" s="632"/>
      <c r="I28" s="632"/>
      <c r="J28" s="632"/>
      <c r="K28" s="632"/>
      <c r="L28" s="632"/>
      <c r="M28" s="632"/>
      <c r="N28" s="632"/>
      <c r="O28" s="632"/>
      <c r="P28" s="632"/>
      <c r="Q28" s="633"/>
      <c r="R28" s="634">
        <v>337403</v>
      </c>
      <c r="S28" s="635"/>
      <c r="T28" s="635"/>
      <c r="U28" s="635"/>
      <c r="V28" s="635"/>
      <c r="W28" s="635"/>
      <c r="X28" s="635"/>
      <c r="Y28" s="636"/>
      <c r="Z28" s="672">
        <v>0.5</v>
      </c>
      <c r="AA28" s="672"/>
      <c r="AB28" s="672"/>
      <c r="AC28" s="672"/>
      <c r="AD28" s="673">
        <v>100728</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310</v>
      </c>
      <c r="CE28" s="632"/>
      <c r="CF28" s="632"/>
      <c r="CG28" s="632"/>
      <c r="CH28" s="632"/>
      <c r="CI28" s="632"/>
      <c r="CJ28" s="632"/>
      <c r="CK28" s="632"/>
      <c r="CL28" s="632"/>
      <c r="CM28" s="632"/>
      <c r="CN28" s="632"/>
      <c r="CO28" s="632"/>
      <c r="CP28" s="632"/>
      <c r="CQ28" s="633"/>
      <c r="CR28" s="634">
        <v>3785782</v>
      </c>
      <c r="CS28" s="635"/>
      <c r="CT28" s="635"/>
      <c r="CU28" s="635"/>
      <c r="CV28" s="635"/>
      <c r="CW28" s="635"/>
      <c r="CX28" s="635"/>
      <c r="CY28" s="636"/>
      <c r="CZ28" s="637">
        <v>5.6</v>
      </c>
      <c r="DA28" s="649"/>
      <c r="DB28" s="649"/>
      <c r="DC28" s="650"/>
      <c r="DD28" s="640">
        <v>3785782</v>
      </c>
      <c r="DE28" s="635"/>
      <c r="DF28" s="635"/>
      <c r="DG28" s="635"/>
      <c r="DH28" s="635"/>
      <c r="DI28" s="635"/>
      <c r="DJ28" s="635"/>
      <c r="DK28" s="636"/>
      <c r="DL28" s="640">
        <v>3785782</v>
      </c>
      <c r="DM28" s="635"/>
      <c r="DN28" s="635"/>
      <c r="DO28" s="635"/>
      <c r="DP28" s="635"/>
      <c r="DQ28" s="635"/>
      <c r="DR28" s="635"/>
      <c r="DS28" s="635"/>
      <c r="DT28" s="635"/>
      <c r="DU28" s="635"/>
      <c r="DV28" s="636"/>
      <c r="DW28" s="637">
        <v>12</v>
      </c>
      <c r="DX28" s="649"/>
      <c r="DY28" s="649"/>
      <c r="DZ28" s="649"/>
      <c r="EA28" s="649"/>
      <c r="EB28" s="649"/>
      <c r="EC28" s="661"/>
    </row>
    <row r="29" spans="2:133" ht="11.25" customHeight="1" x14ac:dyDescent="0.2">
      <c r="B29" s="631" t="s">
        <v>311</v>
      </c>
      <c r="C29" s="632"/>
      <c r="D29" s="632"/>
      <c r="E29" s="632"/>
      <c r="F29" s="632"/>
      <c r="G29" s="632"/>
      <c r="H29" s="632"/>
      <c r="I29" s="632"/>
      <c r="J29" s="632"/>
      <c r="K29" s="632"/>
      <c r="L29" s="632"/>
      <c r="M29" s="632"/>
      <c r="N29" s="632"/>
      <c r="O29" s="632"/>
      <c r="P29" s="632"/>
      <c r="Q29" s="633"/>
      <c r="R29" s="634">
        <v>580891</v>
      </c>
      <c r="S29" s="635"/>
      <c r="T29" s="635"/>
      <c r="U29" s="635"/>
      <c r="V29" s="635"/>
      <c r="W29" s="635"/>
      <c r="X29" s="635"/>
      <c r="Y29" s="636"/>
      <c r="Z29" s="672">
        <v>0.8</v>
      </c>
      <c r="AA29" s="672"/>
      <c r="AB29" s="672"/>
      <c r="AC29" s="672"/>
      <c r="AD29" s="673" t="s">
        <v>132</v>
      </c>
      <c r="AE29" s="673"/>
      <c r="AF29" s="673"/>
      <c r="AG29" s="673"/>
      <c r="AH29" s="673"/>
      <c r="AI29" s="673"/>
      <c r="AJ29" s="673"/>
      <c r="AK29" s="673"/>
      <c r="AL29" s="637" t="s">
        <v>247</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312</v>
      </c>
      <c r="CE29" s="654"/>
      <c r="CF29" s="631" t="s">
        <v>72</v>
      </c>
      <c r="CG29" s="632"/>
      <c r="CH29" s="632"/>
      <c r="CI29" s="632"/>
      <c r="CJ29" s="632"/>
      <c r="CK29" s="632"/>
      <c r="CL29" s="632"/>
      <c r="CM29" s="632"/>
      <c r="CN29" s="632"/>
      <c r="CO29" s="632"/>
      <c r="CP29" s="632"/>
      <c r="CQ29" s="633"/>
      <c r="CR29" s="634">
        <v>3785782</v>
      </c>
      <c r="CS29" s="647"/>
      <c r="CT29" s="647"/>
      <c r="CU29" s="647"/>
      <c r="CV29" s="647"/>
      <c r="CW29" s="647"/>
      <c r="CX29" s="647"/>
      <c r="CY29" s="648"/>
      <c r="CZ29" s="637">
        <v>5.6</v>
      </c>
      <c r="DA29" s="649"/>
      <c r="DB29" s="649"/>
      <c r="DC29" s="650"/>
      <c r="DD29" s="640">
        <v>3785782</v>
      </c>
      <c r="DE29" s="647"/>
      <c r="DF29" s="647"/>
      <c r="DG29" s="647"/>
      <c r="DH29" s="647"/>
      <c r="DI29" s="647"/>
      <c r="DJ29" s="647"/>
      <c r="DK29" s="648"/>
      <c r="DL29" s="640">
        <v>3785782</v>
      </c>
      <c r="DM29" s="647"/>
      <c r="DN29" s="647"/>
      <c r="DO29" s="647"/>
      <c r="DP29" s="647"/>
      <c r="DQ29" s="647"/>
      <c r="DR29" s="647"/>
      <c r="DS29" s="647"/>
      <c r="DT29" s="647"/>
      <c r="DU29" s="647"/>
      <c r="DV29" s="648"/>
      <c r="DW29" s="637">
        <v>12</v>
      </c>
      <c r="DX29" s="649"/>
      <c r="DY29" s="649"/>
      <c r="DZ29" s="649"/>
      <c r="EA29" s="649"/>
      <c r="EB29" s="649"/>
      <c r="EC29" s="661"/>
    </row>
    <row r="30" spans="2:133" ht="11.25" customHeight="1" x14ac:dyDescent="0.2">
      <c r="B30" s="631" t="s">
        <v>313</v>
      </c>
      <c r="C30" s="632"/>
      <c r="D30" s="632"/>
      <c r="E30" s="632"/>
      <c r="F30" s="632"/>
      <c r="G30" s="632"/>
      <c r="H30" s="632"/>
      <c r="I30" s="632"/>
      <c r="J30" s="632"/>
      <c r="K30" s="632"/>
      <c r="L30" s="632"/>
      <c r="M30" s="632"/>
      <c r="N30" s="632"/>
      <c r="O30" s="632"/>
      <c r="P30" s="632"/>
      <c r="Q30" s="633"/>
      <c r="R30" s="634">
        <v>16433125</v>
      </c>
      <c r="S30" s="635"/>
      <c r="T30" s="635"/>
      <c r="U30" s="635"/>
      <c r="V30" s="635"/>
      <c r="W30" s="635"/>
      <c r="X30" s="635"/>
      <c r="Y30" s="636"/>
      <c r="Z30" s="672">
        <v>23.3</v>
      </c>
      <c r="AA30" s="672"/>
      <c r="AB30" s="672"/>
      <c r="AC30" s="672"/>
      <c r="AD30" s="673" t="s">
        <v>247</v>
      </c>
      <c r="AE30" s="673"/>
      <c r="AF30" s="673"/>
      <c r="AG30" s="673"/>
      <c r="AH30" s="673"/>
      <c r="AI30" s="673"/>
      <c r="AJ30" s="673"/>
      <c r="AK30" s="673"/>
      <c r="AL30" s="637" t="s">
        <v>132</v>
      </c>
      <c r="AM30" s="638"/>
      <c r="AN30" s="638"/>
      <c r="AO30" s="674"/>
      <c r="AP30" s="686" t="s">
        <v>230</v>
      </c>
      <c r="AQ30" s="687"/>
      <c r="AR30" s="687"/>
      <c r="AS30" s="687"/>
      <c r="AT30" s="687"/>
      <c r="AU30" s="687"/>
      <c r="AV30" s="687"/>
      <c r="AW30" s="687"/>
      <c r="AX30" s="687"/>
      <c r="AY30" s="687"/>
      <c r="AZ30" s="687"/>
      <c r="BA30" s="687"/>
      <c r="BB30" s="687"/>
      <c r="BC30" s="687"/>
      <c r="BD30" s="687"/>
      <c r="BE30" s="687"/>
      <c r="BF30" s="688"/>
      <c r="BG30" s="686" t="s">
        <v>314</v>
      </c>
      <c r="BH30" s="709"/>
      <c r="BI30" s="709"/>
      <c r="BJ30" s="709"/>
      <c r="BK30" s="709"/>
      <c r="BL30" s="709"/>
      <c r="BM30" s="709"/>
      <c r="BN30" s="709"/>
      <c r="BO30" s="709"/>
      <c r="BP30" s="709"/>
      <c r="BQ30" s="710"/>
      <c r="BR30" s="686" t="s">
        <v>315</v>
      </c>
      <c r="BS30" s="709"/>
      <c r="BT30" s="709"/>
      <c r="BU30" s="709"/>
      <c r="BV30" s="709"/>
      <c r="BW30" s="709"/>
      <c r="BX30" s="709"/>
      <c r="BY30" s="709"/>
      <c r="BZ30" s="709"/>
      <c r="CA30" s="709"/>
      <c r="CB30" s="710"/>
      <c r="CD30" s="655"/>
      <c r="CE30" s="656"/>
      <c r="CF30" s="631" t="s">
        <v>316</v>
      </c>
      <c r="CG30" s="632"/>
      <c r="CH30" s="632"/>
      <c r="CI30" s="632"/>
      <c r="CJ30" s="632"/>
      <c r="CK30" s="632"/>
      <c r="CL30" s="632"/>
      <c r="CM30" s="632"/>
      <c r="CN30" s="632"/>
      <c r="CO30" s="632"/>
      <c r="CP30" s="632"/>
      <c r="CQ30" s="633"/>
      <c r="CR30" s="634">
        <v>3654608</v>
      </c>
      <c r="CS30" s="635"/>
      <c r="CT30" s="635"/>
      <c r="CU30" s="635"/>
      <c r="CV30" s="635"/>
      <c r="CW30" s="635"/>
      <c r="CX30" s="635"/>
      <c r="CY30" s="636"/>
      <c r="CZ30" s="637">
        <v>5.4</v>
      </c>
      <c r="DA30" s="649"/>
      <c r="DB30" s="649"/>
      <c r="DC30" s="650"/>
      <c r="DD30" s="640">
        <v>3654608</v>
      </c>
      <c r="DE30" s="635"/>
      <c r="DF30" s="635"/>
      <c r="DG30" s="635"/>
      <c r="DH30" s="635"/>
      <c r="DI30" s="635"/>
      <c r="DJ30" s="635"/>
      <c r="DK30" s="636"/>
      <c r="DL30" s="640">
        <v>3654608</v>
      </c>
      <c r="DM30" s="635"/>
      <c r="DN30" s="635"/>
      <c r="DO30" s="635"/>
      <c r="DP30" s="635"/>
      <c r="DQ30" s="635"/>
      <c r="DR30" s="635"/>
      <c r="DS30" s="635"/>
      <c r="DT30" s="635"/>
      <c r="DU30" s="635"/>
      <c r="DV30" s="636"/>
      <c r="DW30" s="637">
        <v>11.6</v>
      </c>
      <c r="DX30" s="649"/>
      <c r="DY30" s="649"/>
      <c r="DZ30" s="649"/>
      <c r="EA30" s="649"/>
      <c r="EB30" s="649"/>
      <c r="EC30" s="661"/>
    </row>
    <row r="31" spans="2:133" ht="11.25" customHeight="1" x14ac:dyDescent="0.2">
      <c r="B31" s="701" t="s">
        <v>317</v>
      </c>
      <c r="C31" s="702"/>
      <c r="D31" s="702"/>
      <c r="E31" s="702"/>
      <c r="F31" s="702"/>
      <c r="G31" s="702"/>
      <c r="H31" s="702"/>
      <c r="I31" s="702"/>
      <c r="J31" s="702"/>
      <c r="K31" s="702"/>
      <c r="L31" s="702"/>
      <c r="M31" s="702"/>
      <c r="N31" s="702"/>
      <c r="O31" s="702"/>
      <c r="P31" s="702"/>
      <c r="Q31" s="703"/>
      <c r="R31" s="634" t="s">
        <v>132</v>
      </c>
      <c r="S31" s="635"/>
      <c r="T31" s="635"/>
      <c r="U31" s="635"/>
      <c r="V31" s="635"/>
      <c r="W31" s="635"/>
      <c r="X31" s="635"/>
      <c r="Y31" s="636"/>
      <c r="Z31" s="672" t="s">
        <v>247</v>
      </c>
      <c r="AA31" s="672"/>
      <c r="AB31" s="672"/>
      <c r="AC31" s="672"/>
      <c r="AD31" s="673" t="s">
        <v>247</v>
      </c>
      <c r="AE31" s="673"/>
      <c r="AF31" s="673"/>
      <c r="AG31" s="673"/>
      <c r="AH31" s="673"/>
      <c r="AI31" s="673"/>
      <c r="AJ31" s="673"/>
      <c r="AK31" s="673"/>
      <c r="AL31" s="637" t="s">
        <v>132</v>
      </c>
      <c r="AM31" s="638"/>
      <c r="AN31" s="638"/>
      <c r="AO31" s="674"/>
      <c r="AP31" s="704" t="s">
        <v>318</v>
      </c>
      <c r="AQ31" s="705"/>
      <c r="AR31" s="705"/>
      <c r="AS31" s="705"/>
      <c r="AT31" s="706" t="s">
        <v>319</v>
      </c>
      <c r="AU31" s="212"/>
      <c r="AV31" s="212"/>
      <c r="AW31" s="212"/>
      <c r="AX31" s="692" t="s">
        <v>193</v>
      </c>
      <c r="AY31" s="693"/>
      <c r="AZ31" s="693"/>
      <c r="BA31" s="693"/>
      <c r="BB31" s="693"/>
      <c r="BC31" s="693"/>
      <c r="BD31" s="693"/>
      <c r="BE31" s="693"/>
      <c r="BF31" s="694"/>
      <c r="BG31" s="696">
        <v>99.3</v>
      </c>
      <c r="BH31" s="697"/>
      <c r="BI31" s="697"/>
      <c r="BJ31" s="697"/>
      <c r="BK31" s="697"/>
      <c r="BL31" s="697"/>
      <c r="BM31" s="698">
        <v>98.5</v>
      </c>
      <c r="BN31" s="697"/>
      <c r="BO31" s="697"/>
      <c r="BP31" s="697"/>
      <c r="BQ31" s="699"/>
      <c r="BR31" s="696">
        <v>99.4</v>
      </c>
      <c r="BS31" s="697"/>
      <c r="BT31" s="697"/>
      <c r="BU31" s="697"/>
      <c r="BV31" s="697"/>
      <c r="BW31" s="697"/>
      <c r="BX31" s="698">
        <v>98.5</v>
      </c>
      <c r="BY31" s="697"/>
      <c r="BZ31" s="697"/>
      <c r="CA31" s="697"/>
      <c r="CB31" s="699"/>
      <c r="CD31" s="655"/>
      <c r="CE31" s="656"/>
      <c r="CF31" s="631" t="s">
        <v>320</v>
      </c>
      <c r="CG31" s="632"/>
      <c r="CH31" s="632"/>
      <c r="CI31" s="632"/>
      <c r="CJ31" s="632"/>
      <c r="CK31" s="632"/>
      <c r="CL31" s="632"/>
      <c r="CM31" s="632"/>
      <c r="CN31" s="632"/>
      <c r="CO31" s="632"/>
      <c r="CP31" s="632"/>
      <c r="CQ31" s="633"/>
      <c r="CR31" s="634">
        <v>131174</v>
      </c>
      <c r="CS31" s="647"/>
      <c r="CT31" s="647"/>
      <c r="CU31" s="647"/>
      <c r="CV31" s="647"/>
      <c r="CW31" s="647"/>
      <c r="CX31" s="647"/>
      <c r="CY31" s="648"/>
      <c r="CZ31" s="637">
        <v>0.2</v>
      </c>
      <c r="DA31" s="649"/>
      <c r="DB31" s="649"/>
      <c r="DC31" s="650"/>
      <c r="DD31" s="640">
        <v>131174</v>
      </c>
      <c r="DE31" s="647"/>
      <c r="DF31" s="647"/>
      <c r="DG31" s="647"/>
      <c r="DH31" s="647"/>
      <c r="DI31" s="647"/>
      <c r="DJ31" s="647"/>
      <c r="DK31" s="648"/>
      <c r="DL31" s="640">
        <v>131174</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321</v>
      </c>
      <c r="C32" s="632"/>
      <c r="D32" s="632"/>
      <c r="E32" s="632"/>
      <c r="F32" s="632"/>
      <c r="G32" s="632"/>
      <c r="H32" s="632"/>
      <c r="I32" s="632"/>
      <c r="J32" s="632"/>
      <c r="K32" s="632"/>
      <c r="L32" s="632"/>
      <c r="M32" s="632"/>
      <c r="N32" s="632"/>
      <c r="O32" s="632"/>
      <c r="P32" s="632"/>
      <c r="Q32" s="633"/>
      <c r="R32" s="634">
        <v>10378206</v>
      </c>
      <c r="S32" s="635"/>
      <c r="T32" s="635"/>
      <c r="U32" s="635"/>
      <c r="V32" s="635"/>
      <c r="W32" s="635"/>
      <c r="X32" s="635"/>
      <c r="Y32" s="636"/>
      <c r="Z32" s="672">
        <v>14.7</v>
      </c>
      <c r="AA32" s="672"/>
      <c r="AB32" s="672"/>
      <c r="AC32" s="672"/>
      <c r="AD32" s="673" t="s">
        <v>247</v>
      </c>
      <c r="AE32" s="673"/>
      <c r="AF32" s="673"/>
      <c r="AG32" s="673"/>
      <c r="AH32" s="673"/>
      <c r="AI32" s="673"/>
      <c r="AJ32" s="673"/>
      <c r="AK32" s="673"/>
      <c r="AL32" s="637" t="s">
        <v>247</v>
      </c>
      <c r="AM32" s="638"/>
      <c r="AN32" s="638"/>
      <c r="AO32" s="674"/>
      <c r="AP32" s="675"/>
      <c r="AQ32" s="676"/>
      <c r="AR32" s="676"/>
      <c r="AS32" s="676"/>
      <c r="AT32" s="707"/>
      <c r="AU32" s="208" t="s">
        <v>322</v>
      </c>
      <c r="AX32" s="631" t="s">
        <v>323</v>
      </c>
      <c r="AY32" s="632"/>
      <c r="AZ32" s="632"/>
      <c r="BA32" s="632"/>
      <c r="BB32" s="632"/>
      <c r="BC32" s="632"/>
      <c r="BD32" s="632"/>
      <c r="BE32" s="632"/>
      <c r="BF32" s="633"/>
      <c r="BG32" s="700">
        <v>99</v>
      </c>
      <c r="BH32" s="647"/>
      <c r="BI32" s="647"/>
      <c r="BJ32" s="647"/>
      <c r="BK32" s="647"/>
      <c r="BL32" s="647"/>
      <c r="BM32" s="638">
        <v>97.9</v>
      </c>
      <c r="BN32" s="647"/>
      <c r="BO32" s="647"/>
      <c r="BP32" s="647"/>
      <c r="BQ32" s="670"/>
      <c r="BR32" s="700">
        <v>99.1</v>
      </c>
      <c r="BS32" s="647"/>
      <c r="BT32" s="647"/>
      <c r="BU32" s="647"/>
      <c r="BV32" s="647"/>
      <c r="BW32" s="647"/>
      <c r="BX32" s="638">
        <v>97.9</v>
      </c>
      <c r="BY32" s="647"/>
      <c r="BZ32" s="647"/>
      <c r="CA32" s="647"/>
      <c r="CB32" s="670"/>
      <c r="CD32" s="657"/>
      <c r="CE32" s="658"/>
      <c r="CF32" s="631" t="s">
        <v>324</v>
      </c>
      <c r="CG32" s="632"/>
      <c r="CH32" s="632"/>
      <c r="CI32" s="632"/>
      <c r="CJ32" s="632"/>
      <c r="CK32" s="632"/>
      <c r="CL32" s="632"/>
      <c r="CM32" s="632"/>
      <c r="CN32" s="632"/>
      <c r="CO32" s="632"/>
      <c r="CP32" s="632"/>
      <c r="CQ32" s="633"/>
      <c r="CR32" s="634" t="s">
        <v>132</v>
      </c>
      <c r="CS32" s="635"/>
      <c r="CT32" s="635"/>
      <c r="CU32" s="635"/>
      <c r="CV32" s="635"/>
      <c r="CW32" s="635"/>
      <c r="CX32" s="635"/>
      <c r="CY32" s="636"/>
      <c r="CZ32" s="637" t="s">
        <v>180</v>
      </c>
      <c r="DA32" s="649"/>
      <c r="DB32" s="649"/>
      <c r="DC32" s="650"/>
      <c r="DD32" s="640" t="s">
        <v>132</v>
      </c>
      <c r="DE32" s="635"/>
      <c r="DF32" s="635"/>
      <c r="DG32" s="635"/>
      <c r="DH32" s="635"/>
      <c r="DI32" s="635"/>
      <c r="DJ32" s="635"/>
      <c r="DK32" s="636"/>
      <c r="DL32" s="640" t="s">
        <v>247</v>
      </c>
      <c r="DM32" s="635"/>
      <c r="DN32" s="635"/>
      <c r="DO32" s="635"/>
      <c r="DP32" s="635"/>
      <c r="DQ32" s="635"/>
      <c r="DR32" s="635"/>
      <c r="DS32" s="635"/>
      <c r="DT32" s="635"/>
      <c r="DU32" s="635"/>
      <c r="DV32" s="636"/>
      <c r="DW32" s="637" t="s">
        <v>247</v>
      </c>
      <c r="DX32" s="649"/>
      <c r="DY32" s="649"/>
      <c r="DZ32" s="649"/>
      <c r="EA32" s="649"/>
      <c r="EB32" s="649"/>
      <c r="EC32" s="661"/>
    </row>
    <row r="33" spans="2:133" ht="11.25" customHeight="1" x14ac:dyDescent="0.2">
      <c r="B33" s="631" t="s">
        <v>325</v>
      </c>
      <c r="C33" s="632"/>
      <c r="D33" s="632"/>
      <c r="E33" s="632"/>
      <c r="F33" s="632"/>
      <c r="G33" s="632"/>
      <c r="H33" s="632"/>
      <c r="I33" s="632"/>
      <c r="J33" s="632"/>
      <c r="K33" s="632"/>
      <c r="L33" s="632"/>
      <c r="M33" s="632"/>
      <c r="N33" s="632"/>
      <c r="O33" s="632"/>
      <c r="P33" s="632"/>
      <c r="Q33" s="633"/>
      <c r="R33" s="634">
        <v>94382</v>
      </c>
      <c r="S33" s="635"/>
      <c r="T33" s="635"/>
      <c r="U33" s="635"/>
      <c r="V33" s="635"/>
      <c r="W33" s="635"/>
      <c r="X33" s="635"/>
      <c r="Y33" s="636"/>
      <c r="Z33" s="672">
        <v>0.1</v>
      </c>
      <c r="AA33" s="672"/>
      <c r="AB33" s="672"/>
      <c r="AC33" s="672"/>
      <c r="AD33" s="673">
        <v>2442</v>
      </c>
      <c r="AE33" s="673"/>
      <c r="AF33" s="673"/>
      <c r="AG33" s="673"/>
      <c r="AH33" s="673"/>
      <c r="AI33" s="673"/>
      <c r="AJ33" s="673"/>
      <c r="AK33" s="673"/>
      <c r="AL33" s="637">
        <v>0</v>
      </c>
      <c r="AM33" s="638"/>
      <c r="AN33" s="638"/>
      <c r="AO33" s="674"/>
      <c r="AP33" s="677"/>
      <c r="AQ33" s="678"/>
      <c r="AR33" s="678"/>
      <c r="AS33" s="678"/>
      <c r="AT33" s="708"/>
      <c r="AU33" s="213"/>
      <c r="AV33" s="213"/>
      <c r="AW33" s="213"/>
      <c r="AX33" s="615" t="s">
        <v>326</v>
      </c>
      <c r="AY33" s="616"/>
      <c r="AZ33" s="616"/>
      <c r="BA33" s="616"/>
      <c r="BB33" s="616"/>
      <c r="BC33" s="616"/>
      <c r="BD33" s="616"/>
      <c r="BE33" s="616"/>
      <c r="BF33" s="617"/>
      <c r="BG33" s="695">
        <v>99.5</v>
      </c>
      <c r="BH33" s="619"/>
      <c r="BI33" s="619"/>
      <c r="BJ33" s="619"/>
      <c r="BK33" s="619"/>
      <c r="BL33" s="619"/>
      <c r="BM33" s="665">
        <v>98.9</v>
      </c>
      <c r="BN33" s="619"/>
      <c r="BO33" s="619"/>
      <c r="BP33" s="619"/>
      <c r="BQ33" s="682"/>
      <c r="BR33" s="695">
        <v>99.5</v>
      </c>
      <c r="BS33" s="619"/>
      <c r="BT33" s="619"/>
      <c r="BU33" s="619"/>
      <c r="BV33" s="619"/>
      <c r="BW33" s="619"/>
      <c r="BX33" s="665">
        <v>99</v>
      </c>
      <c r="BY33" s="619"/>
      <c r="BZ33" s="619"/>
      <c r="CA33" s="619"/>
      <c r="CB33" s="682"/>
      <c r="CD33" s="631" t="s">
        <v>327</v>
      </c>
      <c r="CE33" s="632"/>
      <c r="CF33" s="632"/>
      <c r="CG33" s="632"/>
      <c r="CH33" s="632"/>
      <c r="CI33" s="632"/>
      <c r="CJ33" s="632"/>
      <c r="CK33" s="632"/>
      <c r="CL33" s="632"/>
      <c r="CM33" s="632"/>
      <c r="CN33" s="632"/>
      <c r="CO33" s="632"/>
      <c r="CP33" s="632"/>
      <c r="CQ33" s="633"/>
      <c r="CR33" s="634">
        <v>28855557</v>
      </c>
      <c r="CS33" s="647"/>
      <c r="CT33" s="647"/>
      <c r="CU33" s="647"/>
      <c r="CV33" s="647"/>
      <c r="CW33" s="647"/>
      <c r="CX33" s="647"/>
      <c r="CY33" s="648"/>
      <c r="CZ33" s="637">
        <v>42.5</v>
      </c>
      <c r="DA33" s="649"/>
      <c r="DB33" s="649"/>
      <c r="DC33" s="650"/>
      <c r="DD33" s="640">
        <v>21705749</v>
      </c>
      <c r="DE33" s="647"/>
      <c r="DF33" s="647"/>
      <c r="DG33" s="647"/>
      <c r="DH33" s="647"/>
      <c r="DI33" s="647"/>
      <c r="DJ33" s="647"/>
      <c r="DK33" s="648"/>
      <c r="DL33" s="640">
        <v>13975096</v>
      </c>
      <c r="DM33" s="647"/>
      <c r="DN33" s="647"/>
      <c r="DO33" s="647"/>
      <c r="DP33" s="647"/>
      <c r="DQ33" s="647"/>
      <c r="DR33" s="647"/>
      <c r="DS33" s="647"/>
      <c r="DT33" s="647"/>
      <c r="DU33" s="647"/>
      <c r="DV33" s="648"/>
      <c r="DW33" s="637">
        <v>44.3</v>
      </c>
      <c r="DX33" s="649"/>
      <c r="DY33" s="649"/>
      <c r="DZ33" s="649"/>
      <c r="EA33" s="649"/>
      <c r="EB33" s="649"/>
      <c r="EC33" s="661"/>
    </row>
    <row r="34" spans="2:133" ht="11.25" customHeight="1" x14ac:dyDescent="0.2">
      <c r="B34" s="631" t="s">
        <v>328</v>
      </c>
      <c r="C34" s="632"/>
      <c r="D34" s="632"/>
      <c r="E34" s="632"/>
      <c r="F34" s="632"/>
      <c r="G34" s="632"/>
      <c r="H34" s="632"/>
      <c r="I34" s="632"/>
      <c r="J34" s="632"/>
      <c r="K34" s="632"/>
      <c r="L34" s="632"/>
      <c r="M34" s="632"/>
      <c r="N34" s="632"/>
      <c r="O34" s="632"/>
      <c r="P34" s="632"/>
      <c r="Q34" s="633"/>
      <c r="R34" s="634">
        <v>13139</v>
      </c>
      <c r="S34" s="635"/>
      <c r="T34" s="635"/>
      <c r="U34" s="635"/>
      <c r="V34" s="635"/>
      <c r="W34" s="635"/>
      <c r="X34" s="635"/>
      <c r="Y34" s="636"/>
      <c r="Z34" s="672">
        <v>0</v>
      </c>
      <c r="AA34" s="672"/>
      <c r="AB34" s="672"/>
      <c r="AC34" s="672"/>
      <c r="AD34" s="673" t="s">
        <v>247</v>
      </c>
      <c r="AE34" s="673"/>
      <c r="AF34" s="673"/>
      <c r="AG34" s="673"/>
      <c r="AH34" s="673"/>
      <c r="AI34" s="673"/>
      <c r="AJ34" s="673"/>
      <c r="AK34" s="673"/>
      <c r="AL34" s="637" t="s">
        <v>247</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329</v>
      </c>
      <c r="CE34" s="632"/>
      <c r="CF34" s="632"/>
      <c r="CG34" s="632"/>
      <c r="CH34" s="632"/>
      <c r="CI34" s="632"/>
      <c r="CJ34" s="632"/>
      <c r="CK34" s="632"/>
      <c r="CL34" s="632"/>
      <c r="CM34" s="632"/>
      <c r="CN34" s="632"/>
      <c r="CO34" s="632"/>
      <c r="CP34" s="632"/>
      <c r="CQ34" s="633"/>
      <c r="CR34" s="634">
        <v>10691625</v>
      </c>
      <c r="CS34" s="635"/>
      <c r="CT34" s="635"/>
      <c r="CU34" s="635"/>
      <c r="CV34" s="635"/>
      <c r="CW34" s="635"/>
      <c r="CX34" s="635"/>
      <c r="CY34" s="636"/>
      <c r="CZ34" s="637">
        <v>15.8</v>
      </c>
      <c r="DA34" s="649"/>
      <c r="DB34" s="649"/>
      <c r="DC34" s="650"/>
      <c r="DD34" s="640">
        <v>7069501</v>
      </c>
      <c r="DE34" s="635"/>
      <c r="DF34" s="635"/>
      <c r="DG34" s="635"/>
      <c r="DH34" s="635"/>
      <c r="DI34" s="635"/>
      <c r="DJ34" s="635"/>
      <c r="DK34" s="636"/>
      <c r="DL34" s="640">
        <v>6258775</v>
      </c>
      <c r="DM34" s="635"/>
      <c r="DN34" s="635"/>
      <c r="DO34" s="635"/>
      <c r="DP34" s="635"/>
      <c r="DQ34" s="635"/>
      <c r="DR34" s="635"/>
      <c r="DS34" s="635"/>
      <c r="DT34" s="635"/>
      <c r="DU34" s="635"/>
      <c r="DV34" s="636"/>
      <c r="DW34" s="637">
        <v>19.899999999999999</v>
      </c>
      <c r="DX34" s="649"/>
      <c r="DY34" s="649"/>
      <c r="DZ34" s="649"/>
      <c r="EA34" s="649"/>
      <c r="EB34" s="649"/>
      <c r="EC34" s="661"/>
    </row>
    <row r="35" spans="2:133" ht="11.25" customHeight="1" x14ac:dyDescent="0.2">
      <c r="B35" s="631" t="s">
        <v>330</v>
      </c>
      <c r="C35" s="632"/>
      <c r="D35" s="632"/>
      <c r="E35" s="632"/>
      <c r="F35" s="632"/>
      <c r="G35" s="632"/>
      <c r="H35" s="632"/>
      <c r="I35" s="632"/>
      <c r="J35" s="632"/>
      <c r="K35" s="632"/>
      <c r="L35" s="632"/>
      <c r="M35" s="632"/>
      <c r="N35" s="632"/>
      <c r="O35" s="632"/>
      <c r="P35" s="632"/>
      <c r="Q35" s="633"/>
      <c r="R35" s="634">
        <v>2910501</v>
      </c>
      <c r="S35" s="635"/>
      <c r="T35" s="635"/>
      <c r="U35" s="635"/>
      <c r="V35" s="635"/>
      <c r="W35" s="635"/>
      <c r="X35" s="635"/>
      <c r="Y35" s="636"/>
      <c r="Z35" s="672">
        <v>4.0999999999999996</v>
      </c>
      <c r="AA35" s="672"/>
      <c r="AB35" s="672"/>
      <c r="AC35" s="672"/>
      <c r="AD35" s="673" t="s">
        <v>132</v>
      </c>
      <c r="AE35" s="673"/>
      <c r="AF35" s="673"/>
      <c r="AG35" s="673"/>
      <c r="AH35" s="673"/>
      <c r="AI35" s="673"/>
      <c r="AJ35" s="673"/>
      <c r="AK35" s="673"/>
      <c r="AL35" s="637" t="s">
        <v>132</v>
      </c>
      <c r="AM35" s="638"/>
      <c r="AN35" s="638"/>
      <c r="AO35" s="674"/>
      <c r="AP35" s="216"/>
      <c r="AQ35" s="686" t="s">
        <v>331</v>
      </c>
      <c r="AR35" s="687"/>
      <c r="AS35" s="687"/>
      <c r="AT35" s="687"/>
      <c r="AU35" s="687"/>
      <c r="AV35" s="687"/>
      <c r="AW35" s="687"/>
      <c r="AX35" s="687"/>
      <c r="AY35" s="687"/>
      <c r="AZ35" s="687"/>
      <c r="BA35" s="687"/>
      <c r="BB35" s="687"/>
      <c r="BC35" s="687"/>
      <c r="BD35" s="687"/>
      <c r="BE35" s="687"/>
      <c r="BF35" s="688"/>
      <c r="BG35" s="686" t="s">
        <v>332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333</v>
      </c>
      <c r="CE35" s="632"/>
      <c r="CF35" s="632"/>
      <c r="CG35" s="632"/>
      <c r="CH35" s="632"/>
      <c r="CI35" s="632"/>
      <c r="CJ35" s="632"/>
      <c r="CK35" s="632"/>
      <c r="CL35" s="632"/>
      <c r="CM35" s="632"/>
      <c r="CN35" s="632"/>
      <c r="CO35" s="632"/>
      <c r="CP35" s="632"/>
      <c r="CQ35" s="633"/>
      <c r="CR35" s="634">
        <v>252642</v>
      </c>
      <c r="CS35" s="647"/>
      <c r="CT35" s="647"/>
      <c r="CU35" s="647"/>
      <c r="CV35" s="647"/>
      <c r="CW35" s="647"/>
      <c r="CX35" s="647"/>
      <c r="CY35" s="648"/>
      <c r="CZ35" s="637">
        <v>0.4</v>
      </c>
      <c r="DA35" s="649"/>
      <c r="DB35" s="649"/>
      <c r="DC35" s="650"/>
      <c r="DD35" s="640">
        <v>248330</v>
      </c>
      <c r="DE35" s="647"/>
      <c r="DF35" s="647"/>
      <c r="DG35" s="647"/>
      <c r="DH35" s="647"/>
      <c r="DI35" s="647"/>
      <c r="DJ35" s="647"/>
      <c r="DK35" s="648"/>
      <c r="DL35" s="640">
        <v>247670</v>
      </c>
      <c r="DM35" s="647"/>
      <c r="DN35" s="647"/>
      <c r="DO35" s="647"/>
      <c r="DP35" s="647"/>
      <c r="DQ35" s="647"/>
      <c r="DR35" s="647"/>
      <c r="DS35" s="647"/>
      <c r="DT35" s="647"/>
      <c r="DU35" s="647"/>
      <c r="DV35" s="648"/>
      <c r="DW35" s="637">
        <v>0.8</v>
      </c>
      <c r="DX35" s="649"/>
      <c r="DY35" s="649"/>
      <c r="DZ35" s="649"/>
      <c r="EA35" s="649"/>
      <c r="EB35" s="649"/>
      <c r="EC35" s="661"/>
    </row>
    <row r="36" spans="2:133" ht="11.25" customHeight="1" x14ac:dyDescent="0.2">
      <c r="B36" s="631" t="s">
        <v>334</v>
      </c>
      <c r="C36" s="632"/>
      <c r="D36" s="632"/>
      <c r="E36" s="632"/>
      <c r="F36" s="632"/>
      <c r="G36" s="632"/>
      <c r="H36" s="632"/>
      <c r="I36" s="632"/>
      <c r="J36" s="632"/>
      <c r="K36" s="632"/>
      <c r="L36" s="632"/>
      <c r="M36" s="632"/>
      <c r="N36" s="632"/>
      <c r="O36" s="632"/>
      <c r="P36" s="632"/>
      <c r="Q36" s="633"/>
      <c r="R36" s="634">
        <v>3476896</v>
      </c>
      <c r="S36" s="635"/>
      <c r="T36" s="635"/>
      <c r="U36" s="635"/>
      <c r="V36" s="635"/>
      <c r="W36" s="635"/>
      <c r="X36" s="635"/>
      <c r="Y36" s="636"/>
      <c r="Z36" s="672">
        <v>4.9000000000000004</v>
      </c>
      <c r="AA36" s="672"/>
      <c r="AB36" s="672"/>
      <c r="AC36" s="672"/>
      <c r="AD36" s="673" t="s">
        <v>247</v>
      </c>
      <c r="AE36" s="673"/>
      <c r="AF36" s="673"/>
      <c r="AG36" s="673"/>
      <c r="AH36" s="673"/>
      <c r="AI36" s="673"/>
      <c r="AJ36" s="673"/>
      <c r="AK36" s="673"/>
      <c r="AL36" s="637" t="s">
        <v>132</v>
      </c>
      <c r="AM36" s="638"/>
      <c r="AN36" s="638"/>
      <c r="AO36" s="674"/>
      <c r="AP36" s="216"/>
      <c r="AQ36" s="683" t="s">
        <v>335</v>
      </c>
      <c r="AR36" s="684"/>
      <c r="AS36" s="684"/>
      <c r="AT36" s="684"/>
      <c r="AU36" s="684"/>
      <c r="AV36" s="684"/>
      <c r="AW36" s="684"/>
      <c r="AX36" s="684"/>
      <c r="AY36" s="685"/>
      <c r="AZ36" s="689">
        <v>7509647</v>
      </c>
      <c r="BA36" s="690"/>
      <c r="BB36" s="690"/>
      <c r="BC36" s="690"/>
      <c r="BD36" s="690"/>
      <c r="BE36" s="690"/>
      <c r="BF36" s="691"/>
      <c r="BG36" s="692" t="s">
        <v>336</v>
      </c>
      <c r="BH36" s="693"/>
      <c r="BI36" s="693"/>
      <c r="BJ36" s="693"/>
      <c r="BK36" s="693"/>
      <c r="BL36" s="693"/>
      <c r="BM36" s="693"/>
      <c r="BN36" s="693"/>
      <c r="BO36" s="693"/>
      <c r="BP36" s="693"/>
      <c r="BQ36" s="693"/>
      <c r="BR36" s="693"/>
      <c r="BS36" s="693"/>
      <c r="BT36" s="693"/>
      <c r="BU36" s="694"/>
      <c r="BV36" s="689">
        <v>244755</v>
      </c>
      <c r="BW36" s="690"/>
      <c r="BX36" s="690"/>
      <c r="BY36" s="690"/>
      <c r="BZ36" s="690"/>
      <c r="CA36" s="690"/>
      <c r="CB36" s="691"/>
      <c r="CD36" s="631" t="s">
        <v>337</v>
      </c>
      <c r="CE36" s="632"/>
      <c r="CF36" s="632"/>
      <c r="CG36" s="632"/>
      <c r="CH36" s="632"/>
      <c r="CI36" s="632"/>
      <c r="CJ36" s="632"/>
      <c r="CK36" s="632"/>
      <c r="CL36" s="632"/>
      <c r="CM36" s="632"/>
      <c r="CN36" s="632"/>
      <c r="CO36" s="632"/>
      <c r="CP36" s="632"/>
      <c r="CQ36" s="633"/>
      <c r="CR36" s="634">
        <v>8185055</v>
      </c>
      <c r="CS36" s="635"/>
      <c r="CT36" s="635"/>
      <c r="CU36" s="635"/>
      <c r="CV36" s="635"/>
      <c r="CW36" s="635"/>
      <c r="CX36" s="635"/>
      <c r="CY36" s="636"/>
      <c r="CZ36" s="637">
        <v>12.1</v>
      </c>
      <c r="DA36" s="649"/>
      <c r="DB36" s="649"/>
      <c r="DC36" s="650"/>
      <c r="DD36" s="640">
        <v>5595983</v>
      </c>
      <c r="DE36" s="635"/>
      <c r="DF36" s="635"/>
      <c r="DG36" s="635"/>
      <c r="DH36" s="635"/>
      <c r="DI36" s="635"/>
      <c r="DJ36" s="635"/>
      <c r="DK36" s="636"/>
      <c r="DL36" s="640">
        <v>3216628</v>
      </c>
      <c r="DM36" s="635"/>
      <c r="DN36" s="635"/>
      <c r="DO36" s="635"/>
      <c r="DP36" s="635"/>
      <c r="DQ36" s="635"/>
      <c r="DR36" s="635"/>
      <c r="DS36" s="635"/>
      <c r="DT36" s="635"/>
      <c r="DU36" s="635"/>
      <c r="DV36" s="636"/>
      <c r="DW36" s="637">
        <v>10.199999999999999</v>
      </c>
      <c r="DX36" s="649"/>
      <c r="DY36" s="649"/>
      <c r="DZ36" s="649"/>
      <c r="EA36" s="649"/>
      <c r="EB36" s="649"/>
      <c r="EC36" s="661"/>
    </row>
    <row r="37" spans="2:133" ht="11.25" customHeight="1" x14ac:dyDescent="0.2">
      <c r="B37" s="631" t="s">
        <v>338</v>
      </c>
      <c r="C37" s="632"/>
      <c r="D37" s="632"/>
      <c r="E37" s="632"/>
      <c r="F37" s="632"/>
      <c r="G37" s="632"/>
      <c r="H37" s="632"/>
      <c r="I37" s="632"/>
      <c r="J37" s="632"/>
      <c r="K37" s="632"/>
      <c r="L37" s="632"/>
      <c r="M37" s="632"/>
      <c r="N37" s="632"/>
      <c r="O37" s="632"/>
      <c r="P37" s="632"/>
      <c r="Q37" s="633"/>
      <c r="R37" s="634">
        <v>633233</v>
      </c>
      <c r="S37" s="635"/>
      <c r="T37" s="635"/>
      <c r="U37" s="635"/>
      <c r="V37" s="635"/>
      <c r="W37" s="635"/>
      <c r="X37" s="635"/>
      <c r="Y37" s="636"/>
      <c r="Z37" s="672">
        <v>0.9</v>
      </c>
      <c r="AA37" s="672"/>
      <c r="AB37" s="672"/>
      <c r="AC37" s="672"/>
      <c r="AD37" s="673">
        <v>4536</v>
      </c>
      <c r="AE37" s="673"/>
      <c r="AF37" s="673"/>
      <c r="AG37" s="673"/>
      <c r="AH37" s="673"/>
      <c r="AI37" s="673"/>
      <c r="AJ37" s="673"/>
      <c r="AK37" s="673"/>
      <c r="AL37" s="637">
        <v>0</v>
      </c>
      <c r="AM37" s="638"/>
      <c r="AN37" s="638"/>
      <c r="AO37" s="674"/>
      <c r="AQ37" s="667" t="s">
        <v>339</v>
      </c>
      <c r="AR37" s="668"/>
      <c r="AS37" s="668"/>
      <c r="AT37" s="668"/>
      <c r="AU37" s="668"/>
      <c r="AV37" s="668"/>
      <c r="AW37" s="668"/>
      <c r="AX37" s="668"/>
      <c r="AY37" s="669"/>
      <c r="AZ37" s="634">
        <v>1327028</v>
      </c>
      <c r="BA37" s="635"/>
      <c r="BB37" s="635"/>
      <c r="BC37" s="635"/>
      <c r="BD37" s="647"/>
      <c r="BE37" s="647"/>
      <c r="BF37" s="670"/>
      <c r="BG37" s="631" t="s">
        <v>340</v>
      </c>
      <c r="BH37" s="632"/>
      <c r="BI37" s="632"/>
      <c r="BJ37" s="632"/>
      <c r="BK37" s="632"/>
      <c r="BL37" s="632"/>
      <c r="BM37" s="632"/>
      <c r="BN37" s="632"/>
      <c r="BO37" s="632"/>
      <c r="BP37" s="632"/>
      <c r="BQ37" s="632"/>
      <c r="BR37" s="632"/>
      <c r="BS37" s="632"/>
      <c r="BT37" s="632"/>
      <c r="BU37" s="633"/>
      <c r="BV37" s="634">
        <v>-299996</v>
      </c>
      <c r="BW37" s="635"/>
      <c r="BX37" s="635"/>
      <c r="BY37" s="635"/>
      <c r="BZ37" s="635"/>
      <c r="CA37" s="635"/>
      <c r="CB37" s="671"/>
      <c r="CD37" s="631" t="s">
        <v>341</v>
      </c>
      <c r="CE37" s="632"/>
      <c r="CF37" s="632"/>
      <c r="CG37" s="632"/>
      <c r="CH37" s="632"/>
      <c r="CI37" s="632"/>
      <c r="CJ37" s="632"/>
      <c r="CK37" s="632"/>
      <c r="CL37" s="632"/>
      <c r="CM37" s="632"/>
      <c r="CN37" s="632"/>
      <c r="CO37" s="632"/>
      <c r="CP37" s="632"/>
      <c r="CQ37" s="633"/>
      <c r="CR37" s="634">
        <v>393535</v>
      </c>
      <c r="CS37" s="647"/>
      <c r="CT37" s="647"/>
      <c r="CU37" s="647"/>
      <c r="CV37" s="647"/>
      <c r="CW37" s="647"/>
      <c r="CX37" s="647"/>
      <c r="CY37" s="648"/>
      <c r="CZ37" s="637">
        <v>0.6</v>
      </c>
      <c r="DA37" s="649"/>
      <c r="DB37" s="649"/>
      <c r="DC37" s="650"/>
      <c r="DD37" s="640">
        <v>363061</v>
      </c>
      <c r="DE37" s="647"/>
      <c r="DF37" s="647"/>
      <c r="DG37" s="647"/>
      <c r="DH37" s="647"/>
      <c r="DI37" s="647"/>
      <c r="DJ37" s="647"/>
      <c r="DK37" s="648"/>
      <c r="DL37" s="640">
        <v>322719</v>
      </c>
      <c r="DM37" s="647"/>
      <c r="DN37" s="647"/>
      <c r="DO37" s="647"/>
      <c r="DP37" s="647"/>
      <c r="DQ37" s="647"/>
      <c r="DR37" s="647"/>
      <c r="DS37" s="647"/>
      <c r="DT37" s="647"/>
      <c r="DU37" s="647"/>
      <c r="DV37" s="648"/>
      <c r="DW37" s="637">
        <v>1</v>
      </c>
      <c r="DX37" s="649"/>
      <c r="DY37" s="649"/>
      <c r="DZ37" s="649"/>
      <c r="EA37" s="649"/>
      <c r="EB37" s="649"/>
      <c r="EC37" s="661"/>
    </row>
    <row r="38" spans="2:133" ht="11.25" customHeight="1" x14ac:dyDescent="0.2">
      <c r="B38" s="631" t="s">
        <v>342</v>
      </c>
      <c r="C38" s="632"/>
      <c r="D38" s="632"/>
      <c r="E38" s="632"/>
      <c r="F38" s="632"/>
      <c r="G38" s="632"/>
      <c r="H38" s="632"/>
      <c r="I38" s="632"/>
      <c r="J38" s="632"/>
      <c r="K38" s="632"/>
      <c r="L38" s="632"/>
      <c r="M38" s="632"/>
      <c r="N38" s="632"/>
      <c r="O38" s="632"/>
      <c r="P38" s="632"/>
      <c r="Q38" s="633"/>
      <c r="R38" s="634">
        <v>2864849</v>
      </c>
      <c r="S38" s="635"/>
      <c r="T38" s="635"/>
      <c r="U38" s="635"/>
      <c r="V38" s="635"/>
      <c r="W38" s="635"/>
      <c r="X38" s="635"/>
      <c r="Y38" s="636"/>
      <c r="Z38" s="672">
        <v>4.0999999999999996</v>
      </c>
      <c r="AA38" s="672"/>
      <c r="AB38" s="672"/>
      <c r="AC38" s="672"/>
      <c r="AD38" s="673" t="s">
        <v>247</v>
      </c>
      <c r="AE38" s="673"/>
      <c r="AF38" s="673"/>
      <c r="AG38" s="673"/>
      <c r="AH38" s="673"/>
      <c r="AI38" s="673"/>
      <c r="AJ38" s="673"/>
      <c r="AK38" s="673"/>
      <c r="AL38" s="637" t="s">
        <v>247</v>
      </c>
      <c r="AM38" s="638"/>
      <c r="AN38" s="638"/>
      <c r="AO38" s="674"/>
      <c r="AQ38" s="667" t="s">
        <v>343</v>
      </c>
      <c r="AR38" s="668"/>
      <c r="AS38" s="668"/>
      <c r="AT38" s="668"/>
      <c r="AU38" s="668"/>
      <c r="AV38" s="668"/>
      <c r="AW38" s="668"/>
      <c r="AX38" s="668"/>
      <c r="AY38" s="669"/>
      <c r="AZ38" s="634">
        <v>291788</v>
      </c>
      <c r="BA38" s="635"/>
      <c r="BB38" s="635"/>
      <c r="BC38" s="635"/>
      <c r="BD38" s="647"/>
      <c r="BE38" s="647"/>
      <c r="BF38" s="670"/>
      <c r="BG38" s="631" t="s">
        <v>344</v>
      </c>
      <c r="BH38" s="632"/>
      <c r="BI38" s="632"/>
      <c r="BJ38" s="632"/>
      <c r="BK38" s="632"/>
      <c r="BL38" s="632"/>
      <c r="BM38" s="632"/>
      <c r="BN38" s="632"/>
      <c r="BO38" s="632"/>
      <c r="BP38" s="632"/>
      <c r="BQ38" s="632"/>
      <c r="BR38" s="632"/>
      <c r="BS38" s="632"/>
      <c r="BT38" s="632"/>
      <c r="BU38" s="633"/>
      <c r="BV38" s="634">
        <v>20652</v>
      </c>
      <c r="BW38" s="635"/>
      <c r="BX38" s="635"/>
      <c r="BY38" s="635"/>
      <c r="BZ38" s="635"/>
      <c r="CA38" s="635"/>
      <c r="CB38" s="671"/>
      <c r="CD38" s="631" t="s">
        <v>345</v>
      </c>
      <c r="CE38" s="632"/>
      <c r="CF38" s="632"/>
      <c r="CG38" s="632"/>
      <c r="CH38" s="632"/>
      <c r="CI38" s="632"/>
      <c r="CJ38" s="632"/>
      <c r="CK38" s="632"/>
      <c r="CL38" s="632"/>
      <c r="CM38" s="632"/>
      <c r="CN38" s="632"/>
      <c r="CO38" s="632"/>
      <c r="CP38" s="632"/>
      <c r="CQ38" s="633"/>
      <c r="CR38" s="634">
        <v>5861594</v>
      </c>
      <c r="CS38" s="635"/>
      <c r="CT38" s="635"/>
      <c r="CU38" s="635"/>
      <c r="CV38" s="635"/>
      <c r="CW38" s="635"/>
      <c r="CX38" s="635"/>
      <c r="CY38" s="636"/>
      <c r="CZ38" s="637">
        <v>8.6</v>
      </c>
      <c r="DA38" s="649"/>
      <c r="DB38" s="649"/>
      <c r="DC38" s="650"/>
      <c r="DD38" s="640">
        <v>4936040</v>
      </c>
      <c r="DE38" s="635"/>
      <c r="DF38" s="635"/>
      <c r="DG38" s="635"/>
      <c r="DH38" s="635"/>
      <c r="DI38" s="635"/>
      <c r="DJ38" s="635"/>
      <c r="DK38" s="636"/>
      <c r="DL38" s="640">
        <v>4252023</v>
      </c>
      <c r="DM38" s="635"/>
      <c r="DN38" s="635"/>
      <c r="DO38" s="635"/>
      <c r="DP38" s="635"/>
      <c r="DQ38" s="635"/>
      <c r="DR38" s="635"/>
      <c r="DS38" s="635"/>
      <c r="DT38" s="635"/>
      <c r="DU38" s="635"/>
      <c r="DV38" s="636"/>
      <c r="DW38" s="637">
        <v>13.5</v>
      </c>
      <c r="DX38" s="649"/>
      <c r="DY38" s="649"/>
      <c r="DZ38" s="649"/>
      <c r="EA38" s="649"/>
      <c r="EB38" s="649"/>
      <c r="EC38" s="661"/>
    </row>
    <row r="39" spans="2:133" ht="11.25" customHeight="1" x14ac:dyDescent="0.2">
      <c r="B39" s="631" t="s">
        <v>346</v>
      </c>
      <c r="C39" s="632"/>
      <c r="D39" s="632"/>
      <c r="E39" s="632"/>
      <c r="F39" s="632"/>
      <c r="G39" s="632"/>
      <c r="H39" s="632"/>
      <c r="I39" s="632"/>
      <c r="J39" s="632"/>
      <c r="K39" s="632"/>
      <c r="L39" s="632"/>
      <c r="M39" s="632"/>
      <c r="N39" s="632"/>
      <c r="O39" s="632"/>
      <c r="P39" s="632"/>
      <c r="Q39" s="633"/>
      <c r="R39" s="634" t="s">
        <v>132</v>
      </c>
      <c r="S39" s="635"/>
      <c r="T39" s="635"/>
      <c r="U39" s="635"/>
      <c r="V39" s="635"/>
      <c r="W39" s="635"/>
      <c r="X39" s="635"/>
      <c r="Y39" s="636"/>
      <c r="Z39" s="672" t="s">
        <v>132</v>
      </c>
      <c r="AA39" s="672"/>
      <c r="AB39" s="672"/>
      <c r="AC39" s="672"/>
      <c r="AD39" s="673" t="s">
        <v>132</v>
      </c>
      <c r="AE39" s="673"/>
      <c r="AF39" s="673"/>
      <c r="AG39" s="673"/>
      <c r="AH39" s="673"/>
      <c r="AI39" s="673"/>
      <c r="AJ39" s="673"/>
      <c r="AK39" s="673"/>
      <c r="AL39" s="637" t="s">
        <v>180</v>
      </c>
      <c r="AM39" s="638"/>
      <c r="AN39" s="638"/>
      <c r="AO39" s="674"/>
      <c r="AQ39" s="667" t="s">
        <v>347</v>
      </c>
      <c r="AR39" s="668"/>
      <c r="AS39" s="668"/>
      <c r="AT39" s="668"/>
      <c r="AU39" s="668"/>
      <c r="AV39" s="668"/>
      <c r="AW39" s="668"/>
      <c r="AX39" s="668"/>
      <c r="AY39" s="669"/>
      <c r="AZ39" s="634">
        <v>29237</v>
      </c>
      <c r="BA39" s="635"/>
      <c r="BB39" s="635"/>
      <c r="BC39" s="635"/>
      <c r="BD39" s="647"/>
      <c r="BE39" s="647"/>
      <c r="BF39" s="670"/>
      <c r="BG39" s="631" t="s">
        <v>348</v>
      </c>
      <c r="BH39" s="632"/>
      <c r="BI39" s="632"/>
      <c r="BJ39" s="632"/>
      <c r="BK39" s="632"/>
      <c r="BL39" s="632"/>
      <c r="BM39" s="632"/>
      <c r="BN39" s="632"/>
      <c r="BO39" s="632"/>
      <c r="BP39" s="632"/>
      <c r="BQ39" s="632"/>
      <c r="BR39" s="632"/>
      <c r="BS39" s="632"/>
      <c r="BT39" s="632"/>
      <c r="BU39" s="633"/>
      <c r="BV39" s="634">
        <v>30026</v>
      </c>
      <c r="BW39" s="635"/>
      <c r="BX39" s="635"/>
      <c r="BY39" s="635"/>
      <c r="BZ39" s="635"/>
      <c r="CA39" s="635"/>
      <c r="CB39" s="671"/>
      <c r="CD39" s="631" t="s">
        <v>349</v>
      </c>
      <c r="CE39" s="632"/>
      <c r="CF39" s="632"/>
      <c r="CG39" s="632"/>
      <c r="CH39" s="632"/>
      <c r="CI39" s="632"/>
      <c r="CJ39" s="632"/>
      <c r="CK39" s="632"/>
      <c r="CL39" s="632"/>
      <c r="CM39" s="632"/>
      <c r="CN39" s="632"/>
      <c r="CO39" s="632"/>
      <c r="CP39" s="632"/>
      <c r="CQ39" s="633"/>
      <c r="CR39" s="634">
        <v>3849641</v>
      </c>
      <c r="CS39" s="647"/>
      <c r="CT39" s="647"/>
      <c r="CU39" s="647"/>
      <c r="CV39" s="647"/>
      <c r="CW39" s="647"/>
      <c r="CX39" s="647"/>
      <c r="CY39" s="648"/>
      <c r="CZ39" s="637">
        <v>5.7</v>
      </c>
      <c r="DA39" s="649"/>
      <c r="DB39" s="649"/>
      <c r="DC39" s="650"/>
      <c r="DD39" s="640">
        <v>3840895</v>
      </c>
      <c r="DE39" s="647"/>
      <c r="DF39" s="647"/>
      <c r="DG39" s="647"/>
      <c r="DH39" s="647"/>
      <c r="DI39" s="647"/>
      <c r="DJ39" s="647"/>
      <c r="DK39" s="648"/>
      <c r="DL39" s="640" t="s">
        <v>247</v>
      </c>
      <c r="DM39" s="647"/>
      <c r="DN39" s="647"/>
      <c r="DO39" s="647"/>
      <c r="DP39" s="647"/>
      <c r="DQ39" s="647"/>
      <c r="DR39" s="647"/>
      <c r="DS39" s="647"/>
      <c r="DT39" s="647"/>
      <c r="DU39" s="647"/>
      <c r="DV39" s="648"/>
      <c r="DW39" s="637" t="s">
        <v>180</v>
      </c>
      <c r="DX39" s="649"/>
      <c r="DY39" s="649"/>
      <c r="DZ39" s="649"/>
      <c r="EA39" s="649"/>
      <c r="EB39" s="649"/>
      <c r="EC39" s="661"/>
    </row>
    <row r="40" spans="2:133" ht="11.25" customHeight="1" x14ac:dyDescent="0.2">
      <c r="B40" s="631" t="s">
        <v>350</v>
      </c>
      <c r="C40" s="632"/>
      <c r="D40" s="632"/>
      <c r="E40" s="632"/>
      <c r="F40" s="632"/>
      <c r="G40" s="632"/>
      <c r="H40" s="632"/>
      <c r="I40" s="632"/>
      <c r="J40" s="632"/>
      <c r="K40" s="632"/>
      <c r="L40" s="632"/>
      <c r="M40" s="632"/>
      <c r="N40" s="632"/>
      <c r="O40" s="632"/>
      <c r="P40" s="632"/>
      <c r="Q40" s="633"/>
      <c r="R40" s="634">
        <v>722449</v>
      </c>
      <c r="S40" s="635"/>
      <c r="T40" s="635"/>
      <c r="U40" s="635"/>
      <c r="V40" s="635"/>
      <c r="W40" s="635"/>
      <c r="X40" s="635"/>
      <c r="Y40" s="636"/>
      <c r="Z40" s="672">
        <v>1</v>
      </c>
      <c r="AA40" s="672"/>
      <c r="AB40" s="672"/>
      <c r="AC40" s="672"/>
      <c r="AD40" s="673" t="s">
        <v>132</v>
      </c>
      <c r="AE40" s="673"/>
      <c r="AF40" s="673"/>
      <c r="AG40" s="673"/>
      <c r="AH40" s="673"/>
      <c r="AI40" s="673"/>
      <c r="AJ40" s="673"/>
      <c r="AK40" s="673"/>
      <c r="AL40" s="637" t="s">
        <v>132</v>
      </c>
      <c r="AM40" s="638"/>
      <c r="AN40" s="638"/>
      <c r="AO40" s="674"/>
      <c r="AQ40" s="667" t="s">
        <v>351</v>
      </c>
      <c r="AR40" s="668"/>
      <c r="AS40" s="668"/>
      <c r="AT40" s="668"/>
      <c r="AU40" s="668"/>
      <c r="AV40" s="668"/>
      <c r="AW40" s="668"/>
      <c r="AX40" s="668"/>
      <c r="AY40" s="669"/>
      <c r="AZ40" s="634" t="s">
        <v>247</v>
      </c>
      <c r="BA40" s="635"/>
      <c r="BB40" s="635"/>
      <c r="BC40" s="635"/>
      <c r="BD40" s="647"/>
      <c r="BE40" s="647"/>
      <c r="BF40" s="670"/>
      <c r="BG40" s="675" t="s">
        <v>352</v>
      </c>
      <c r="BH40" s="676"/>
      <c r="BI40" s="676"/>
      <c r="BJ40" s="676"/>
      <c r="BK40" s="676"/>
      <c r="BL40" s="217"/>
      <c r="BM40" s="632" t="s">
        <v>353</v>
      </c>
      <c r="BN40" s="632"/>
      <c r="BO40" s="632"/>
      <c r="BP40" s="632"/>
      <c r="BQ40" s="632"/>
      <c r="BR40" s="632"/>
      <c r="BS40" s="632"/>
      <c r="BT40" s="632"/>
      <c r="BU40" s="633"/>
      <c r="BV40" s="634">
        <v>106</v>
      </c>
      <c r="BW40" s="635"/>
      <c r="BX40" s="635"/>
      <c r="BY40" s="635"/>
      <c r="BZ40" s="635"/>
      <c r="CA40" s="635"/>
      <c r="CB40" s="671"/>
      <c r="CD40" s="631" t="s">
        <v>354</v>
      </c>
      <c r="CE40" s="632"/>
      <c r="CF40" s="632"/>
      <c r="CG40" s="632"/>
      <c r="CH40" s="632"/>
      <c r="CI40" s="632"/>
      <c r="CJ40" s="632"/>
      <c r="CK40" s="632"/>
      <c r="CL40" s="632"/>
      <c r="CM40" s="632"/>
      <c r="CN40" s="632"/>
      <c r="CO40" s="632"/>
      <c r="CP40" s="632"/>
      <c r="CQ40" s="633"/>
      <c r="CR40" s="634">
        <v>15000</v>
      </c>
      <c r="CS40" s="635"/>
      <c r="CT40" s="635"/>
      <c r="CU40" s="635"/>
      <c r="CV40" s="635"/>
      <c r="CW40" s="635"/>
      <c r="CX40" s="635"/>
      <c r="CY40" s="636"/>
      <c r="CZ40" s="637">
        <v>0</v>
      </c>
      <c r="DA40" s="649"/>
      <c r="DB40" s="649"/>
      <c r="DC40" s="650"/>
      <c r="DD40" s="640">
        <v>15000</v>
      </c>
      <c r="DE40" s="635"/>
      <c r="DF40" s="635"/>
      <c r="DG40" s="635"/>
      <c r="DH40" s="635"/>
      <c r="DI40" s="635"/>
      <c r="DJ40" s="635"/>
      <c r="DK40" s="636"/>
      <c r="DL40" s="640" t="s">
        <v>132</v>
      </c>
      <c r="DM40" s="635"/>
      <c r="DN40" s="635"/>
      <c r="DO40" s="635"/>
      <c r="DP40" s="635"/>
      <c r="DQ40" s="635"/>
      <c r="DR40" s="635"/>
      <c r="DS40" s="635"/>
      <c r="DT40" s="635"/>
      <c r="DU40" s="635"/>
      <c r="DV40" s="636"/>
      <c r="DW40" s="637" t="s">
        <v>247</v>
      </c>
      <c r="DX40" s="649"/>
      <c r="DY40" s="649"/>
      <c r="DZ40" s="649"/>
      <c r="EA40" s="649"/>
      <c r="EB40" s="649"/>
      <c r="EC40" s="661"/>
    </row>
    <row r="41" spans="2:133" ht="11.25" customHeight="1" x14ac:dyDescent="0.2">
      <c r="B41" s="615" t="s">
        <v>355</v>
      </c>
      <c r="C41" s="616"/>
      <c r="D41" s="616"/>
      <c r="E41" s="616"/>
      <c r="F41" s="616"/>
      <c r="G41" s="616"/>
      <c r="H41" s="616"/>
      <c r="I41" s="616"/>
      <c r="J41" s="616"/>
      <c r="K41" s="616"/>
      <c r="L41" s="616"/>
      <c r="M41" s="616"/>
      <c r="N41" s="616"/>
      <c r="O41" s="616"/>
      <c r="P41" s="616"/>
      <c r="Q41" s="617"/>
      <c r="R41" s="618">
        <v>70577986</v>
      </c>
      <c r="S41" s="659"/>
      <c r="T41" s="659"/>
      <c r="U41" s="659"/>
      <c r="V41" s="659"/>
      <c r="W41" s="659"/>
      <c r="X41" s="659"/>
      <c r="Y41" s="662"/>
      <c r="Z41" s="663">
        <v>100</v>
      </c>
      <c r="AA41" s="663"/>
      <c r="AB41" s="663"/>
      <c r="AC41" s="663"/>
      <c r="AD41" s="664">
        <v>30794071</v>
      </c>
      <c r="AE41" s="664"/>
      <c r="AF41" s="664"/>
      <c r="AG41" s="664"/>
      <c r="AH41" s="664"/>
      <c r="AI41" s="664"/>
      <c r="AJ41" s="664"/>
      <c r="AK41" s="664"/>
      <c r="AL41" s="621">
        <v>100</v>
      </c>
      <c r="AM41" s="665"/>
      <c r="AN41" s="665"/>
      <c r="AO41" s="666"/>
      <c r="AQ41" s="667" t="s">
        <v>356</v>
      </c>
      <c r="AR41" s="668"/>
      <c r="AS41" s="668"/>
      <c r="AT41" s="668"/>
      <c r="AU41" s="668"/>
      <c r="AV41" s="668"/>
      <c r="AW41" s="668"/>
      <c r="AX41" s="668"/>
      <c r="AY41" s="669"/>
      <c r="AZ41" s="634">
        <v>1506512</v>
      </c>
      <c r="BA41" s="635"/>
      <c r="BB41" s="635"/>
      <c r="BC41" s="635"/>
      <c r="BD41" s="647"/>
      <c r="BE41" s="647"/>
      <c r="BF41" s="670"/>
      <c r="BG41" s="675"/>
      <c r="BH41" s="676"/>
      <c r="BI41" s="676"/>
      <c r="BJ41" s="676"/>
      <c r="BK41" s="676"/>
      <c r="BL41" s="217"/>
      <c r="BM41" s="632" t="s">
        <v>357</v>
      </c>
      <c r="BN41" s="632"/>
      <c r="BO41" s="632"/>
      <c r="BP41" s="632"/>
      <c r="BQ41" s="632"/>
      <c r="BR41" s="632"/>
      <c r="BS41" s="632"/>
      <c r="BT41" s="632"/>
      <c r="BU41" s="633"/>
      <c r="BV41" s="634" t="s">
        <v>247</v>
      </c>
      <c r="BW41" s="635"/>
      <c r="BX41" s="635"/>
      <c r="BY41" s="635"/>
      <c r="BZ41" s="635"/>
      <c r="CA41" s="635"/>
      <c r="CB41" s="671"/>
      <c r="CD41" s="631" t="s">
        <v>358</v>
      </c>
      <c r="CE41" s="632"/>
      <c r="CF41" s="632"/>
      <c r="CG41" s="632"/>
      <c r="CH41" s="632"/>
      <c r="CI41" s="632"/>
      <c r="CJ41" s="632"/>
      <c r="CK41" s="632"/>
      <c r="CL41" s="632"/>
      <c r="CM41" s="632"/>
      <c r="CN41" s="632"/>
      <c r="CO41" s="632"/>
      <c r="CP41" s="632"/>
      <c r="CQ41" s="633"/>
      <c r="CR41" s="634" t="s">
        <v>247</v>
      </c>
      <c r="CS41" s="647"/>
      <c r="CT41" s="647"/>
      <c r="CU41" s="647"/>
      <c r="CV41" s="647"/>
      <c r="CW41" s="647"/>
      <c r="CX41" s="647"/>
      <c r="CY41" s="648"/>
      <c r="CZ41" s="637" t="s">
        <v>247</v>
      </c>
      <c r="DA41" s="649"/>
      <c r="DB41" s="649"/>
      <c r="DC41" s="650"/>
      <c r="DD41" s="640" t="s">
        <v>132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359</v>
      </c>
      <c r="AR42" s="680"/>
      <c r="AS42" s="680"/>
      <c r="AT42" s="680"/>
      <c r="AU42" s="680"/>
      <c r="AV42" s="680"/>
      <c r="AW42" s="680"/>
      <c r="AX42" s="680"/>
      <c r="AY42" s="681"/>
      <c r="AZ42" s="618">
        <v>4355082</v>
      </c>
      <c r="BA42" s="659"/>
      <c r="BB42" s="659"/>
      <c r="BC42" s="659"/>
      <c r="BD42" s="619"/>
      <c r="BE42" s="619"/>
      <c r="BF42" s="682"/>
      <c r="BG42" s="677"/>
      <c r="BH42" s="678"/>
      <c r="BI42" s="678"/>
      <c r="BJ42" s="678"/>
      <c r="BK42" s="678"/>
      <c r="BL42" s="218"/>
      <c r="BM42" s="616" t="s">
        <v>360</v>
      </c>
      <c r="BN42" s="616"/>
      <c r="BO42" s="616"/>
      <c r="BP42" s="616"/>
      <c r="BQ42" s="616"/>
      <c r="BR42" s="616"/>
      <c r="BS42" s="616"/>
      <c r="BT42" s="616"/>
      <c r="BU42" s="617"/>
      <c r="BV42" s="618">
        <v>342</v>
      </c>
      <c r="BW42" s="659"/>
      <c r="BX42" s="659"/>
      <c r="BY42" s="659"/>
      <c r="BZ42" s="659"/>
      <c r="CA42" s="659"/>
      <c r="CB42" s="660"/>
      <c r="CD42" s="631" t="s">
        <v>361</v>
      </c>
      <c r="CE42" s="632"/>
      <c r="CF42" s="632"/>
      <c r="CG42" s="632"/>
      <c r="CH42" s="632"/>
      <c r="CI42" s="632"/>
      <c r="CJ42" s="632"/>
      <c r="CK42" s="632"/>
      <c r="CL42" s="632"/>
      <c r="CM42" s="632"/>
      <c r="CN42" s="632"/>
      <c r="CO42" s="632"/>
      <c r="CP42" s="632"/>
      <c r="CQ42" s="633"/>
      <c r="CR42" s="634">
        <v>6405747</v>
      </c>
      <c r="CS42" s="647"/>
      <c r="CT42" s="647"/>
      <c r="CU42" s="647"/>
      <c r="CV42" s="647"/>
      <c r="CW42" s="647"/>
      <c r="CX42" s="647"/>
      <c r="CY42" s="648"/>
      <c r="CZ42" s="637">
        <v>9.4</v>
      </c>
      <c r="DA42" s="649"/>
      <c r="DB42" s="649"/>
      <c r="DC42" s="650"/>
      <c r="DD42" s="640">
        <v>819003</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362</v>
      </c>
      <c r="CD43" s="631" t="s">
        <v>363</v>
      </c>
      <c r="CE43" s="632"/>
      <c r="CF43" s="632"/>
      <c r="CG43" s="632"/>
      <c r="CH43" s="632"/>
      <c r="CI43" s="632"/>
      <c r="CJ43" s="632"/>
      <c r="CK43" s="632"/>
      <c r="CL43" s="632"/>
      <c r="CM43" s="632"/>
      <c r="CN43" s="632"/>
      <c r="CO43" s="632"/>
      <c r="CP43" s="632"/>
      <c r="CQ43" s="633"/>
      <c r="CR43" s="634">
        <v>111217</v>
      </c>
      <c r="CS43" s="647"/>
      <c r="CT43" s="647"/>
      <c r="CU43" s="647"/>
      <c r="CV43" s="647"/>
      <c r="CW43" s="647"/>
      <c r="CX43" s="647"/>
      <c r="CY43" s="648"/>
      <c r="CZ43" s="637">
        <v>0.2</v>
      </c>
      <c r="DA43" s="649"/>
      <c r="DB43" s="649"/>
      <c r="DC43" s="650"/>
      <c r="DD43" s="640">
        <v>107707</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364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312</v>
      </c>
      <c r="CE44" s="654"/>
      <c r="CF44" s="631" t="s">
        <v>365</v>
      </c>
      <c r="CG44" s="632"/>
      <c r="CH44" s="632"/>
      <c r="CI44" s="632"/>
      <c r="CJ44" s="632"/>
      <c r="CK44" s="632"/>
      <c r="CL44" s="632"/>
      <c r="CM44" s="632"/>
      <c r="CN44" s="632"/>
      <c r="CO44" s="632"/>
      <c r="CP44" s="632"/>
      <c r="CQ44" s="633"/>
      <c r="CR44" s="634">
        <v>6405747</v>
      </c>
      <c r="CS44" s="635"/>
      <c r="CT44" s="635"/>
      <c r="CU44" s="635"/>
      <c r="CV44" s="635"/>
      <c r="CW44" s="635"/>
      <c r="CX44" s="635"/>
      <c r="CY44" s="636"/>
      <c r="CZ44" s="637">
        <v>9.4</v>
      </c>
      <c r="DA44" s="638"/>
      <c r="DB44" s="638"/>
      <c r="DC44" s="639"/>
      <c r="DD44" s="640">
        <v>819003</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366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367</v>
      </c>
      <c r="CG45" s="632"/>
      <c r="CH45" s="632"/>
      <c r="CI45" s="632"/>
      <c r="CJ45" s="632"/>
      <c r="CK45" s="632"/>
      <c r="CL45" s="632"/>
      <c r="CM45" s="632"/>
      <c r="CN45" s="632"/>
      <c r="CO45" s="632"/>
      <c r="CP45" s="632"/>
      <c r="CQ45" s="633"/>
      <c r="CR45" s="634">
        <v>2139896</v>
      </c>
      <c r="CS45" s="647"/>
      <c r="CT45" s="647"/>
      <c r="CU45" s="647"/>
      <c r="CV45" s="647"/>
      <c r="CW45" s="647"/>
      <c r="CX45" s="647"/>
      <c r="CY45" s="648"/>
      <c r="CZ45" s="637">
        <v>3.2</v>
      </c>
      <c r="DA45" s="649"/>
      <c r="DB45" s="649"/>
      <c r="DC45" s="650"/>
      <c r="DD45" s="640">
        <v>223147</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368</v>
      </c>
      <c r="CG46" s="632"/>
      <c r="CH46" s="632"/>
      <c r="CI46" s="632"/>
      <c r="CJ46" s="632"/>
      <c r="CK46" s="632"/>
      <c r="CL46" s="632"/>
      <c r="CM46" s="632"/>
      <c r="CN46" s="632"/>
      <c r="CO46" s="632"/>
      <c r="CP46" s="632"/>
      <c r="CQ46" s="633"/>
      <c r="CR46" s="634">
        <v>3028351</v>
      </c>
      <c r="CS46" s="635"/>
      <c r="CT46" s="635"/>
      <c r="CU46" s="635"/>
      <c r="CV46" s="635"/>
      <c r="CW46" s="635"/>
      <c r="CX46" s="635"/>
      <c r="CY46" s="636"/>
      <c r="CZ46" s="637">
        <v>4.5</v>
      </c>
      <c r="DA46" s="638"/>
      <c r="DB46" s="638"/>
      <c r="DC46" s="639"/>
      <c r="DD46" s="640">
        <v>594785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369</v>
      </c>
      <c r="CG47" s="632"/>
      <c r="CH47" s="632"/>
      <c r="CI47" s="632"/>
      <c r="CJ47" s="632"/>
      <c r="CK47" s="632"/>
      <c r="CL47" s="632"/>
      <c r="CM47" s="632"/>
      <c r="CN47" s="632"/>
      <c r="CO47" s="632"/>
      <c r="CP47" s="632"/>
      <c r="CQ47" s="633"/>
      <c r="CR47" s="634" t="s">
        <v>247</v>
      </c>
      <c r="CS47" s="647"/>
      <c r="CT47" s="647"/>
      <c r="CU47" s="647"/>
      <c r="CV47" s="647"/>
      <c r="CW47" s="647"/>
      <c r="CX47" s="647"/>
      <c r="CY47" s="648"/>
      <c r="CZ47" s="637" t="s">
        <v>247</v>
      </c>
      <c r="DA47" s="649"/>
      <c r="DB47" s="649"/>
      <c r="DC47" s="650"/>
      <c r="DD47" s="640" t="s">
        <v>247</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370</v>
      </c>
      <c r="CG48" s="632"/>
      <c r="CH48" s="632"/>
      <c r="CI48" s="632"/>
      <c r="CJ48" s="632"/>
      <c r="CK48" s="632"/>
      <c r="CL48" s="632"/>
      <c r="CM48" s="632"/>
      <c r="CN48" s="632"/>
      <c r="CO48" s="632"/>
      <c r="CP48" s="632"/>
      <c r="CQ48" s="633"/>
      <c r="CR48" s="634" t="s">
        <v>247</v>
      </c>
      <c r="CS48" s="635"/>
      <c r="CT48" s="635"/>
      <c r="CU48" s="635"/>
      <c r="CV48" s="635"/>
      <c r="CW48" s="635"/>
      <c r="CX48" s="635"/>
      <c r="CY48" s="636"/>
      <c r="CZ48" s="637" t="s">
        <v>247</v>
      </c>
      <c r="DA48" s="638"/>
      <c r="DB48" s="638"/>
      <c r="DC48" s="639"/>
      <c r="DD48" s="640" t="s">
        <v>247</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371</v>
      </c>
      <c r="CE49" s="616"/>
      <c r="CF49" s="616"/>
      <c r="CG49" s="616"/>
      <c r="CH49" s="616"/>
      <c r="CI49" s="616"/>
      <c r="CJ49" s="616"/>
      <c r="CK49" s="616"/>
      <c r="CL49" s="616"/>
      <c r="CM49" s="616"/>
      <c r="CN49" s="616"/>
      <c r="CO49" s="616"/>
      <c r="CP49" s="616"/>
      <c r="CQ49" s="617"/>
      <c r="CR49" s="618">
        <v>67875587</v>
      </c>
      <c r="CS49" s="619"/>
      <c r="CT49" s="619"/>
      <c r="CU49" s="619"/>
      <c r="CV49" s="619"/>
      <c r="CW49" s="619"/>
      <c r="CX49" s="619"/>
      <c r="CY49" s="620"/>
      <c r="CZ49" s="621">
        <v>100</v>
      </c>
      <c r="DA49" s="622"/>
      <c r="DB49" s="622"/>
      <c r="DC49" s="623"/>
      <c r="DD49" s="624">
        <v>38341705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6Z/T2q6eGlqrz/mSa1WYWSM+okw8n+Lg3tHebzakpLq1HBdH1Zh0Zo16MoSedf2xVqrXWLP7NnCDLgd27ABSVg==" saltValue="l1aPFqfxEgA4E/70yPrEI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372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373</v>
      </c>
      <c r="DK2" s="1105"/>
      <c r="DL2" s="1105"/>
      <c r="DM2" s="1105"/>
      <c r="DN2" s="1105"/>
      <c r="DO2" s="1106"/>
      <c r="DP2" s="222"/>
      <c r="DQ2" s="1104" t="s">
        <v>374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375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377</v>
      </c>
      <c r="B5" s="1009"/>
      <c r="C5" s="1009"/>
      <c r="D5" s="1009"/>
      <c r="E5" s="1009"/>
      <c r="F5" s="1009"/>
      <c r="G5" s="1009"/>
      <c r="H5" s="1009"/>
      <c r="I5" s="1009"/>
      <c r="J5" s="1009"/>
      <c r="K5" s="1009"/>
      <c r="L5" s="1009"/>
      <c r="M5" s="1009"/>
      <c r="N5" s="1009"/>
      <c r="O5" s="1009"/>
      <c r="P5" s="1010"/>
      <c r="Q5" s="1014" t="s">
        <v>378</v>
      </c>
      <c r="R5" s="1015"/>
      <c r="S5" s="1015"/>
      <c r="T5" s="1015"/>
      <c r="U5" s="1016"/>
      <c r="V5" s="1014" t="s">
        <v>379</v>
      </c>
      <c r="W5" s="1015"/>
      <c r="X5" s="1015"/>
      <c r="Y5" s="1015"/>
      <c r="Z5" s="1016"/>
      <c r="AA5" s="1014" t="s">
        <v>380</v>
      </c>
      <c r="AB5" s="1015"/>
      <c r="AC5" s="1015"/>
      <c r="AD5" s="1015"/>
      <c r="AE5" s="1015"/>
      <c r="AF5" s="1107" t="s">
        <v>381</v>
      </c>
      <c r="AG5" s="1015"/>
      <c r="AH5" s="1015"/>
      <c r="AI5" s="1015"/>
      <c r="AJ5" s="1028"/>
      <c r="AK5" s="1015" t="s">
        <v>382</v>
      </c>
      <c r="AL5" s="1015"/>
      <c r="AM5" s="1015"/>
      <c r="AN5" s="1015"/>
      <c r="AO5" s="1016"/>
      <c r="AP5" s="1014" t="s">
        <v>383</v>
      </c>
      <c r="AQ5" s="1015"/>
      <c r="AR5" s="1015"/>
      <c r="AS5" s="1015"/>
      <c r="AT5" s="1016"/>
      <c r="AU5" s="1014" t="s">
        <v>384</v>
      </c>
      <c r="AV5" s="1015"/>
      <c r="AW5" s="1015"/>
      <c r="AX5" s="1015"/>
      <c r="AY5" s="1028"/>
      <c r="AZ5" s="226"/>
      <c r="BA5" s="226"/>
      <c r="BB5" s="226"/>
      <c r="BC5" s="226"/>
      <c r="BD5" s="226"/>
      <c r="BE5" s="227"/>
      <c r="BF5" s="227"/>
      <c r="BG5" s="227"/>
      <c r="BH5" s="227"/>
      <c r="BI5" s="227"/>
      <c r="BJ5" s="227"/>
      <c r="BK5" s="227"/>
      <c r="BL5" s="227"/>
      <c r="BM5" s="227"/>
      <c r="BN5" s="227"/>
      <c r="BO5" s="227"/>
      <c r="BP5" s="227"/>
      <c r="BQ5" s="1008" t="s">
        <v>385</v>
      </c>
      <c r="BR5" s="1009"/>
      <c r="BS5" s="1009"/>
      <c r="BT5" s="1009"/>
      <c r="BU5" s="1009"/>
      <c r="BV5" s="1009"/>
      <c r="BW5" s="1009"/>
      <c r="BX5" s="1009"/>
      <c r="BY5" s="1009"/>
      <c r="BZ5" s="1009"/>
      <c r="CA5" s="1009"/>
      <c r="CB5" s="1009"/>
      <c r="CC5" s="1009"/>
      <c r="CD5" s="1009"/>
      <c r="CE5" s="1009"/>
      <c r="CF5" s="1009"/>
      <c r="CG5" s="1010"/>
      <c r="CH5" s="1014" t="s">
        <v>386</v>
      </c>
      <c r="CI5" s="1015"/>
      <c r="CJ5" s="1015"/>
      <c r="CK5" s="1015"/>
      <c r="CL5" s="1016"/>
      <c r="CM5" s="1014" t="s">
        <v>387</v>
      </c>
      <c r="CN5" s="1015"/>
      <c r="CO5" s="1015"/>
      <c r="CP5" s="1015"/>
      <c r="CQ5" s="1016"/>
      <c r="CR5" s="1014" t="s">
        <v>388</v>
      </c>
      <c r="CS5" s="1015"/>
      <c r="CT5" s="1015"/>
      <c r="CU5" s="1015"/>
      <c r="CV5" s="1016"/>
      <c r="CW5" s="1014" t="s">
        <v>389</v>
      </c>
      <c r="CX5" s="1015"/>
      <c r="CY5" s="1015"/>
      <c r="CZ5" s="1015"/>
      <c r="DA5" s="1016"/>
      <c r="DB5" s="1014" t="s">
        <v>390</v>
      </c>
      <c r="DC5" s="1015"/>
      <c r="DD5" s="1015"/>
      <c r="DE5" s="1015"/>
      <c r="DF5" s="1016"/>
      <c r="DG5" s="1097" t="s">
        <v>391</v>
      </c>
      <c r="DH5" s="1098"/>
      <c r="DI5" s="1098"/>
      <c r="DJ5" s="1098"/>
      <c r="DK5" s="1099"/>
      <c r="DL5" s="1097" t="s">
        <v>392</v>
      </c>
      <c r="DM5" s="1098"/>
      <c r="DN5" s="1098"/>
      <c r="DO5" s="1098"/>
      <c r="DP5" s="1099"/>
      <c r="DQ5" s="1014" t="s">
        <v>393</v>
      </c>
      <c r="DR5" s="1015"/>
      <c r="DS5" s="1015"/>
      <c r="DT5" s="1015"/>
      <c r="DU5" s="1016"/>
      <c r="DV5" s="1014" t="s">
        <v>384</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394</v>
      </c>
      <c r="C7" s="1061"/>
      <c r="D7" s="1061"/>
      <c r="E7" s="1061"/>
      <c r="F7" s="1061"/>
      <c r="G7" s="1061"/>
      <c r="H7" s="1061"/>
      <c r="I7" s="1061"/>
      <c r="J7" s="1061"/>
      <c r="K7" s="1061"/>
      <c r="L7" s="1061"/>
      <c r="M7" s="1061"/>
      <c r="N7" s="1061"/>
      <c r="O7" s="1061"/>
      <c r="P7" s="1062"/>
      <c r="Q7" s="1115">
        <v>70578</v>
      </c>
      <c r="R7" s="1116"/>
      <c r="S7" s="1116"/>
      <c r="T7" s="1116"/>
      <c r="U7" s="1116"/>
      <c r="V7" s="1116">
        <v>67876</v>
      </c>
      <c r="W7" s="1116"/>
      <c r="X7" s="1116"/>
      <c r="Y7" s="1116"/>
      <c r="Z7" s="1116"/>
      <c r="AA7" s="1116">
        <v>2702</v>
      </c>
      <c r="AB7" s="1116"/>
      <c r="AC7" s="1116"/>
      <c r="AD7" s="1116"/>
      <c r="AE7" s="1117"/>
      <c r="AF7" s="1118">
        <v>2602</v>
      </c>
      <c r="AG7" s="1119"/>
      <c r="AH7" s="1119"/>
      <c r="AI7" s="1119"/>
      <c r="AJ7" s="1120"/>
      <c r="AK7" s="1121">
        <v>269</v>
      </c>
      <c r="AL7" s="1122"/>
      <c r="AM7" s="1122"/>
      <c r="AN7" s="1122"/>
      <c r="AO7" s="1122"/>
      <c r="AP7" s="1122">
        <v>39151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t="s">
        <v>576</v>
      </c>
      <c r="BS7" s="1112" t="s">
        <v>577</v>
      </c>
      <c r="BT7" s="1113"/>
      <c r="BU7" s="1113"/>
      <c r="BV7" s="1113"/>
      <c r="BW7" s="1113"/>
      <c r="BX7" s="1113"/>
      <c r="BY7" s="1113"/>
      <c r="BZ7" s="1113"/>
      <c r="CA7" s="1113"/>
      <c r="CB7" s="1113"/>
      <c r="CC7" s="1113"/>
      <c r="CD7" s="1113"/>
      <c r="CE7" s="1113"/>
      <c r="CF7" s="1113"/>
      <c r="CG7" s="1125"/>
      <c r="CH7" s="1109" t="s">
        <v>589</v>
      </c>
      <c r="CI7" s="1110"/>
      <c r="CJ7" s="1110"/>
      <c r="CK7" s="1110"/>
      <c r="CL7" s="1111"/>
      <c r="CM7" s="1109">
        <v>145</v>
      </c>
      <c r="CN7" s="1110"/>
      <c r="CO7" s="1110"/>
      <c r="CP7" s="1110"/>
      <c r="CQ7" s="1111"/>
      <c r="CR7" s="1109">
        <v>5</v>
      </c>
      <c r="CS7" s="1110"/>
      <c r="CT7" s="1110"/>
      <c r="CU7" s="1110"/>
      <c r="CV7" s="1111"/>
      <c r="CW7" s="1109">
        <v>17</v>
      </c>
      <c r="CX7" s="1110"/>
      <c r="CY7" s="1110"/>
      <c r="CZ7" s="1110"/>
      <c r="DA7" s="1111"/>
      <c r="DB7" s="1109" t="s">
        <v>589</v>
      </c>
      <c r="DC7" s="1110"/>
      <c r="DD7" s="1110"/>
      <c r="DE7" s="1110"/>
      <c r="DF7" s="1111"/>
      <c r="DG7" s="1109">
        <v>2006</v>
      </c>
      <c r="DH7" s="1110"/>
      <c r="DI7" s="1110"/>
      <c r="DJ7" s="1110"/>
      <c r="DK7" s="1111"/>
      <c r="DL7" s="1109" t="s">
        <v>589</v>
      </c>
      <c r="DM7" s="1110"/>
      <c r="DN7" s="1110"/>
      <c r="DO7" s="1110"/>
      <c r="DP7" s="1111"/>
      <c r="DQ7" s="1109" t="s">
        <v>589</v>
      </c>
      <c r="DR7" s="1110"/>
      <c r="DS7" s="1110"/>
      <c r="DT7" s="1110"/>
      <c r="DU7" s="1111"/>
      <c r="DV7" s="1112"/>
      <c r="DW7" s="1113"/>
      <c r="DX7" s="1113"/>
      <c r="DY7" s="1113"/>
      <c r="DZ7" s="1114"/>
      <c r="EA7" s="228"/>
    </row>
    <row r="8" spans="1:131" s="229" customFormat="1" ht="26.25" customHeight="1" x14ac:dyDescent="0.2">
      <c r="A8" s="232">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578</v>
      </c>
      <c r="BT8" s="1006"/>
      <c r="BU8" s="1006"/>
      <c r="BV8" s="1006"/>
      <c r="BW8" s="1006"/>
      <c r="BX8" s="1006"/>
      <c r="BY8" s="1006"/>
      <c r="BZ8" s="1006"/>
      <c r="CA8" s="1006"/>
      <c r="CB8" s="1006"/>
      <c r="CC8" s="1006"/>
      <c r="CD8" s="1006"/>
      <c r="CE8" s="1006"/>
      <c r="CF8" s="1006"/>
      <c r="CG8" s="1027"/>
      <c r="CH8" s="1002">
        <v>-2</v>
      </c>
      <c r="CI8" s="1003"/>
      <c r="CJ8" s="1003"/>
      <c r="CK8" s="1003"/>
      <c r="CL8" s="1004"/>
      <c r="CM8" s="1002">
        <v>532</v>
      </c>
      <c r="CN8" s="1003"/>
      <c r="CO8" s="1003"/>
      <c r="CP8" s="1003"/>
      <c r="CQ8" s="1004"/>
      <c r="CR8" s="1002">
        <v>500</v>
      </c>
      <c r="CS8" s="1003"/>
      <c r="CT8" s="1003"/>
      <c r="CU8" s="1003"/>
      <c r="CV8" s="1004"/>
      <c r="CW8" s="1002">
        <v>23</v>
      </c>
      <c r="CX8" s="1003"/>
      <c r="CY8" s="1003"/>
      <c r="CZ8" s="1003"/>
      <c r="DA8" s="1004"/>
      <c r="DB8" s="1002" t="s">
        <v>513</v>
      </c>
      <c r="DC8" s="1003"/>
      <c r="DD8" s="1003"/>
      <c r="DE8" s="1003"/>
      <c r="DF8" s="1004"/>
      <c r="DG8" s="1002" t="s">
        <v>513</v>
      </c>
      <c r="DH8" s="1003"/>
      <c r="DI8" s="1003"/>
      <c r="DJ8" s="1003"/>
      <c r="DK8" s="1004"/>
      <c r="DL8" s="1002" t="s">
        <v>513</v>
      </c>
      <c r="DM8" s="1003"/>
      <c r="DN8" s="1003"/>
      <c r="DO8" s="1003"/>
      <c r="DP8" s="1004"/>
      <c r="DQ8" s="1002" t="s">
        <v>513</v>
      </c>
      <c r="DR8" s="1003"/>
      <c r="DS8" s="1003"/>
      <c r="DT8" s="1003"/>
      <c r="DU8" s="1004"/>
      <c r="DV8" s="1005"/>
      <c r="DW8" s="1006"/>
      <c r="DX8" s="1006"/>
      <c r="DY8" s="1006"/>
      <c r="DZ8" s="1007"/>
      <c r="EA8" s="228"/>
    </row>
    <row r="9" spans="1:131" s="229" customFormat="1" ht="26.25" customHeight="1" x14ac:dyDescent="0.2">
      <c r="A9" s="232">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579</v>
      </c>
      <c r="BT9" s="1006"/>
      <c r="BU9" s="1006"/>
      <c r="BV9" s="1006"/>
      <c r="BW9" s="1006"/>
      <c r="BX9" s="1006"/>
      <c r="BY9" s="1006"/>
      <c r="BZ9" s="1006"/>
      <c r="CA9" s="1006"/>
      <c r="CB9" s="1006"/>
      <c r="CC9" s="1006"/>
      <c r="CD9" s="1006"/>
      <c r="CE9" s="1006"/>
      <c r="CF9" s="1006"/>
      <c r="CG9" s="1027"/>
      <c r="CH9" s="1002" t="s">
        <v>513</v>
      </c>
      <c r="CI9" s="1003"/>
      <c r="CJ9" s="1003"/>
      <c r="CK9" s="1003"/>
      <c r="CL9" s="1004"/>
      <c r="CM9" s="1002">
        <v>54</v>
      </c>
      <c r="CN9" s="1003"/>
      <c r="CO9" s="1003"/>
      <c r="CP9" s="1003"/>
      <c r="CQ9" s="1004"/>
      <c r="CR9" s="1002">
        <v>30</v>
      </c>
      <c r="CS9" s="1003"/>
      <c r="CT9" s="1003"/>
      <c r="CU9" s="1003"/>
      <c r="CV9" s="1004"/>
      <c r="CW9" s="1002">
        <v>33</v>
      </c>
      <c r="CX9" s="1003"/>
      <c r="CY9" s="1003"/>
      <c r="CZ9" s="1003"/>
      <c r="DA9" s="1004"/>
      <c r="DB9" s="1002" t="s">
        <v>513</v>
      </c>
      <c r="DC9" s="1003"/>
      <c r="DD9" s="1003"/>
      <c r="DE9" s="1003"/>
      <c r="DF9" s="1004"/>
      <c r="DG9" s="1002" t="s">
        <v>513</v>
      </c>
      <c r="DH9" s="1003"/>
      <c r="DI9" s="1003"/>
      <c r="DJ9" s="1003"/>
      <c r="DK9" s="1004"/>
      <c r="DL9" s="1002" t="s">
        <v>513</v>
      </c>
      <c r="DM9" s="1003"/>
      <c r="DN9" s="1003"/>
      <c r="DO9" s="1003"/>
      <c r="DP9" s="1004"/>
      <c r="DQ9" s="1002" t="s">
        <v>513</v>
      </c>
      <c r="DR9" s="1003"/>
      <c r="DS9" s="1003"/>
      <c r="DT9" s="1003"/>
      <c r="DU9" s="1004"/>
      <c r="DV9" s="1005"/>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395</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396</v>
      </c>
      <c r="B23" s="950" t="s">
        <v>397</v>
      </c>
      <c r="C23" s="951"/>
      <c r="D23" s="951"/>
      <c r="E23" s="951"/>
      <c r="F23" s="951"/>
      <c r="G23" s="951"/>
      <c r="H23" s="951"/>
      <c r="I23" s="951"/>
      <c r="J23" s="951"/>
      <c r="K23" s="951"/>
      <c r="L23" s="951"/>
      <c r="M23" s="951"/>
      <c r="N23" s="951"/>
      <c r="O23" s="951"/>
      <c r="P23" s="961"/>
      <c r="Q23" s="1080">
        <v>70578</v>
      </c>
      <c r="R23" s="1074"/>
      <c r="S23" s="1074"/>
      <c r="T23" s="1074"/>
      <c r="U23" s="1074"/>
      <c r="V23" s="1074">
        <v>67876</v>
      </c>
      <c r="W23" s="1074"/>
      <c r="X23" s="1074"/>
      <c r="Y23" s="1074"/>
      <c r="Z23" s="1074"/>
      <c r="AA23" s="1074">
        <v>2702</v>
      </c>
      <c r="AB23" s="1074"/>
      <c r="AC23" s="1074"/>
      <c r="AD23" s="1074"/>
      <c r="AE23" s="1081"/>
      <c r="AF23" s="1082">
        <v>2602</v>
      </c>
      <c r="AG23" s="1074"/>
      <c r="AH23" s="1074"/>
      <c r="AI23" s="1074"/>
      <c r="AJ23" s="1083"/>
      <c r="AK23" s="1084"/>
      <c r="AL23" s="1085"/>
      <c r="AM23" s="1085"/>
      <c r="AN23" s="1085"/>
      <c r="AO23" s="1085"/>
      <c r="AP23" s="1074">
        <v>39151</v>
      </c>
      <c r="AQ23" s="1074"/>
      <c r="AR23" s="1074"/>
      <c r="AS23" s="1074"/>
      <c r="AT23" s="1074"/>
      <c r="AU23" s="1075"/>
      <c r="AV23" s="1075"/>
      <c r="AW23" s="1075"/>
      <c r="AX23" s="1075"/>
      <c r="AY23" s="1076"/>
      <c r="AZ23" s="1077" t="s">
        <v>398</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399</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400</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377</v>
      </c>
      <c r="B26" s="1009"/>
      <c r="C26" s="1009"/>
      <c r="D26" s="1009"/>
      <c r="E26" s="1009"/>
      <c r="F26" s="1009"/>
      <c r="G26" s="1009"/>
      <c r="H26" s="1009"/>
      <c r="I26" s="1009"/>
      <c r="J26" s="1009"/>
      <c r="K26" s="1009"/>
      <c r="L26" s="1009"/>
      <c r="M26" s="1009"/>
      <c r="N26" s="1009"/>
      <c r="O26" s="1009"/>
      <c r="P26" s="1010"/>
      <c r="Q26" s="1014" t="s">
        <v>401</v>
      </c>
      <c r="R26" s="1015"/>
      <c r="S26" s="1015"/>
      <c r="T26" s="1015"/>
      <c r="U26" s="1016"/>
      <c r="V26" s="1014" t="s">
        <v>402</v>
      </c>
      <c r="W26" s="1015"/>
      <c r="X26" s="1015"/>
      <c r="Y26" s="1015"/>
      <c r="Z26" s="1016"/>
      <c r="AA26" s="1014" t="s">
        <v>403</v>
      </c>
      <c r="AB26" s="1015"/>
      <c r="AC26" s="1015"/>
      <c r="AD26" s="1015"/>
      <c r="AE26" s="1015"/>
      <c r="AF26" s="1068" t="s">
        <v>404</v>
      </c>
      <c r="AG26" s="1021"/>
      <c r="AH26" s="1021"/>
      <c r="AI26" s="1021"/>
      <c r="AJ26" s="1069"/>
      <c r="AK26" s="1015" t="s">
        <v>405</v>
      </c>
      <c r="AL26" s="1015"/>
      <c r="AM26" s="1015"/>
      <c r="AN26" s="1015"/>
      <c r="AO26" s="1016"/>
      <c r="AP26" s="1014" t="s">
        <v>406</v>
      </c>
      <c r="AQ26" s="1015"/>
      <c r="AR26" s="1015"/>
      <c r="AS26" s="1015"/>
      <c r="AT26" s="1016"/>
      <c r="AU26" s="1014" t="s">
        <v>407</v>
      </c>
      <c r="AV26" s="1015"/>
      <c r="AW26" s="1015"/>
      <c r="AX26" s="1015"/>
      <c r="AY26" s="1016"/>
      <c r="AZ26" s="1014" t="s">
        <v>408</v>
      </c>
      <c r="BA26" s="1015"/>
      <c r="BB26" s="1015"/>
      <c r="BC26" s="1015"/>
      <c r="BD26" s="1016"/>
      <c r="BE26" s="1014" t="s">
        <v>384</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409</v>
      </c>
      <c r="C28" s="1061"/>
      <c r="D28" s="1061"/>
      <c r="E28" s="1061"/>
      <c r="F28" s="1061"/>
      <c r="G28" s="1061"/>
      <c r="H28" s="1061"/>
      <c r="I28" s="1061"/>
      <c r="J28" s="1061"/>
      <c r="K28" s="1061"/>
      <c r="L28" s="1061"/>
      <c r="M28" s="1061"/>
      <c r="N28" s="1061"/>
      <c r="O28" s="1061"/>
      <c r="P28" s="1062"/>
      <c r="Q28" s="1063">
        <v>16242</v>
      </c>
      <c r="R28" s="1064"/>
      <c r="S28" s="1064"/>
      <c r="T28" s="1064"/>
      <c r="U28" s="1064"/>
      <c r="V28" s="1064">
        <v>15997</v>
      </c>
      <c r="W28" s="1064"/>
      <c r="X28" s="1064"/>
      <c r="Y28" s="1064"/>
      <c r="Z28" s="1064"/>
      <c r="AA28" s="1064">
        <v>245</v>
      </c>
      <c r="AB28" s="1064"/>
      <c r="AC28" s="1064"/>
      <c r="AD28" s="1064"/>
      <c r="AE28" s="1065"/>
      <c r="AF28" s="1066">
        <v>245</v>
      </c>
      <c r="AG28" s="1064"/>
      <c r="AH28" s="1064"/>
      <c r="AI28" s="1064"/>
      <c r="AJ28" s="1067"/>
      <c r="AK28" s="1055">
        <v>2030</v>
      </c>
      <c r="AL28" s="1056"/>
      <c r="AM28" s="1056"/>
      <c r="AN28" s="1056"/>
      <c r="AO28" s="1056"/>
      <c r="AP28" s="1056" t="s">
        <v>513</v>
      </c>
      <c r="AQ28" s="1056"/>
      <c r="AR28" s="1056"/>
      <c r="AS28" s="1056"/>
      <c r="AT28" s="1056"/>
      <c r="AU28" s="1056" t="s">
        <v>513</v>
      </c>
      <c r="AV28" s="1056"/>
      <c r="AW28" s="1056"/>
      <c r="AX28" s="1056"/>
      <c r="AY28" s="1056"/>
      <c r="AZ28" s="1057" t="s">
        <v>513</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410</v>
      </c>
      <c r="C29" s="1044"/>
      <c r="D29" s="1044"/>
      <c r="E29" s="1044"/>
      <c r="F29" s="1044"/>
      <c r="G29" s="1044"/>
      <c r="H29" s="1044"/>
      <c r="I29" s="1044"/>
      <c r="J29" s="1044"/>
      <c r="K29" s="1044"/>
      <c r="L29" s="1044"/>
      <c r="M29" s="1044"/>
      <c r="N29" s="1044"/>
      <c r="O29" s="1044"/>
      <c r="P29" s="1045"/>
      <c r="Q29" s="1051">
        <v>14657</v>
      </c>
      <c r="R29" s="1052"/>
      <c r="S29" s="1052"/>
      <c r="T29" s="1052"/>
      <c r="U29" s="1052"/>
      <c r="V29" s="1052">
        <v>13623</v>
      </c>
      <c r="W29" s="1052"/>
      <c r="X29" s="1052"/>
      <c r="Y29" s="1052"/>
      <c r="Z29" s="1052"/>
      <c r="AA29" s="1052">
        <v>1034</v>
      </c>
      <c r="AB29" s="1052"/>
      <c r="AC29" s="1052"/>
      <c r="AD29" s="1052"/>
      <c r="AE29" s="1053"/>
      <c r="AF29" s="1048">
        <v>1034</v>
      </c>
      <c r="AG29" s="1049"/>
      <c r="AH29" s="1049"/>
      <c r="AI29" s="1049"/>
      <c r="AJ29" s="1050"/>
      <c r="AK29" s="993">
        <v>2582</v>
      </c>
      <c r="AL29" s="984"/>
      <c r="AM29" s="984"/>
      <c r="AN29" s="984"/>
      <c r="AO29" s="984"/>
      <c r="AP29" s="984" t="s">
        <v>513</v>
      </c>
      <c r="AQ29" s="984"/>
      <c r="AR29" s="984"/>
      <c r="AS29" s="984"/>
      <c r="AT29" s="984"/>
      <c r="AU29" s="984" t="s">
        <v>513</v>
      </c>
      <c r="AV29" s="984"/>
      <c r="AW29" s="984"/>
      <c r="AX29" s="984"/>
      <c r="AY29" s="984"/>
      <c r="AZ29" s="1054" t="s">
        <v>513</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411</v>
      </c>
      <c r="C30" s="1044"/>
      <c r="D30" s="1044"/>
      <c r="E30" s="1044"/>
      <c r="F30" s="1044"/>
      <c r="G30" s="1044"/>
      <c r="H30" s="1044"/>
      <c r="I30" s="1044"/>
      <c r="J30" s="1044"/>
      <c r="K30" s="1044"/>
      <c r="L30" s="1044"/>
      <c r="M30" s="1044"/>
      <c r="N30" s="1044"/>
      <c r="O30" s="1044"/>
      <c r="P30" s="1045"/>
      <c r="Q30" s="1051">
        <v>4294</v>
      </c>
      <c r="R30" s="1052"/>
      <c r="S30" s="1052"/>
      <c r="T30" s="1052"/>
      <c r="U30" s="1052"/>
      <c r="V30" s="1052">
        <v>4260</v>
      </c>
      <c r="W30" s="1052"/>
      <c r="X30" s="1052"/>
      <c r="Y30" s="1052"/>
      <c r="Z30" s="1052"/>
      <c r="AA30" s="1052">
        <v>34</v>
      </c>
      <c r="AB30" s="1052"/>
      <c r="AC30" s="1052"/>
      <c r="AD30" s="1052"/>
      <c r="AE30" s="1053"/>
      <c r="AF30" s="1048">
        <v>34</v>
      </c>
      <c r="AG30" s="1049"/>
      <c r="AH30" s="1049"/>
      <c r="AI30" s="1049"/>
      <c r="AJ30" s="1050"/>
      <c r="AK30" s="993">
        <v>2102</v>
      </c>
      <c r="AL30" s="984"/>
      <c r="AM30" s="984"/>
      <c r="AN30" s="984"/>
      <c r="AO30" s="984"/>
      <c r="AP30" s="984" t="s">
        <v>513</v>
      </c>
      <c r="AQ30" s="984"/>
      <c r="AR30" s="984"/>
      <c r="AS30" s="984"/>
      <c r="AT30" s="984"/>
      <c r="AU30" s="984" t="s">
        <v>513</v>
      </c>
      <c r="AV30" s="984"/>
      <c r="AW30" s="984"/>
      <c r="AX30" s="984"/>
      <c r="AY30" s="984"/>
      <c r="AZ30" s="1054" t="s">
        <v>513</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412</v>
      </c>
      <c r="C31" s="1044"/>
      <c r="D31" s="1044"/>
      <c r="E31" s="1044"/>
      <c r="F31" s="1044"/>
      <c r="G31" s="1044"/>
      <c r="H31" s="1044"/>
      <c r="I31" s="1044"/>
      <c r="J31" s="1044"/>
      <c r="K31" s="1044"/>
      <c r="L31" s="1044"/>
      <c r="M31" s="1044"/>
      <c r="N31" s="1044"/>
      <c r="O31" s="1044"/>
      <c r="P31" s="1045"/>
      <c r="Q31" s="1051">
        <v>2659</v>
      </c>
      <c r="R31" s="1052"/>
      <c r="S31" s="1052"/>
      <c r="T31" s="1052"/>
      <c r="U31" s="1052"/>
      <c r="V31" s="1052">
        <v>2440</v>
      </c>
      <c r="W31" s="1052"/>
      <c r="X31" s="1052"/>
      <c r="Y31" s="1052"/>
      <c r="Z31" s="1052"/>
      <c r="AA31" s="1052">
        <v>219</v>
      </c>
      <c r="AB31" s="1052"/>
      <c r="AC31" s="1052"/>
      <c r="AD31" s="1052"/>
      <c r="AE31" s="1053"/>
      <c r="AF31" s="1048">
        <v>587</v>
      </c>
      <c r="AG31" s="1049"/>
      <c r="AH31" s="1049"/>
      <c r="AI31" s="1049"/>
      <c r="AJ31" s="1050"/>
      <c r="AK31" s="993">
        <v>317</v>
      </c>
      <c r="AL31" s="984"/>
      <c r="AM31" s="984"/>
      <c r="AN31" s="984"/>
      <c r="AO31" s="984"/>
      <c r="AP31" s="984">
        <v>9522</v>
      </c>
      <c r="AQ31" s="984"/>
      <c r="AR31" s="984"/>
      <c r="AS31" s="984"/>
      <c r="AT31" s="984"/>
      <c r="AU31" s="984">
        <v>6256</v>
      </c>
      <c r="AV31" s="984"/>
      <c r="AW31" s="984"/>
      <c r="AX31" s="984"/>
      <c r="AY31" s="984"/>
      <c r="AZ31" s="1054" t="s">
        <v>513</v>
      </c>
      <c r="BA31" s="1054"/>
      <c r="BB31" s="1054"/>
      <c r="BC31" s="1054"/>
      <c r="BD31" s="1054"/>
      <c r="BE31" s="985" t="s">
        <v>413</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414</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396</v>
      </c>
      <c r="B63" s="950" t="s">
        <v>415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1900</v>
      </c>
      <c r="AG63" s="972"/>
      <c r="AH63" s="972"/>
      <c r="AI63" s="972"/>
      <c r="AJ63" s="1035"/>
      <c r="AK63" s="1036"/>
      <c r="AL63" s="976"/>
      <c r="AM63" s="976"/>
      <c r="AN63" s="976"/>
      <c r="AO63" s="976"/>
      <c r="AP63" s="972">
        <v>9522</v>
      </c>
      <c r="AQ63" s="972"/>
      <c r="AR63" s="972"/>
      <c r="AS63" s="972"/>
      <c r="AT63" s="972"/>
      <c r="AU63" s="972">
        <v>6256</v>
      </c>
      <c r="AV63" s="972"/>
      <c r="AW63" s="972"/>
      <c r="AX63" s="972"/>
      <c r="AY63" s="972"/>
      <c r="AZ63" s="1030"/>
      <c r="BA63" s="1030"/>
      <c r="BB63" s="1030"/>
      <c r="BC63" s="1030"/>
      <c r="BD63" s="1030"/>
      <c r="BE63" s="973"/>
      <c r="BF63" s="973"/>
      <c r="BG63" s="973"/>
      <c r="BH63" s="973"/>
      <c r="BI63" s="974"/>
      <c r="BJ63" s="1031" t="s">
        <v>132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417</v>
      </c>
      <c r="B66" s="1009"/>
      <c r="C66" s="1009"/>
      <c r="D66" s="1009"/>
      <c r="E66" s="1009"/>
      <c r="F66" s="1009"/>
      <c r="G66" s="1009"/>
      <c r="H66" s="1009"/>
      <c r="I66" s="1009"/>
      <c r="J66" s="1009"/>
      <c r="K66" s="1009"/>
      <c r="L66" s="1009"/>
      <c r="M66" s="1009"/>
      <c r="N66" s="1009"/>
      <c r="O66" s="1009"/>
      <c r="P66" s="1010"/>
      <c r="Q66" s="1014" t="s">
        <v>401</v>
      </c>
      <c r="R66" s="1015"/>
      <c r="S66" s="1015"/>
      <c r="T66" s="1015"/>
      <c r="U66" s="1016"/>
      <c r="V66" s="1014" t="s">
        <v>402</v>
      </c>
      <c r="W66" s="1015"/>
      <c r="X66" s="1015"/>
      <c r="Y66" s="1015"/>
      <c r="Z66" s="1016"/>
      <c r="AA66" s="1014" t="s">
        <v>418</v>
      </c>
      <c r="AB66" s="1015"/>
      <c r="AC66" s="1015"/>
      <c r="AD66" s="1015"/>
      <c r="AE66" s="1016"/>
      <c r="AF66" s="1020" t="s">
        <v>404</v>
      </c>
      <c r="AG66" s="1021"/>
      <c r="AH66" s="1021"/>
      <c r="AI66" s="1021"/>
      <c r="AJ66" s="1022"/>
      <c r="AK66" s="1014" t="s">
        <v>405</v>
      </c>
      <c r="AL66" s="1009"/>
      <c r="AM66" s="1009"/>
      <c r="AN66" s="1009"/>
      <c r="AO66" s="1010"/>
      <c r="AP66" s="1014" t="s">
        <v>406</v>
      </c>
      <c r="AQ66" s="1015"/>
      <c r="AR66" s="1015"/>
      <c r="AS66" s="1015"/>
      <c r="AT66" s="1016"/>
      <c r="AU66" s="1014" t="s">
        <v>419</v>
      </c>
      <c r="AV66" s="1015"/>
      <c r="AW66" s="1015"/>
      <c r="AX66" s="1015"/>
      <c r="AY66" s="1016"/>
      <c r="AZ66" s="1014" t="s">
        <v>384</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580</v>
      </c>
      <c r="C68" s="999"/>
      <c r="D68" s="999"/>
      <c r="E68" s="999"/>
      <c r="F68" s="999"/>
      <c r="G68" s="999"/>
      <c r="H68" s="999"/>
      <c r="I68" s="999"/>
      <c r="J68" s="999"/>
      <c r="K68" s="999"/>
      <c r="L68" s="999"/>
      <c r="M68" s="999"/>
      <c r="N68" s="999"/>
      <c r="O68" s="999"/>
      <c r="P68" s="1000"/>
      <c r="Q68" s="1001">
        <v>9647</v>
      </c>
      <c r="R68" s="995"/>
      <c r="S68" s="995"/>
      <c r="T68" s="995"/>
      <c r="U68" s="995"/>
      <c r="V68" s="995">
        <v>9534</v>
      </c>
      <c r="W68" s="995"/>
      <c r="X68" s="995"/>
      <c r="Y68" s="995"/>
      <c r="Z68" s="995"/>
      <c r="AA68" s="995">
        <v>113</v>
      </c>
      <c r="AB68" s="995"/>
      <c r="AC68" s="995"/>
      <c r="AD68" s="995"/>
      <c r="AE68" s="995"/>
      <c r="AF68" s="995">
        <v>113</v>
      </c>
      <c r="AG68" s="995"/>
      <c r="AH68" s="995"/>
      <c r="AI68" s="995"/>
      <c r="AJ68" s="995"/>
      <c r="AK68" s="995">
        <v>100</v>
      </c>
      <c r="AL68" s="995"/>
      <c r="AM68" s="995"/>
      <c r="AN68" s="995"/>
      <c r="AO68" s="995"/>
      <c r="AP68" s="995">
        <v>190</v>
      </c>
      <c r="AQ68" s="995"/>
      <c r="AR68" s="995"/>
      <c r="AS68" s="995"/>
      <c r="AT68" s="995"/>
      <c r="AU68" s="995">
        <v>7</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581</v>
      </c>
      <c r="C69" s="988"/>
      <c r="D69" s="988"/>
      <c r="E69" s="988"/>
      <c r="F69" s="988"/>
      <c r="G69" s="988"/>
      <c r="H69" s="988"/>
      <c r="I69" s="988"/>
      <c r="J69" s="988"/>
      <c r="K69" s="988"/>
      <c r="L69" s="988"/>
      <c r="M69" s="988"/>
      <c r="N69" s="988"/>
      <c r="O69" s="988"/>
      <c r="P69" s="989"/>
      <c r="Q69" s="990">
        <v>925</v>
      </c>
      <c r="R69" s="984"/>
      <c r="S69" s="984"/>
      <c r="T69" s="984"/>
      <c r="U69" s="984"/>
      <c r="V69" s="984">
        <v>905</v>
      </c>
      <c r="W69" s="984"/>
      <c r="X69" s="984"/>
      <c r="Y69" s="984"/>
      <c r="Z69" s="984"/>
      <c r="AA69" s="984">
        <v>20</v>
      </c>
      <c r="AB69" s="984"/>
      <c r="AC69" s="984"/>
      <c r="AD69" s="984"/>
      <c r="AE69" s="984"/>
      <c r="AF69" s="984">
        <v>20</v>
      </c>
      <c r="AG69" s="984"/>
      <c r="AH69" s="984"/>
      <c r="AI69" s="984"/>
      <c r="AJ69" s="984"/>
      <c r="AK69" s="984">
        <v>45</v>
      </c>
      <c r="AL69" s="984"/>
      <c r="AM69" s="984"/>
      <c r="AN69" s="984"/>
      <c r="AO69" s="984"/>
      <c r="AP69" s="984" t="s">
        <v>589</v>
      </c>
      <c r="AQ69" s="984"/>
      <c r="AR69" s="984"/>
      <c r="AS69" s="984"/>
      <c r="AT69" s="984"/>
      <c r="AU69" s="984" t="s">
        <v>589</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582</v>
      </c>
      <c r="C70" s="988"/>
      <c r="D70" s="988"/>
      <c r="E70" s="988"/>
      <c r="F70" s="988"/>
      <c r="G70" s="988"/>
      <c r="H70" s="988"/>
      <c r="I70" s="988"/>
      <c r="J70" s="988"/>
      <c r="K70" s="988"/>
      <c r="L70" s="988"/>
      <c r="M70" s="988"/>
      <c r="N70" s="988"/>
      <c r="O70" s="988"/>
      <c r="P70" s="989"/>
      <c r="Q70" s="990">
        <v>267</v>
      </c>
      <c r="R70" s="984"/>
      <c r="S70" s="984"/>
      <c r="T70" s="984"/>
      <c r="U70" s="984"/>
      <c r="V70" s="984">
        <v>178</v>
      </c>
      <c r="W70" s="984"/>
      <c r="X70" s="984"/>
      <c r="Y70" s="984"/>
      <c r="Z70" s="984"/>
      <c r="AA70" s="984">
        <v>89</v>
      </c>
      <c r="AB70" s="984"/>
      <c r="AC70" s="984"/>
      <c r="AD70" s="984"/>
      <c r="AE70" s="984"/>
      <c r="AF70" s="984">
        <v>89</v>
      </c>
      <c r="AG70" s="984"/>
      <c r="AH70" s="984"/>
      <c r="AI70" s="984"/>
      <c r="AJ70" s="984"/>
      <c r="AK70" s="984">
        <v>13</v>
      </c>
      <c r="AL70" s="984"/>
      <c r="AM70" s="984"/>
      <c r="AN70" s="984"/>
      <c r="AO70" s="984"/>
      <c r="AP70" s="984" t="s">
        <v>589</v>
      </c>
      <c r="AQ70" s="984"/>
      <c r="AR70" s="984"/>
      <c r="AS70" s="984"/>
      <c r="AT70" s="984"/>
      <c r="AU70" s="984" t="s">
        <v>589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583</v>
      </c>
      <c r="C71" s="988"/>
      <c r="D71" s="988"/>
      <c r="E71" s="988"/>
      <c r="F71" s="988"/>
      <c r="G71" s="988"/>
      <c r="H71" s="988"/>
      <c r="I71" s="988"/>
      <c r="J71" s="988"/>
      <c r="K71" s="988"/>
      <c r="L71" s="988"/>
      <c r="M71" s="988"/>
      <c r="N71" s="988"/>
      <c r="O71" s="988"/>
      <c r="P71" s="989"/>
      <c r="Q71" s="990">
        <v>461</v>
      </c>
      <c r="R71" s="984"/>
      <c r="S71" s="984"/>
      <c r="T71" s="984"/>
      <c r="U71" s="984"/>
      <c r="V71" s="984">
        <v>446</v>
      </c>
      <c r="W71" s="984"/>
      <c r="X71" s="984"/>
      <c r="Y71" s="984"/>
      <c r="Z71" s="984"/>
      <c r="AA71" s="984">
        <v>15</v>
      </c>
      <c r="AB71" s="984"/>
      <c r="AC71" s="984"/>
      <c r="AD71" s="984"/>
      <c r="AE71" s="984"/>
      <c r="AF71" s="984">
        <v>15</v>
      </c>
      <c r="AG71" s="984"/>
      <c r="AH71" s="984"/>
      <c r="AI71" s="984"/>
      <c r="AJ71" s="984"/>
      <c r="AK71" s="984">
        <v>30</v>
      </c>
      <c r="AL71" s="984"/>
      <c r="AM71" s="984"/>
      <c r="AN71" s="984"/>
      <c r="AO71" s="984"/>
      <c r="AP71" s="984">
        <v>336</v>
      </c>
      <c r="AQ71" s="984"/>
      <c r="AR71" s="984"/>
      <c r="AS71" s="984"/>
      <c r="AT71" s="984"/>
      <c r="AU71" s="984">
        <v>61</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584</v>
      </c>
      <c r="C72" s="988"/>
      <c r="D72" s="988"/>
      <c r="E72" s="988"/>
      <c r="F72" s="988"/>
      <c r="G72" s="988"/>
      <c r="H72" s="988"/>
      <c r="I72" s="988"/>
      <c r="J72" s="988"/>
      <c r="K72" s="988"/>
      <c r="L72" s="988"/>
      <c r="M72" s="988"/>
      <c r="N72" s="988"/>
      <c r="O72" s="988"/>
      <c r="P72" s="989"/>
      <c r="Q72" s="990">
        <v>26588</v>
      </c>
      <c r="R72" s="984"/>
      <c r="S72" s="984"/>
      <c r="T72" s="984"/>
      <c r="U72" s="984"/>
      <c r="V72" s="984">
        <v>26430</v>
      </c>
      <c r="W72" s="984"/>
      <c r="X72" s="984"/>
      <c r="Y72" s="984"/>
      <c r="Z72" s="984"/>
      <c r="AA72" s="984">
        <v>158</v>
      </c>
      <c r="AB72" s="984"/>
      <c r="AC72" s="984"/>
      <c r="AD72" s="984"/>
      <c r="AE72" s="984"/>
      <c r="AF72" s="984">
        <v>158</v>
      </c>
      <c r="AG72" s="984"/>
      <c r="AH72" s="984"/>
      <c r="AI72" s="984"/>
      <c r="AJ72" s="984"/>
      <c r="AK72" s="984">
        <v>275</v>
      </c>
      <c r="AL72" s="984"/>
      <c r="AM72" s="984"/>
      <c r="AN72" s="984"/>
      <c r="AO72" s="984"/>
      <c r="AP72" s="984" t="s">
        <v>589</v>
      </c>
      <c r="AQ72" s="984"/>
      <c r="AR72" s="984"/>
      <c r="AS72" s="984"/>
      <c r="AT72" s="984"/>
      <c r="AU72" s="984" t="s">
        <v>589</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585</v>
      </c>
      <c r="C73" s="988"/>
      <c r="D73" s="988"/>
      <c r="E73" s="988"/>
      <c r="F73" s="988"/>
      <c r="G73" s="988"/>
      <c r="H73" s="988"/>
      <c r="I73" s="988"/>
      <c r="J73" s="988"/>
      <c r="K73" s="988"/>
      <c r="L73" s="988"/>
      <c r="M73" s="988"/>
      <c r="N73" s="988"/>
      <c r="O73" s="988"/>
      <c r="P73" s="989"/>
      <c r="Q73" s="990">
        <v>9960</v>
      </c>
      <c r="R73" s="984"/>
      <c r="S73" s="984"/>
      <c r="T73" s="984"/>
      <c r="U73" s="984"/>
      <c r="V73" s="984">
        <v>9853</v>
      </c>
      <c r="W73" s="984"/>
      <c r="X73" s="984"/>
      <c r="Y73" s="984"/>
      <c r="Z73" s="984"/>
      <c r="AA73" s="984">
        <v>107</v>
      </c>
      <c r="AB73" s="984"/>
      <c r="AC73" s="984"/>
      <c r="AD73" s="984"/>
      <c r="AE73" s="984"/>
      <c r="AF73" s="984">
        <v>2329</v>
      </c>
      <c r="AG73" s="984"/>
      <c r="AH73" s="984"/>
      <c r="AI73" s="984"/>
      <c r="AJ73" s="984"/>
      <c r="AK73" s="984" t="s">
        <v>589</v>
      </c>
      <c r="AL73" s="984"/>
      <c r="AM73" s="984"/>
      <c r="AN73" s="984"/>
      <c r="AO73" s="984"/>
      <c r="AP73" s="984" t="s">
        <v>589</v>
      </c>
      <c r="AQ73" s="984"/>
      <c r="AR73" s="984"/>
      <c r="AS73" s="984"/>
      <c r="AT73" s="984"/>
      <c r="AU73" s="984" t="s">
        <v>589</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586</v>
      </c>
      <c r="C74" s="988"/>
      <c r="D74" s="988"/>
      <c r="E74" s="988"/>
      <c r="F74" s="988"/>
      <c r="G74" s="988"/>
      <c r="H74" s="988"/>
      <c r="I74" s="988"/>
      <c r="J74" s="988"/>
      <c r="K74" s="988"/>
      <c r="L74" s="988"/>
      <c r="M74" s="988"/>
      <c r="N74" s="988"/>
      <c r="O74" s="988"/>
      <c r="P74" s="989"/>
      <c r="Q74" s="990">
        <v>21597</v>
      </c>
      <c r="R74" s="984"/>
      <c r="S74" s="984"/>
      <c r="T74" s="984"/>
      <c r="U74" s="984"/>
      <c r="V74" s="984">
        <v>20387</v>
      </c>
      <c r="W74" s="984"/>
      <c r="X74" s="984"/>
      <c r="Y74" s="984"/>
      <c r="Z74" s="984"/>
      <c r="AA74" s="984">
        <v>1210</v>
      </c>
      <c r="AB74" s="984"/>
      <c r="AC74" s="984"/>
      <c r="AD74" s="984"/>
      <c r="AE74" s="984"/>
      <c r="AF74" s="984">
        <v>10178</v>
      </c>
      <c r="AG74" s="984"/>
      <c r="AH74" s="984"/>
      <c r="AI74" s="984"/>
      <c r="AJ74" s="984"/>
      <c r="AK74" s="984">
        <v>1533</v>
      </c>
      <c r="AL74" s="984"/>
      <c r="AM74" s="984"/>
      <c r="AN74" s="984"/>
      <c r="AO74" s="984"/>
      <c r="AP74" s="984">
        <v>6496</v>
      </c>
      <c r="AQ74" s="984"/>
      <c r="AR74" s="984"/>
      <c r="AS74" s="984"/>
      <c r="AT74" s="984"/>
      <c r="AU74" s="984">
        <v>162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587</v>
      </c>
      <c r="C75" s="988"/>
      <c r="D75" s="988"/>
      <c r="E75" s="988"/>
      <c r="F75" s="988"/>
      <c r="G75" s="988"/>
      <c r="H75" s="988"/>
      <c r="I75" s="988"/>
      <c r="J75" s="988"/>
      <c r="K75" s="988"/>
      <c r="L75" s="988"/>
      <c r="M75" s="988"/>
      <c r="N75" s="988"/>
      <c r="O75" s="988"/>
      <c r="P75" s="989"/>
      <c r="Q75" s="991">
        <v>7352</v>
      </c>
      <c r="R75" s="992">
        <v>6933</v>
      </c>
      <c r="S75" s="992">
        <v>6933</v>
      </c>
      <c r="T75" s="992">
        <v>6933</v>
      </c>
      <c r="U75" s="993">
        <v>6933</v>
      </c>
      <c r="V75" s="994">
        <v>7276</v>
      </c>
      <c r="W75" s="992">
        <v>6850</v>
      </c>
      <c r="X75" s="992">
        <v>6850</v>
      </c>
      <c r="Y75" s="992">
        <v>6850</v>
      </c>
      <c r="Z75" s="993">
        <v>6850</v>
      </c>
      <c r="AA75" s="994">
        <v>76</v>
      </c>
      <c r="AB75" s="992">
        <v>82</v>
      </c>
      <c r="AC75" s="992">
        <v>82</v>
      </c>
      <c r="AD75" s="992">
        <v>82</v>
      </c>
      <c r="AE75" s="993">
        <v>82</v>
      </c>
      <c r="AF75" s="994">
        <v>76</v>
      </c>
      <c r="AG75" s="992">
        <v>82</v>
      </c>
      <c r="AH75" s="992">
        <v>82</v>
      </c>
      <c r="AI75" s="992">
        <v>82</v>
      </c>
      <c r="AJ75" s="993">
        <v>82</v>
      </c>
      <c r="AK75" s="994">
        <v>3086</v>
      </c>
      <c r="AL75" s="992">
        <v>2485</v>
      </c>
      <c r="AM75" s="992">
        <v>2485</v>
      </c>
      <c r="AN75" s="992">
        <v>2485</v>
      </c>
      <c r="AO75" s="993">
        <v>2485</v>
      </c>
      <c r="AP75" s="994" t="s">
        <v>513</v>
      </c>
      <c r="AQ75" s="992"/>
      <c r="AR75" s="992"/>
      <c r="AS75" s="992"/>
      <c r="AT75" s="993"/>
      <c r="AU75" s="994" t="s">
        <v>513</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t="s">
        <v>588</v>
      </c>
      <c r="C76" s="988"/>
      <c r="D76" s="988"/>
      <c r="E76" s="988"/>
      <c r="F76" s="988"/>
      <c r="G76" s="988"/>
      <c r="H76" s="988"/>
      <c r="I76" s="988"/>
      <c r="J76" s="988"/>
      <c r="K76" s="988"/>
      <c r="L76" s="988"/>
      <c r="M76" s="988"/>
      <c r="N76" s="988"/>
      <c r="O76" s="988"/>
      <c r="P76" s="989"/>
      <c r="Q76" s="991">
        <v>1524702</v>
      </c>
      <c r="R76" s="992">
        <v>1385861</v>
      </c>
      <c r="S76" s="992">
        <v>1385861</v>
      </c>
      <c r="T76" s="992">
        <v>1385861</v>
      </c>
      <c r="U76" s="993">
        <v>1385861</v>
      </c>
      <c r="V76" s="994">
        <v>1496148</v>
      </c>
      <c r="W76" s="992">
        <v>1346246</v>
      </c>
      <c r="X76" s="992">
        <v>1346246</v>
      </c>
      <c r="Y76" s="992">
        <v>1346246</v>
      </c>
      <c r="Z76" s="993">
        <v>1346246</v>
      </c>
      <c r="AA76" s="994">
        <v>28554</v>
      </c>
      <c r="AB76" s="992">
        <v>39615</v>
      </c>
      <c r="AC76" s="992">
        <v>39615</v>
      </c>
      <c r="AD76" s="992">
        <v>39615</v>
      </c>
      <c r="AE76" s="993">
        <v>39615</v>
      </c>
      <c r="AF76" s="994">
        <v>28554</v>
      </c>
      <c r="AG76" s="992">
        <v>39615</v>
      </c>
      <c r="AH76" s="992">
        <v>39615</v>
      </c>
      <c r="AI76" s="992">
        <v>39615</v>
      </c>
      <c r="AJ76" s="993">
        <v>39615</v>
      </c>
      <c r="AK76" s="994">
        <v>15234</v>
      </c>
      <c r="AL76" s="992"/>
      <c r="AM76" s="992"/>
      <c r="AN76" s="992"/>
      <c r="AO76" s="993"/>
      <c r="AP76" s="994" t="s">
        <v>513</v>
      </c>
      <c r="AQ76" s="992"/>
      <c r="AR76" s="992"/>
      <c r="AS76" s="992"/>
      <c r="AT76" s="993"/>
      <c r="AU76" s="994" t="s">
        <v>513</v>
      </c>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396</v>
      </c>
      <c r="B88" s="950" t="s">
        <v>420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41532</v>
      </c>
      <c r="AG88" s="972"/>
      <c r="AH88" s="972"/>
      <c r="AI88" s="972"/>
      <c r="AJ88" s="972"/>
      <c r="AK88" s="976"/>
      <c r="AL88" s="976"/>
      <c r="AM88" s="976"/>
      <c r="AN88" s="976"/>
      <c r="AO88" s="976"/>
      <c r="AP88" s="972">
        <v>7022</v>
      </c>
      <c r="AQ88" s="972"/>
      <c r="AR88" s="972"/>
      <c r="AS88" s="972"/>
      <c r="AT88" s="972"/>
      <c r="AU88" s="972">
        <v>230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396</v>
      </c>
      <c r="BR102" s="950" t="s">
        <v>421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535</v>
      </c>
      <c r="CS102" s="966"/>
      <c r="CT102" s="966"/>
      <c r="CU102" s="966"/>
      <c r="CV102" s="967"/>
      <c r="CW102" s="965">
        <v>73</v>
      </c>
      <c r="CX102" s="966"/>
      <c r="CY102" s="966"/>
      <c r="CZ102" s="966"/>
      <c r="DA102" s="967"/>
      <c r="DB102" s="965" t="s">
        <v>513</v>
      </c>
      <c r="DC102" s="966"/>
      <c r="DD102" s="966"/>
      <c r="DE102" s="966"/>
      <c r="DF102" s="967"/>
      <c r="DG102" s="965">
        <v>2006</v>
      </c>
      <c r="DH102" s="966"/>
      <c r="DI102" s="966"/>
      <c r="DJ102" s="966"/>
      <c r="DK102" s="967"/>
      <c r="DL102" s="965" t="s">
        <v>513</v>
      </c>
      <c r="DM102" s="966"/>
      <c r="DN102" s="966"/>
      <c r="DO102" s="966"/>
      <c r="DP102" s="967"/>
      <c r="DQ102" s="965" t="s">
        <v>513</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429</v>
      </c>
      <c r="AB109" s="909"/>
      <c r="AC109" s="909"/>
      <c r="AD109" s="909"/>
      <c r="AE109" s="910"/>
      <c r="AF109" s="911" t="s">
        <v>430</v>
      </c>
      <c r="AG109" s="909"/>
      <c r="AH109" s="909"/>
      <c r="AI109" s="909"/>
      <c r="AJ109" s="910"/>
      <c r="AK109" s="911" t="s">
        <v>314</v>
      </c>
      <c r="AL109" s="909"/>
      <c r="AM109" s="909"/>
      <c r="AN109" s="909"/>
      <c r="AO109" s="910"/>
      <c r="AP109" s="911" t="s">
        <v>431</v>
      </c>
      <c r="AQ109" s="909"/>
      <c r="AR109" s="909"/>
      <c r="AS109" s="909"/>
      <c r="AT109" s="942"/>
      <c r="AU109" s="908" t="s">
        <v>428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429</v>
      </c>
      <c r="BR109" s="909"/>
      <c r="BS109" s="909"/>
      <c r="BT109" s="909"/>
      <c r="BU109" s="910"/>
      <c r="BV109" s="911" t="s">
        <v>430</v>
      </c>
      <c r="BW109" s="909"/>
      <c r="BX109" s="909"/>
      <c r="BY109" s="909"/>
      <c r="BZ109" s="910"/>
      <c r="CA109" s="911" t="s">
        <v>314</v>
      </c>
      <c r="CB109" s="909"/>
      <c r="CC109" s="909"/>
      <c r="CD109" s="909"/>
      <c r="CE109" s="910"/>
      <c r="CF109" s="949" t="s">
        <v>431</v>
      </c>
      <c r="CG109" s="949"/>
      <c r="CH109" s="949"/>
      <c r="CI109" s="949"/>
      <c r="CJ109" s="949"/>
      <c r="CK109" s="911" t="s">
        <v>432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429</v>
      </c>
      <c r="DH109" s="909"/>
      <c r="DI109" s="909"/>
      <c r="DJ109" s="909"/>
      <c r="DK109" s="910"/>
      <c r="DL109" s="911" t="s">
        <v>430</v>
      </c>
      <c r="DM109" s="909"/>
      <c r="DN109" s="909"/>
      <c r="DO109" s="909"/>
      <c r="DP109" s="910"/>
      <c r="DQ109" s="911" t="s">
        <v>314</v>
      </c>
      <c r="DR109" s="909"/>
      <c r="DS109" s="909"/>
      <c r="DT109" s="909"/>
      <c r="DU109" s="910"/>
      <c r="DV109" s="911" t="s">
        <v>431</v>
      </c>
      <c r="DW109" s="909"/>
      <c r="DX109" s="909"/>
      <c r="DY109" s="909"/>
      <c r="DZ109" s="942"/>
    </row>
    <row r="110" spans="1:131" s="224" customFormat="1" ht="26.25" customHeight="1" x14ac:dyDescent="0.2">
      <c r="A110" s="820" t="s">
        <v>433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3999529</v>
      </c>
      <c r="AB110" s="902"/>
      <c r="AC110" s="902"/>
      <c r="AD110" s="902"/>
      <c r="AE110" s="903"/>
      <c r="AF110" s="904">
        <v>3988080</v>
      </c>
      <c r="AG110" s="902"/>
      <c r="AH110" s="902"/>
      <c r="AI110" s="902"/>
      <c r="AJ110" s="903"/>
      <c r="AK110" s="904">
        <v>3785782</v>
      </c>
      <c r="AL110" s="902"/>
      <c r="AM110" s="902"/>
      <c r="AN110" s="902"/>
      <c r="AO110" s="903"/>
      <c r="AP110" s="905">
        <v>13.7</v>
      </c>
      <c r="AQ110" s="906"/>
      <c r="AR110" s="906"/>
      <c r="AS110" s="906"/>
      <c r="AT110" s="907"/>
      <c r="AU110" s="943" t="s">
        <v>75</v>
      </c>
      <c r="AV110" s="944"/>
      <c r="AW110" s="944"/>
      <c r="AX110" s="944"/>
      <c r="AY110" s="944"/>
      <c r="AZ110" s="873" t="s">
        <v>434</v>
      </c>
      <c r="BA110" s="821"/>
      <c r="BB110" s="821"/>
      <c r="BC110" s="821"/>
      <c r="BD110" s="821"/>
      <c r="BE110" s="821"/>
      <c r="BF110" s="821"/>
      <c r="BG110" s="821"/>
      <c r="BH110" s="821"/>
      <c r="BI110" s="821"/>
      <c r="BJ110" s="821"/>
      <c r="BK110" s="821"/>
      <c r="BL110" s="821"/>
      <c r="BM110" s="821"/>
      <c r="BN110" s="821"/>
      <c r="BO110" s="821"/>
      <c r="BP110" s="822"/>
      <c r="BQ110" s="874">
        <v>40193282</v>
      </c>
      <c r="BR110" s="855"/>
      <c r="BS110" s="855"/>
      <c r="BT110" s="855"/>
      <c r="BU110" s="855"/>
      <c r="BV110" s="855">
        <v>39940806</v>
      </c>
      <c r="BW110" s="855"/>
      <c r="BX110" s="855"/>
      <c r="BY110" s="855"/>
      <c r="BZ110" s="855"/>
      <c r="CA110" s="855">
        <v>39151047</v>
      </c>
      <c r="CB110" s="855"/>
      <c r="CC110" s="855"/>
      <c r="CD110" s="855"/>
      <c r="CE110" s="855"/>
      <c r="CF110" s="879">
        <v>141.30000000000001</v>
      </c>
      <c r="CG110" s="880"/>
      <c r="CH110" s="880"/>
      <c r="CI110" s="880"/>
      <c r="CJ110" s="880"/>
      <c r="CK110" s="939" t="s">
        <v>435</v>
      </c>
      <c r="CL110" s="832"/>
      <c r="CM110" s="873" t="s">
        <v>436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132</v>
      </c>
      <c r="DH110" s="855"/>
      <c r="DI110" s="855"/>
      <c r="DJ110" s="855"/>
      <c r="DK110" s="855"/>
      <c r="DL110" s="855" t="s">
        <v>398</v>
      </c>
      <c r="DM110" s="855"/>
      <c r="DN110" s="855"/>
      <c r="DO110" s="855"/>
      <c r="DP110" s="855"/>
      <c r="DQ110" s="855" t="s">
        <v>398</v>
      </c>
      <c r="DR110" s="855"/>
      <c r="DS110" s="855"/>
      <c r="DT110" s="855"/>
      <c r="DU110" s="855"/>
      <c r="DV110" s="856" t="s">
        <v>437</v>
      </c>
      <c r="DW110" s="856"/>
      <c r="DX110" s="856"/>
      <c r="DY110" s="856"/>
      <c r="DZ110" s="857"/>
    </row>
    <row r="111" spans="1:131" s="224" customFormat="1" ht="26.25" customHeight="1" x14ac:dyDescent="0.2">
      <c r="A111" s="787" t="s">
        <v>438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437</v>
      </c>
      <c r="AB111" s="932"/>
      <c r="AC111" s="932"/>
      <c r="AD111" s="932"/>
      <c r="AE111" s="933"/>
      <c r="AF111" s="934" t="s">
        <v>132</v>
      </c>
      <c r="AG111" s="932"/>
      <c r="AH111" s="932"/>
      <c r="AI111" s="932"/>
      <c r="AJ111" s="933"/>
      <c r="AK111" s="934" t="s">
        <v>439</v>
      </c>
      <c r="AL111" s="932"/>
      <c r="AM111" s="932"/>
      <c r="AN111" s="932"/>
      <c r="AO111" s="933"/>
      <c r="AP111" s="935" t="s">
        <v>132</v>
      </c>
      <c r="AQ111" s="936"/>
      <c r="AR111" s="936"/>
      <c r="AS111" s="936"/>
      <c r="AT111" s="937"/>
      <c r="AU111" s="945"/>
      <c r="AV111" s="946"/>
      <c r="AW111" s="946"/>
      <c r="AX111" s="946"/>
      <c r="AY111" s="946"/>
      <c r="AZ111" s="828" t="s">
        <v>440</v>
      </c>
      <c r="BA111" s="765"/>
      <c r="BB111" s="765"/>
      <c r="BC111" s="765"/>
      <c r="BD111" s="765"/>
      <c r="BE111" s="765"/>
      <c r="BF111" s="765"/>
      <c r="BG111" s="765"/>
      <c r="BH111" s="765"/>
      <c r="BI111" s="765"/>
      <c r="BJ111" s="765"/>
      <c r="BK111" s="765"/>
      <c r="BL111" s="765"/>
      <c r="BM111" s="765"/>
      <c r="BN111" s="765"/>
      <c r="BO111" s="765"/>
      <c r="BP111" s="766"/>
      <c r="BQ111" s="829">
        <v>2935938</v>
      </c>
      <c r="BR111" s="830"/>
      <c r="BS111" s="830"/>
      <c r="BT111" s="830"/>
      <c r="BU111" s="830"/>
      <c r="BV111" s="830">
        <v>2581500</v>
      </c>
      <c r="BW111" s="830"/>
      <c r="BX111" s="830"/>
      <c r="BY111" s="830"/>
      <c r="BZ111" s="830"/>
      <c r="CA111" s="830">
        <v>1667912</v>
      </c>
      <c r="CB111" s="830"/>
      <c r="CC111" s="830"/>
      <c r="CD111" s="830"/>
      <c r="CE111" s="830"/>
      <c r="CF111" s="888">
        <v>6</v>
      </c>
      <c r="CG111" s="889"/>
      <c r="CH111" s="889"/>
      <c r="CI111" s="889"/>
      <c r="CJ111" s="889"/>
      <c r="CK111" s="940"/>
      <c r="CL111" s="834"/>
      <c r="CM111" s="828" t="s">
        <v>441</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132</v>
      </c>
      <c r="DH111" s="830"/>
      <c r="DI111" s="830"/>
      <c r="DJ111" s="830"/>
      <c r="DK111" s="830"/>
      <c r="DL111" s="830" t="s">
        <v>437</v>
      </c>
      <c r="DM111" s="830"/>
      <c r="DN111" s="830"/>
      <c r="DO111" s="830"/>
      <c r="DP111" s="830"/>
      <c r="DQ111" s="830" t="s">
        <v>132</v>
      </c>
      <c r="DR111" s="830"/>
      <c r="DS111" s="830"/>
      <c r="DT111" s="830"/>
      <c r="DU111" s="830"/>
      <c r="DV111" s="807" t="s">
        <v>132</v>
      </c>
      <c r="DW111" s="807"/>
      <c r="DX111" s="807"/>
      <c r="DY111" s="807"/>
      <c r="DZ111" s="808"/>
    </row>
    <row r="112" spans="1:131" s="224" customFormat="1" ht="26.25" customHeight="1" x14ac:dyDescent="0.2">
      <c r="A112" s="925" t="s">
        <v>442</v>
      </c>
      <c r="B112" s="926"/>
      <c r="C112" s="765" t="s">
        <v>443</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398</v>
      </c>
      <c r="AB112" s="793"/>
      <c r="AC112" s="793"/>
      <c r="AD112" s="793"/>
      <c r="AE112" s="794"/>
      <c r="AF112" s="795" t="s">
        <v>132</v>
      </c>
      <c r="AG112" s="793"/>
      <c r="AH112" s="793"/>
      <c r="AI112" s="793"/>
      <c r="AJ112" s="794"/>
      <c r="AK112" s="795" t="s">
        <v>398</v>
      </c>
      <c r="AL112" s="793"/>
      <c r="AM112" s="793"/>
      <c r="AN112" s="793"/>
      <c r="AO112" s="794"/>
      <c r="AP112" s="837" t="s">
        <v>437</v>
      </c>
      <c r="AQ112" s="838"/>
      <c r="AR112" s="838"/>
      <c r="AS112" s="838"/>
      <c r="AT112" s="839"/>
      <c r="AU112" s="945"/>
      <c r="AV112" s="946"/>
      <c r="AW112" s="946"/>
      <c r="AX112" s="946"/>
      <c r="AY112" s="946"/>
      <c r="AZ112" s="828" t="s">
        <v>444</v>
      </c>
      <c r="BA112" s="765"/>
      <c r="BB112" s="765"/>
      <c r="BC112" s="765"/>
      <c r="BD112" s="765"/>
      <c r="BE112" s="765"/>
      <c r="BF112" s="765"/>
      <c r="BG112" s="765"/>
      <c r="BH112" s="765"/>
      <c r="BI112" s="765"/>
      <c r="BJ112" s="765"/>
      <c r="BK112" s="765"/>
      <c r="BL112" s="765"/>
      <c r="BM112" s="765"/>
      <c r="BN112" s="765"/>
      <c r="BO112" s="765"/>
      <c r="BP112" s="766"/>
      <c r="BQ112" s="829">
        <v>7502395</v>
      </c>
      <c r="BR112" s="830"/>
      <c r="BS112" s="830"/>
      <c r="BT112" s="830"/>
      <c r="BU112" s="830"/>
      <c r="BV112" s="830">
        <v>7141653</v>
      </c>
      <c r="BW112" s="830"/>
      <c r="BX112" s="830"/>
      <c r="BY112" s="830"/>
      <c r="BZ112" s="830"/>
      <c r="CA112" s="830">
        <v>6256069</v>
      </c>
      <c r="CB112" s="830"/>
      <c r="CC112" s="830"/>
      <c r="CD112" s="830"/>
      <c r="CE112" s="830"/>
      <c r="CF112" s="888">
        <v>22.6</v>
      </c>
      <c r="CG112" s="889"/>
      <c r="CH112" s="889"/>
      <c r="CI112" s="889"/>
      <c r="CJ112" s="889"/>
      <c r="CK112" s="940"/>
      <c r="CL112" s="834"/>
      <c r="CM112" s="828" t="s">
        <v>445</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132</v>
      </c>
      <c r="DH112" s="830"/>
      <c r="DI112" s="830"/>
      <c r="DJ112" s="830"/>
      <c r="DK112" s="830"/>
      <c r="DL112" s="830" t="s">
        <v>132</v>
      </c>
      <c r="DM112" s="830"/>
      <c r="DN112" s="830"/>
      <c r="DO112" s="830"/>
      <c r="DP112" s="830"/>
      <c r="DQ112" s="830" t="s">
        <v>437</v>
      </c>
      <c r="DR112" s="830"/>
      <c r="DS112" s="830"/>
      <c r="DT112" s="830"/>
      <c r="DU112" s="830"/>
      <c r="DV112" s="807" t="s">
        <v>439</v>
      </c>
      <c r="DW112" s="807"/>
      <c r="DX112" s="807"/>
      <c r="DY112" s="807"/>
      <c r="DZ112" s="808"/>
    </row>
    <row r="113" spans="1:130" s="224" customFormat="1" ht="26.25" customHeight="1" x14ac:dyDescent="0.2">
      <c r="A113" s="927"/>
      <c r="B113" s="928"/>
      <c r="C113" s="765" t="s">
        <v>446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1255824</v>
      </c>
      <c r="AB113" s="932"/>
      <c r="AC113" s="932"/>
      <c r="AD113" s="932"/>
      <c r="AE113" s="933"/>
      <c r="AF113" s="934">
        <v>1300069</v>
      </c>
      <c r="AG113" s="932"/>
      <c r="AH113" s="932"/>
      <c r="AI113" s="932"/>
      <c r="AJ113" s="933"/>
      <c r="AK113" s="934">
        <v>1179455</v>
      </c>
      <c r="AL113" s="932"/>
      <c r="AM113" s="932"/>
      <c r="AN113" s="932"/>
      <c r="AO113" s="933"/>
      <c r="AP113" s="935">
        <v>4.3</v>
      </c>
      <c r="AQ113" s="936"/>
      <c r="AR113" s="936"/>
      <c r="AS113" s="936"/>
      <c r="AT113" s="937"/>
      <c r="AU113" s="945"/>
      <c r="AV113" s="946"/>
      <c r="AW113" s="946"/>
      <c r="AX113" s="946"/>
      <c r="AY113" s="946"/>
      <c r="AZ113" s="828" t="s">
        <v>447</v>
      </c>
      <c r="BA113" s="765"/>
      <c r="BB113" s="765"/>
      <c r="BC113" s="765"/>
      <c r="BD113" s="765"/>
      <c r="BE113" s="765"/>
      <c r="BF113" s="765"/>
      <c r="BG113" s="765"/>
      <c r="BH113" s="765"/>
      <c r="BI113" s="765"/>
      <c r="BJ113" s="765"/>
      <c r="BK113" s="765"/>
      <c r="BL113" s="765"/>
      <c r="BM113" s="765"/>
      <c r="BN113" s="765"/>
      <c r="BO113" s="765"/>
      <c r="BP113" s="766"/>
      <c r="BQ113" s="829">
        <v>276886</v>
      </c>
      <c r="BR113" s="830"/>
      <c r="BS113" s="830"/>
      <c r="BT113" s="830"/>
      <c r="BU113" s="830"/>
      <c r="BV113" s="830">
        <v>250220</v>
      </c>
      <c r="BW113" s="830"/>
      <c r="BX113" s="830"/>
      <c r="BY113" s="830"/>
      <c r="BZ113" s="830"/>
      <c r="CA113" s="830">
        <v>230804</v>
      </c>
      <c r="CB113" s="830"/>
      <c r="CC113" s="830"/>
      <c r="CD113" s="830"/>
      <c r="CE113" s="830"/>
      <c r="CF113" s="888">
        <v>0.8</v>
      </c>
      <c r="CG113" s="889"/>
      <c r="CH113" s="889"/>
      <c r="CI113" s="889"/>
      <c r="CJ113" s="889"/>
      <c r="CK113" s="940"/>
      <c r="CL113" s="834"/>
      <c r="CM113" s="828" t="s">
        <v>448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132</v>
      </c>
      <c r="DH113" s="793"/>
      <c r="DI113" s="793"/>
      <c r="DJ113" s="793"/>
      <c r="DK113" s="794"/>
      <c r="DL113" s="795" t="s">
        <v>437</v>
      </c>
      <c r="DM113" s="793"/>
      <c r="DN113" s="793"/>
      <c r="DO113" s="793"/>
      <c r="DP113" s="794"/>
      <c r="DQ113" s="795" t="s">
        <v>398</v>
      </c>
      <c r="DR113" s="793"/>
      <c r="DS113" s="793"/>
      <c r="DT113" s="793"/>
      <c r="DU113" s="794"/>
      <c r="DV113" s="837" t="s">
        <v>398</v>
      </c>
      <c r="DW113" s="838"/>
      <c r="DX113" s="838"/>
      <c r="DY113" s="838"/>
      <c r="DZ113" s="839"/>
    </row>
    <row r="114" spans="1:130" s="224" customFormat="1" ht="26.25" customHeight="1" x14ac:dyDescent="0.2">
      <c r="A114" s="927"/>
      <c r="B114" s="928"/>
      <c r="C114" s="765" t="s">
        <v>449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22560</v>
      </c>
      <c r="AB114" s="793"/>
      <c r="AC114" s="793"/>
      <c r="AD114" s="793"/>
      <c r="AE114" s="794"/>
      <c r="AF114" s="795">
        <v>21408</v>
      </c>
      <c r="AG114" s="793"/>
      <c r="AH114" s="793"/>
      <c r="AI114" s="793"/>
      <c r="AJ114" s="794"/>
      <c r="AK114" s="795">
        <v>20550</v>
      </c>
      <c r="AL114" s="793"/>
      <c r="AM114" s="793"/>
      <c r="AN114" s="793"/>
      <c r="AO114" s="794"/>
      <c r="AP114" s="837">
        <v>0.1</v>
      </c>
      <c r="AQ114" s="838"/>
      <c r="AR114" s="838"/>
      <c r="AS114" s="838"/>
      <c r="AT114" s="839"/>
      <c r="AU114" s="945"/>
      <c r="AV114" s="946"/>
      <c r="AW114" s="946"/>
      <c r="AX114" s="946"/>
      <c r="AY114" s="946"/>
      <c r="AZ114" s="828" t="s">
        <v>450</v>
      </c>
      <c r="BA114" s="765"/>
      <c r="BB114" s="765"/>
      <c r="BC114" s="765"/>
      <c r="BD114" s="765"/>
      <c r="BE114" s="765"/>
      <c r="BF114" s="765"/>
      <c r="BG114" s="765"/>
      <c r="BH114" s="765"/>
      <c r="BI114" s="765"/>
      <c r="BJ114" s="765"/>
      <c r="BK114" s="765"/>
      <c r="BL114" s="765"/>
      <c r="BM114" s="765"/>
      <c r="BN114" s="765"/>
      <c r="BO114" s="765"/>
      <c r="BP114" s="766"/>
      <c r="BQ114" s="829">
        <v>6447018</v>
      </c>
      <c r="BR114" s="830"/>
      <c r="BS114" s="830"/>
      <c r="BT114" s="830"/>
      <c r="BU114" s="830"/>
      <c r="BV114" s="830">
        <v>6388266</v>
      </c>
      <c r="BW114" s="830"/>
      <c r="BX114" s="830"/>
      <c r="BY114" s="830"/>
      <c r="BZ114" s="830"/>
      <c r="CA114" s="830">
        <v>6259722</v>
      </c>
      <c r="CB114" s="830"/>
      <c r="CC114" s="830"/>
      <c r="CD114" s="830"/>
      <c r="CE114" s="830"/>
      <c r="CF114" s="888">
        <v>22.6</v>
      </c>
      <c r="CG114" s="889"/>
      <c r="CH114" s="889"/>
      <c r="CI114" s="889"/>
      <c r="CJ114" s="889"/>
      <c r="CK114" s="940"/>
      <c r="CL114" s="834"/>
      <c r="CM114" s="828" t="s">
        <v>451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132</v>
      </c>
      <c r="DH114" s="793"/>
      <c r="DI114" s="793"/>
      <c r="DJ114" s="793"/>
      <c r="DK114" s="794"/>
      <c r="DL114" s="795" t="s">
        <v>437</v>
      </c>
      <c r="DM114" s="793"/>
      <c r="DN114" s="793"/>
      <c r="DO114" s="793"/>
      <c r="DP114" s="794"/>
      <c r="DQ114" s="795" t="s">
        <v>132</v>
      </c>
      <c r="DR114" s="793"/>
      <c r="DS114" s="793"/>
      <c r="DT114" s="793"/>
      <c r="DU114" s="794"/>
      <c r="DV114" s="837" t="s">
        <v>398</v>
      </c>
      <c r="DW114" s="838"/>
      <c r="DX114" s="838"/>
      <c r="DY114" s="838"/>
      <c r="DZ114" s="839"/>
    </row>
    <row r="115" spans="1:130" s="224" customFormat="1" ht="26.25" customHeight="1" x14ac:dyDescent="0.2">
      <c r="A115" s="927"/>
      <c r="B115" s="928"/>
      <c r="C115" s="765" t="s">
        <v>452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28500</v>
      </c>
      <c r="AB115" s="932"/>
      <c r="AC115" s="932"/>
      <c r="AD115" s="932"/>
      <c r="AE115" s="933"/>
      <c r="AF115" s="934">
        <v>399147</v>
      </c>
      <c r="AG115" s="932"/>
      <c r="AH115" s="932"/>
      <c r="AI115" s="932"/>
      <c r="AJ115" s="933"/>
      <c r="AK115" s="934">
        <v>407676</v>
      </c>
      <c r="AL115" s="932"/>
      <c r="AM115" s="932"/>
      <c r="AN115" s="932"/>
      <c r="AO115" s="933"/>
      <c r="AP115" s="935">
        <v>1.5</v>
      </c>
      <c r="AQ115" s="936"/>
      <c r="AR115" s="936"/>
      <c r="AS115" s="936"/>
      <c r="AT115" s="937"/>
      <c r="AU115" s="945"/>
      <c r="AV115" s="946"/>
      <c r="AW115" s="946"/>
      <c r="AX115" s="946"/>
      <c r="AY115" s="946"/>
      <c r="AZ115" s="828" t="s">
        <v>453</v>
      </c>
      <c r="BA115" s="765"/>
      <c r="BB115" s="765"/>
      <c r="BC115" s="765"/>
      <c r="BD115" s="765"/>
      <c r="BE115" s="765"/>
      <c r="BF115" s="765"/>
      <c r="BG115" s="765"/>
      <c r="BH115" s="765"/>
      <c r="BI115" s="765"/>
      <c r="BJ115" s="765"/>
      <c r="BK115" s="765"/>
      <c r="BL115" s="765"/>
      <c r="BM115" s="765"/>
      <c r="BN115" s="765"/>
      <c r="BO115" s="765"/>
      <c r="BP115" s="766"/>
      <c r="BQ115" s="829" t="s">
        <v>437</v>
      </c>
      <c r="BR115" s="830"/>
      <c r="BS115" s="830"/>
      <c r="BT115" s="830"/>
      <c r="BU115" s="830"/>
      <c r="BV115" s="830" t="s">
        <v>132</v>
      </c>
      <c r="BW115" s="830"/>
      <c r="BX115" s="830"/>
      <c r="BY115" s="830"/>
      <c r="BZ115" s="830"/>
      <c r="CA115" s="830">
        <v>192909</v>
      </c>
      <c r="CB115" s="830"/>
      <c r="CC115" s="830"/>
      <c r="CD115" s="830"/>
      <c r="CE115" s="830"/>
      <c r="CF115" s="888">
        <v>0.7</v>
      </c>
      <c r="CG115" s="889"/>
      <c r="CH115" s="889"/>
      <c r="CI115" s="889"/>
      <c r="CJ115" s="889"/>
      <c r="CK115" s="940"/>
      <c r="CL115" s="834"/>
      <c r="CM115" s="828" t="s">
        <v>454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2907438</v>
      </c>
      <c r="DH115" s="793"/>
      <c r="DI115" s="793"/>
      <c r="DJ115" s="793"/>
      <c r="DK115" s="794"/>
      <c r="DL115" s="795">
        <v>2581500</v>
      </c>
      <c r="DM115" s="793"/>
      <c r="DN115" s="793"/>
      <c r="DO115" s="793"/>
      <c r="DP115" s="794"/>
      <c r="DQ115" s="795">
        <v>1667912</v>
      </c>
      <c r="DR115" s="793"/>
      <c r="DS115" s="793"/>
      <c r="DT115" s="793"/>
      <c r="DU115" s="794"/>
      <c r="DV115" s="837">
        <v>6</v>
      </c>
      <c r="DW115" s="838"/>
      <c r="DX115" s="838"/>
      <c r="DY115" s="838"/>
      <c r="DZ115" s="839"/>
    </row>
    <row r="116" spans="1:130" s="224" customFormat="1" ht="26.25" customHeight="1" x14ac:dyDescent="0.2">
      <c r="A116" s="929"/>
      <c r="B116" s="930"/>
      <c r="C116" s="852" t="s">
        <v>455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v>485</v>
      </c>
      <c r="AB116" s="793"/>
      <c r="AC116" s="793"/>
      <c r="AD116" s="793"/>
      <c r="AE116" s="794"/>
      <c r="AF116" s="795">
        <v>226</v>
      </c>
      <c r="AG116" s="793"/>
      <c r="AH116" s="793"/>
      <c r="AI116" s="793"/>
      <c r="AJ116" s="794"/>
      <c r="AK116" s="795" t="s">
        <v>132</v>
      </c>
      <c r="AL116" s="793"/>
      <c r="AM116" s="793"/>
      <c r="AN116" s="793"/>
      <c r="AO116" s="794"/>
      <c r="AP116" s="837" t="s">
        <v>132</v>
      </c>
      <c r="AQ116" s="838"/>
      <c r="AR116" s="838"/>
      <c r="AS116" s="838"/>
      <c r="AT116" s="839"/>
      <c r="AU116" s="945"/>
      <c r="AV116" s="946"/>
      <c r="AW116" s="946"/>
      <c r="AX116" s="946"/>
      <c r="AY116" s="946"/>
      <c r="AZ116" s="922" t="s">
        <v>456</v>
      </c>
      <c r="BA116" s="923"/>
      <c r="BB116" s="923"/>
      <c r="BC116" s="923"/>
      <c r="BD116" s="923"/>
      <c r="BE116" s="923"/>
      <c r="BF116" s="923"/>
      <c r="BG116" s="923"/>
      <c r="BH116" s="923"/>
      <c r="BI116" s="923"/>
      <c r="BJ116" s="923"/>
      <c r="BK116" s="923"/>
      <c r="BL116" s="923"/>
      <c r="BM116" s="923"/>
      <c r="BN116" s="923"/>
      <c r="BO116" s="923"/>
      <c r="BP116" s="924"/>
      <c r="BQ116" s="829" t="s">
        <v>132</v>
      </c>
      <c r="BR116" s="830"/>
      <c r="BS116" s="830"/>
      <c r="BT116" s="830"/>
      <c r="BU116" s="830"/>
      <c r="BV116" s="830" t="s">
        <v>398</v>
      </c>
      <c r="BW116" s="830"/>
      <c r="BX116" s="830"/>
      <c r="BY116" s="830"/>
      <c r="BZ116" s="830"/>
      <c r="CA116" s="830" t="s">
        <v>132</v>
      </c>
      <c r="CB116" s="830"/>
      <c r="CC116" s="830"/>
      <c r="CD116" s="830"/>
      <c r="CE116" s="830"/>
      <c r="CF116" s="888" t="s">
        <v>398</v>
      </c>
      <c r="CG116" s="889"/>
      <c r="CH116" s="889"/>
      <c r="CI116" s="889"/>
      <c r="CJ116" s="889"/>
      <c r="CK116" s="940"/>
      <c r="CL116" s="834"/>
      <c r="CM116" s="828" t="s">
        <v>457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28500</v>
      </c>
      <c r="DH116" s="793"/>
      <c r="DI116" s="793"/>
      <c r="DJ116" s="793"/>
      <c r="DK116" s="794"/>
      <c r="DL116" s="795" t="s">
        <v>132</v>
      </c>
      <c r="DM116" s="793"/>
      <c r="DN116" s="793"/>
      <c r="DO116" s="793"/>
      <c r="DP116" s="794"/>
      <c r="DQ116" s="795" t="s">
        <v>132</v>
      </c>
      <c r="DR116" s="793"/>
      <c r="DS116" s="793"/>
      <c r="DT116" s="793"/>
      <c r="DU116" s="794"/>
      <c r="DV116" s="837" t="s">
        <v>132</v>
      </c>
      <c r="DW116" s="838"/>
      <c r="DX116" s="838"/>
      <c r="DY116" s="838"/>
      <c r="DZ116" s="839"/>
    </row>
    <row r="117" spans="1:130" s="224" customFormat="1" ht="26.25" customHeight="1" x14ac:dyDescent="0.2">
      <c r="A117" s="908" t="s">
        <v>193</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458</v>
      </c>
      <c r="Z117" s="910"/>
      <c r="AA117" s="915">
        <v>5306898</v>
      </c>
      <c r="AB117" s="916"/>
      <c r="AC117" s="916"/>
      <c r="AD117" s="916"/>
      <c r="AE117" s="917"/>
      <c r="AF117" s="918">
        <v>5708930</v>
      </c>
      <c r="AG117" s="916"/>
      <c r="AH117" s="916"/>
      <c r="AI117" s="916"/>
      <c r="AJ117" s="917"/>
      <c r="AK117" s="918">
        <v>5393463</v>
      </c>
      <c r="AL117" s="916"/>
      <c r="AM117" s="916"/>
      <c r="AN117" s="916"/>
      <c r="AO117" s="917"/>
      <c r="AP117" s="919"/>
      <c r="AQ117" s="920"/>
      <c r="AR117" s="920"/>
      <c r="AS117" s="920"/>
      <c r="AT117" s="921"/>
      <c r="AU117" s="945"/>
      <c r="AV117" s="946"/>
      <c r="AW117" s="946"/>
      <c r="AX117" s="946"/>
      <c r="AY117" s="946"/>
      <c r="AZ117" s="876" t="s">
        <v>459</v>
      </c>
      <c r="BA117" s="877"/>
      <c r="BB117" s="877"/>
      <c r="BC117" s="877"/>
      <c r="BD117" s="877"/>
      <c r="BE117" s="877"/>
      <c r="BF117" s="877"/>
      <c r="BG117" s="877"/>
      <c r="BH117" s="877"/>
      <c r="BI117" s="877"/>
      <c r="BJ117" s="877"/>
      <c r="BK117" s="877"/>
      <c r="BL117" s="877"/>
      <c r="BM117" s="877"/>
      <c r="BN117" s="877"/>
      <c r="BO117" s="877"/>
      <c r="BP117" s="878"/>
      <c r="BQ117" s="829" t="s">
        <v>439</v>
      </c>
      <c r="BR117" s="830"/>
      <c r="BS117" s="830"/>
      <c r="BT117" s="830"/>
      <c r="BU117" s="830"/>
      <c r="BV117" s="830" t="s">
        <v>132</v>
      </c>
      <c r="BW117" s="830"/>
      <c r="BX117" s="830"/>
      <c r="BY117" s="830"/>
      <c r="BZ117" s="830"/>
      <c r="CA117" s="830" t="s">
        <v>437</v>
      </c>
      <c r="CB117" s="830"/>
      <c r="CC117" s="830"/>
      <c r="CD117" s="830"/>
      <c r="CE117" s="830"/>
      <c r="CF117" s="888" t="s">
        <v>398</v>
      </c>
      <c r="CG117" s="889"/>
      <c r="CH117" s="889"/>
      <c r="CI117" s="889"/>
      <c r="CJ117" s="889"/>
      <c r="CK117" s="940"/>
      <c r="CL117" s="834"/>
      <c r="CM117" s="828" t="s">
        <v>460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437</v>
      </c>
      <c r="DH117" s="793"/>
      <c r="DI117" s="793"/>
      <c r="DJ117" s="793"/>
      <c r="DK117" s="794"/>
      <c r="DL117" s="795" t="s">
        <v>398</v>
      </c>
      <c r="DM117" s="793"/>
      <c r="DN117" s="793"/>
      <c r="DO117" s="793"/>
      <c r="DP117" s="794"/>
      <c r="DQ117" s="795" t="s">
        <v>439</v>
      </c>
      <c r="DR117" s="793"/>
      <c r="DS117" s="793"/>
      <c r="DT117" s="793"/>
      <c r="DU117" s="794"/>
      <c r="DV117" s="837" t="s">
        <v>398</v>
      </c>
      <c r="DW117" s="838"/>
      <c r="DX117" s="838"/>
      <c r="DY117" s="838"/>
      <c r="DZ117" s="839"/>
    </row>
    <row r="118" spans="1:130" s="224" customFormat="1" ht="26.25" customHeight="1" x14ac:dyDescent="0.2">
      <c r="A118" s="908" t="s">
        <v>432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429</v>
      </c>
      <c r="AB118" s="909"/>
      <c r="AC118" s="909"/>
      <c r="AD118" s="909"/>
      <c r="AE118" s="910"/>
      <c r="AF118" s="911" t="s">
        <v>430</v>
      </c>
      <c r="AG118" s="909"/>
      <c r="AH118" s="909"/>
      <c r="AI118" s="909"/>
      <c r="AJ118" s="910"/>
      <c r="AK118" s="911" t="s">
        <v>314</v>
      </c>
      <c r="AL118" s="909"/>
      <c r="AM118" s="909"/>
      <c r="AN118" s="909"/>
      <c r="AO118" s="910"/>
      <c r="AP118" s="912" t="s">
        <v>431</v>
      </c>
      <c r="AQ118" s="913"/>
      <c r="AR118" s="913"/>
      <c r="AS118" s="913"/>
      <c r="AT118" s="914"/>
      <c r="AU118" s="945"/>
      <c r="AV118" s="946"/>
      <c r="AW118" s="946"/>
      <c r="AX118" s="946"/>
      <c r="AY118" s="946"/>
      <c r="AZ118" s="851" t="s">
        <v>461</v>
      </c>
      <c r="BA118" s="852"/>
      <c r="BB118" s="852"/>
      <c r="BC118" s="852"/>
      <c r="BD118" s="852"/>
      <c r="BE118" s="852"/>
      <c r="BF118" s="852"/>
      <c r="BG118" s="852"/>
      <c r="BH118" s="852"/>
      <c r="BI118" s="852"/>
      <c r="BJ118" s="852"/>
      <c r="BK118" s="852"/>
      <c r="BL118" s="852"/>
      <c r="BM118" s="852"/>
      <c r="BN118" s="852"/>
      <c r="BO118" s="852"/>
      <c r="BP118" s="853"/>
      <c r="BQ118" s="892" t="s">
        <v>132</v>
      </c>
      <c r="BR118" s="858"/>
      <c r="BS118" s="858"/>
      <c r="BT118" s="858"/>
      <c r="BU118" s="858"/>
      <c r="BV118" s="858" t="s">
        <v>132</v>
      </c>
      <c r="BW118" s="858"/>
      <c r="BX118" s="858"/>
      <c r="BY118" s="858"/>
      <c r="BZ118" s="858"/>
      <c r="CA118" s="858" t="s">
        <v>132</v>
      </c>
      <c r="CB118" s="858"/>
      <c r="CC118" s="858"/>
      <c r="CD118" s="858"/>
      <c r="CE118" s="858"/>
      <c r="CF118" s="888" t="s">
        <v>437</v>
      </c>
      <c r="CG118" s="889"/>
      <c r="CH118" s="889"/>
      <c r="CI118" s="889"/>
      <c r="CJ118" s="889"/>
      <c r="CK118" s="940"/>
      <c r="CL118" s="834"/>
      <c r="CM118" s="828" t="s">
        <v>462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132</v>
      </c>
      <c r="DH118" s="793"/>
      <c r="DI118" s="793"/>
      <c r="DJ118" s="793"/>
      <c r="DK118" s="794"/>
      <c r="DL118" s="795" t="s">
        <v>132</v>
      </c>
      <c r="DM118" s="793"/>
      <c r="DN118" s="793"/>
      <c r="DO118" s="793"/>
      <c r="DP118" s="794"/>
      <c r="DQ118" s="795" t="s">
        <v>398</v>
      </c>
      <c r="DR118" s="793"/>
      <c r="DS118" s="793"/>
      <c r="DT118" s="793"/>
      <c r="DU118" s="794"/>
      <c r="DV118" s="837" t="s">
        <v>398</v>
      </c>
      <c r="DW118" s="838"/>
      <c r="DX118" s="838"/>
      <c r="DY118" s="838"/>
      <c r="DZ118" s="839"/>
    </row>
    <row r="119" spans="1:130" s="224" customFormat="1" ht="26.25" customHeight="1" x14ac:dyDescent="0.2">
      <c r="A119" s="831" t="s">
        <v>435</v>
      </c>
      <c r="B119" s="832"/>
      <c r="C119" s="873" t="s">
        <v>436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437</v>
      </c>
      <c r="AB119" s="902"/>
      <c r="AC119" s="902"/>
      <c r="AD119" s="902"/>
      <c r="AE119" s="903"/>
      <c r="AF119" s="904" t="s">
        <v>132</v>
      </c>
      <c r="AG119" s="902"/>
      <c r="AH119" s="902"/>
      <c r="AI119" s="902"/>
      <c r="AJ119" s="903"/>
      <c r="AK119" s="904" t="s">
        <v>437</v>
      </c>
      <c r="AL119" s="902"/>
      <c r="AM119" s="902"/>
      <c r="AN119" s="902"/>
      <c r="AO119" s="903"/>
      <c r="AP119" s="905" t="s">
        <v>132</v>
      </c>
      <c r="AQ119" s="906"/>
      <c r="AR119" s="906"/>
      <c r="AS119" s="906"/>
      <c r="AT119" s="907"/>
      <c r="AU119" s="947"/>
      <c r="AV119" s="948"/>
      <c r="AW119" s="948"/>
      <c r="AX119" s="948"/>
      <c r="AY119" s="948"/>
      <c r="AZ119" s="245" t="s">
        <v>193</v>
      </c>
      <c r="BA119" s="245"/>
      <c r="BB119" s="245"/>
      <c r="BC119" s="245"/>
      <c r="BD119" s="245"/>
      <c r="BE119" s="245"/>
      <c r="BF119" s="245"/>
      <c r="BG119" s="245"/>
      <c r="BH119" s="245"/>
      <c r="BI119" s="245"/>
      <c r="BJ119" s="245"/>
      <c r="BK119" s="245"/>
      <c r="BL119" s="245"/>
      <c r="BM119" s="245"/>
      <c r="BN119" s="245"/>
      <c r="BO119" s="890" t="s">
        <v>463</v>
      </c>
      <c r="BP119" s="891"/>
      <c r="BQ119" s="892">
        <v>57355519</v>
      </c>
      <c r="BR119" s="858"/>
      <c r="BS119" s="858"/>
      <c r="BT119" s="858"/>
      <c r="BU119" s="858"/>
      <c r="BV119" s="858">
        <v>56302445</v>
      </c>
      <c r="BW119" s="858"/>
      <c r="BX119" s="858"/>
      <c r="BY119" s="858"/>
      <c r="BZ119" s="858"/>
      <c r="CA119" s="858">
        <v>53758463</v>
      </c>
      <c r="CB119" s="858"/>
      <c r="CC119" s="858"/>
      <c r="CD119" s="858"/>
      <c r="CE119" s="858"/>
      <c r="CF119" s="761"/>
      <c r="CG119" s="762"/>
      <c r="CH119" s="762"/>
      <c r="CI119" s="762"/>
      <c r="CJ119" s="847"/>
      <c r="CK119" s="941"/>
      <c r="CL119" s="836"/>
      <c r="CM119" s="851" t="s">
        <v>464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439</v>
      </c>
      <c r="DH119" s="777"/>
      <c r="DI119" s="777"/>
      <c r="DJ119" s="777"/>
      <c r="DK119" s="778"/>
      <c r="DL119" s="779" t="s">
        <v>398</v>
      </c>
      <c r="DM119" s="777"/>
      <c r="DN119" s="777"/>
      <c r="DO119" s="777"/>
      <c r="DP119" s="778"/>
      <c r="DQ119" s="779" t="s">
        <v>132</v>
      </c>
      <c r="DR119" s="777"/>
      <c r="DS119" s="777"/>
      <c r="DT119" s="777"/>
      <c r="DU119" s="778"/>
      <c r="DV119" s="861" t="s">
        <v>132</v>
      </c>
      <c r="DW119" s="862"/>
      <c r="DX119" s="862"/>
      <c r="DY119" s="862"/>
      <c r="DZ119" s="863"/>
    </row>
    <row r="120" spans="1:130" s="224" customFormat="1" ht="26.25" customHeight="1" x14ac:dyDescent="0.2">
      <c r="A120" s="833"/>
      <c r="B120" s="834"/>
      <c r="C120" s="828" t="s">
        <v>441</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132</v>
      </c>
      <c r="AB120" s="793"/>
      <c r="AC120" s="793"/>
      <c r="AD120" s="793"/>
      <c r="AE120" s="794"/>
      <c r="AF120" s="795" t="s">
        <v>132</v>
      </c>
      <c r="AG120" s="793"/>
      <c r="AH120" s="793"/>
      <c r="AI120" s="793"/>
      <c r="AJ120" s="794"/>
      <c r="AK120" s="795" t="s">
        <v>439</v>
      </c>
      <c r="AL120" s="793"/>
      <c r="AM120" s="793"/>
      <c r="AN120" s="793"/>
      <c r="AO120" s="794"/>
      <c r="AP120" s="837" t="s">
        <v>132</v>
      </c>
      <c r="AQ120" s="838"/>
      <c r="AR120" s="838"/>
      <c r="AS120" s="838"/>
      <c r="AT120" s="839"/>
      <c r="AU120" s="893" t="s">
        <v>465</v>
      </c>
      <c r="AV120" s="894"/>
      <c r="AW120" s="894"/>
      <c r="AX120" s="894"/>
      <c r="AY120" s="895"/>
      <c r="AZ120" s="873" t="s">
        <v>466</v>
      </c>
      <c r="BA120" s="821"/>
      <c r="BB120" s="821"/>
      <c r="BC120" s="821"/>
      <c r="BD120" s="821"/>
      <c r="BE120" s="821"/>
      <c r="BF120" s="821"/>
      <c r="BG120" s="821"/>
      <c r="BH120" s="821"/>
      <c r="BI120" s="821"/>
      <c r="BJ120" s="821"/>
      <c r="BK120" s="821"/>
      <c r="BL120" s="821"/>
      <c r="BM120" s="821"/>
      <c r="BN120" s="821"/>
      <c r="BO120" s="821"/>
      <c r="BP120" s="822"/>
      <c r="BQ120" s="874">
        <v>11866735</v>
      </c>
      <c r="BR120" s="855"/>
      <c r="BS120" s="855"/>
      <c r="BT120" s="855"/>
      <c r="BU120" s="855"/>
      <c r="BV120" s="855">
        <v>12407849</v>
      </c>
      <c r="BW120" s="855"/>
      <c r="BX120" s="855"/>
      <c r="BY120" s="855"/>
      <c r="BZ120" s="855"/>
      <c r="CA120" s="855">
        <v>13503378</v>
      </c>
      <c r="CB120" s="855"/>
      <c r="CC120" s="855"/>
      <c r="CD120" s="855"/>
      <c r="CE120" s="855"/>
      <c r="CF120" s="879">
        <v>48.8</v>
      </c>
      <c r="CG120" s="880"/>
      <c r="CH120" s="880"/>
      <c r="CI120" s="880"/>
      <c r="CJ120" s="880"/>
      <c r="CK120" s="881" t="s">
        <v>467</v>
      </c>
      <c r="CL120" s="865"/>
      <c r="CM120" s="865"/>
      <c r="CN120" s="865"/>
      <c r="CO120" s="866"/>
      <c r="CP120" s="885" t="s">
        <v>468</v>
      </c>
      <c r="CQ120" s="886"/>
      <c r="CR120" s="886"/>
      <c r="CS120" s="886"/>
      <c r="CT120" s="886"/>
      <c r="CU120" s="886"/>
      <c r="CV120" s="886"/>
      <c r="CW120" s="886"/>
      <c r="CX120" s="886"/>
      <c r="CY120" s="886"/>
      <c r="CZ120" s="886"/>
      <c r="DA120" s="886"/>
      <c r="DB120" s="886"/>
      <c r="DC120" s="886"/>
      <c r="DD120" s="886"/>
      <c r="DE120" s="886"/>
      <c r="DF120" s="887"/>
      <c r="DG120" s="874">
        <v>7502395</v>
      </c>
      <c r="DH120" s="855"/>
      <c r="DI120" s="855"/>
      <c r="DJ120" s="855"/>
      <c r="DK120" s="855"/>
      <c r="DL120" s="855">
        <v>7141653</v>
      </c>
      <c r="DM120" s="855"/>
      <c r="DN120" s="855"/>
      <c r="DO120" s="855"/>
      <c r="DP120" s="855"/>
      <c r="DQ120" s="855">
        <v>6256069</v>
      </c>
      <c r="DR120" s="855"/>
      <c r="DS120" s="855"/>
      <c r="DT120" s="855"/>
      <c r="DU120" s="855"/>
      <c r="DV120" s="856">
        <v>22.6</v>
      </c>
      <c r="DW120" s="856"/>
      <c r="DX120" s="856"/>
      <c r="DY120" s="856"/>
      <c r="DZ120" s="857"/>
    </row>
    <row r="121" spans="1:130" s="224" customFormat="1" ht="26.25" customHeight="1" x14ac:dyDescent="0.2">
      <c r="A121" s="833"/>
      <c r="B121" s="834"/>
      <c r="C121" s="876" t="s">
        <v>469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132</v>
      </c>
      <c r="AB121" s="793"/>
      <c r="AC121" s="793"/>
      <c r="AD121" s="793"/>
      <c r="AE121" s="794"/>
      <c r="AF121" s="795" t="s">
        <v>132</v>
      </c>
      <c r="AG121" s="793"/>
      <c r="AH121" s="793"/>
      <c r="AI121" s="793"/>
      <c r="AJ121" s="794"/>
      <c r="AK121" s="795" t="s">
        <v>398</v>
      </c>
      <c r="AL121" s="793"/>
      <c r="AM121" s="793"/>
      <c r="AN121" s="793"/>
      <c r="AO121" s="794"/>
      <c r="AP121" s="837" t="s">
        <v>398</v>
      </c>
      <c r="AQ121" s="838"/>
      <c r="AR121" s="838"/>
      <c r="AS121" s="838"/>
      <c r="AT121" s="839"/>
      <c r="AU121" s="896"/>
      <c r="AV121" s="897"/>
      <c r="AW121" s="897"/>
      <c r="AX121" s="897"/>
      <c r="AY121" s="898"/>
      <c r="AZ121" s="828" t="s">
        <v>470</v>
      </c>
      <c r="BA121" s="765"/>
      <c r="BB121" s="765"/>
      <c r="BC121" s="765"/>
      <c r="BD121" s="765"/>
      <c r="BE121" s="765"/>
      <c r="BF121" s="765"/>
      <c r="BG121" s="765"/>
      <c r="BH121" s="765"/>
      <c r="BI121" s="765"/>
      <c r="BJ121" s="765"/>
      <c r="BK121" s="765"/>
      <c r="BL121" s="765"/>
      <c r="BM121" s="765"/>
      <c r="BN121" s="765"/>
      <c r="BO121" s="765"/>
      <c r="BP121" s="766"/>
      <c r="BQ121" s="829">
        <v>10378430</v>
      </c>
      <c r="BR121" s="830"/>
      <c r="BS121" s="830"/>
      <c r="BT121" s="830"/>
      <c r="BU121" s="830"/>
      <c r="BV121" s="830">
        <v>9636757</v>
      </c>
      <c r="BW121" s="830"/>
      <c r="BX121" s="830"/>
      <c r="BY121" s="830"/>
      <c r="BZ121" s="830"/>
      <c r="CA121" s="830">
        <v>8290710</v>
      </c>
      <c r="CB121" s="830"/>
      <c r="CC121" s="830"/>
      <c r="CD121" s="830"/>
      <c r="CE121" s="830"/>
      <c r="CF121" s="888">
        <v>29.9</v>
      </c>
      <c r="CG121" s="889"/>
      <c r="CH121" s="889"/>
      <c r="CI121" s="889"/>
      <c r="CJ121" s="889"/>
      <c r="CK121" s="882"/>
      <c r="CL121" s="868"/>
      <c r="CM121" s="868"/>
      <c r="CN121" s="868"/>
      <c r="CO121" s="869"/>
      <c r="CP121" s="848" t="s">
        <v>410</v>
      </c>
      <c r="CQ121" s="849"/>
      <c r="CR121" s="849"/>
      <c r="CS121" s="849"/>
      <c r="CT121" s="849"/>
      <c r="CU121" s="849"/>
      <c r="CV121" s="849"/>
      <c r="CW121" s="849"/>
      <c r="CX121" s="849"/>
      <c r="CY121" s="849"/>
      <c r="CZ121" s="849"/>
      <c r="DA121" s="849"/>
      <c r="DB121" s="849"/>
      <c r="DC121" s="849"/>
      <c r="DD121" s="849"/>
      <c r="DE121" s="849"/>
      <c r="DF121" s="850"/>
      <c r="DG121" s="829" t="s">
        <v>398</v>
      </c>
      <c r="DH121" s="830"/>
      <c r="DI121" s="830"/>
      <c r="DJ121" s="830"/>
      <c r="DK121" s="830"/>
      <c r="DL121" s="830" t="s">
        <v>398</v>
      </c>
      <c r="DM121" s="830"/>
      <c r="DN121" s="830"/>
      <c r="DO121" s="830"/>
      <c r="DP121" s="830"/>
      <c r="DQ121" s="830" t="s">
        <v>398</v>
      </c>
      <c r="DR121" s="830"/>
      <c r="DS121" s="830"/>
      <c r="DT121" s="830"/>
      <c r="DU121" s="830"/>
      <c r="DV121" s="807" t="s">
        <v>439</v>
      </c>
      <c r="DW121" s="807"/>
      <c r="DX121" s="807"/>
      <c r="DY121" s="807"/>
      <c r="DZ121" s="808"/>
    </row>
    <row r="122" spans="1:130" s="224" customFormat="1" ht="26.25" customHeight="1" x14ac:dyDescent="0.2">
      <c r="A122" s="833"/>
      <c r="B122" s="834"/>
      <c r="C122" s="828" t="s">
        <v>451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132</v>
      </c>
      <c r="AB122" s="793"/>
      <c r="AC122" s="793"/>
      <c r="AD122" s="793"/>
      <c r="AE122" s="794"/>
      <c r="AF122" s="795" t="s">
        <v>437</v>
      </c>
      <c r="AG122" s="793"/>
      <c r="AH122" s="793"/>
      <c r="AI122" s="793"/>
      <c r="AJ122" s="794"/>
      <c r="AK122" s="795" t="s">
        <v>398</v>
      </c>
      <c r="AL122" s="793"/>
      <c r="AM122" s="793"/>
      <c r="AN122" s="793"/>
      <c r="AO122" s="794"/>
      <c r="AP122" s="837" t="s">
        <v>439</v>
      </c>
      <c r="AQ122" s="838"/>
      <c r="AR122" s="838"/>
      <c r="AS122" s="838"/>
      <c r="AT122" s="839"/>
      <c r="AU122" s="896"/>
      <c r="AV122" s="897"/>
      <c r="AW122" s="897"/>
      <c r="AX122" s="897"/>
      <c r="AY122" s="898"/>
      <c r="AZ122" s="851" t="s">
        <v>471</v>
      </c>
      <c r="BA122" s="852"/>
      <c r="BB122" s="852"/>
      <c r="BC122" s="852"/>
      <c r="BD122" s="852"/>
      <c r="BE122" s="852"/>
      <c r="BF122" s="852"/>
      <c r="BG122" s="852"/>
      <c r="BH122" s="852"/>
      <c r="BI122" s="852"/>
      <c r="BJ122" s="852"/>
      <c r="BK122" s="852"/>
      <c r="BL122" s="852"/>
      <c r="BM122" s="852"/>
      <c r="BN122" s="852"/>
      <c r="BO122" s="852"/>
      <c r="BP122" s="853"/>
      <c r="BQ122" s="892">
        <v>35577474</v>
      </c>
      <c r="BR122" s="858"/>
      <c r="BS122" s="858"/>
      <c r="BT122" s="858"/>
      <c r="BU122" s="858"/>
      <c r="BV122" s="858">
        <v>34978364</v>
      </c>
      <c r="BW122" s="858"/>
      <c r="BX122" s="858"/>
      <c r="BY122" s="858"/>
      <c r="BZ122" s="858"/>
      <c r="CA122" s="858">
        <v>33365444</v>
      </c>
      <c r="CB122" s="858"/>
      <c r="CC122" s="858"/>
      <c r="CD122" s="858"/>
      <c r="CE122" s="858"/>
      <c r="CF122" s="859">
        <v>120.5</v>
      </c>
      <c r="CG122" s="860"/>
      <c r="CH122" s="860"/>
      <c r="CI122" s="860"/>
      <c r="CJ122" s="860"/>
      <c r="CK122" s="882"/>
      <c r="CL122" s="868"/>
      <c r="CM122" s="868"/>
      <c r="CN122" s="868"/>
      <c r="CO122" s="869"/>
      <c r="CP122" s="848" t="s">
        <v>472</v>
      </c>
      <c r="CQ122" s="849"/>
      <c r="CR122" s="849"/>
      <c r="CS122" s="849"/>
      <c r="CT122" s="849"/>
      <c r="CU122" s="849"/>
      <c r="CV122" s="849"/>
      <c r="CW122" s="849"/>
      <c r="CX122" s="849"/>
      <c r="CY122" s="849"/>
      <c r="CZ122" s="849"/>
      <c r="DA122" s="849"/>
      <c r="DB122" s="849"/>
      <c r="DC122" s="849"/>
      <c r="DD122" s="849"/>
      <c r="DE122" s="849"/>
      <c r="DF122" s="850"/>
      <c r="DG122" s="829" t="s">
        <v>398</v>
      </c>
      <c r="DH122" s="830"/>
      <c r="DI122" s="830"/>
      <c r="DJ122" s="830"/>
      <c r="DK122" s="830"/>
      <c r="DL122" s="830" t="s">
        <v>132</v>
      </c>
      <c r="DM122" s="830"/>
      <c r="DN122" s="830"/>
      <c r="DO122" s="830"/>
      <c r="DP122" s="830"/>
      <c r="DQ122" s="830" t="s">
        <v>132</v>
      </c>
      <c r="DR122" s="830"/>
      <c r="DS122" s="830"/>
      <c r="DT122" s="830"/>
      <c r="DU122" s="830"/>
      <c r="DV122" s="807" t="s">
        <v>132</v>
      </c>
      <c r="DW122" s="807"/>
      <c r="DX122" s="807"/>
      <c r="DY122" s="807"/>
      <c r="DZ122" s="808"/>
    </row>
    <row r="123" spans="1:130" s="224" customFormat="1" ht="26.25" customHeight="1" x14ac:dyDescent="0.2">
      <c r="A123" s="833"/>
      <c r="B123" s="834"/>
      <c r="C123" s="828" t="s">
        <v>457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28500</v>
      </c>
      <c r="AB123" s="793"/>
      <c r="AC123" s="793"/>
      <c r="AD123" s="793"/>
      <c r="AE123" s="794"/>
      <c r="AF123" s="795">
        <v>28</v>
      </c>
      <c r="AG123" s="793"/>
      <c r="AH123" s="793"/>
      <c r="AI123" s="793"/>
      <c r="AJ123" s="794"/>
      <c r="AK123" s="795" t="s">
        <v>132</v>
      </c>
      <c r="AL123" s="793"/>
      <c r="AM123" s="793"/>
      <c r="AN123" s="793"/>
      <c r="AO123" s="794"/>
      <c r="AP123" s="837" t="s">
        <v>398</v>
      </c>
      <c r="AQ123" s="838"/>
      <c r="AR123" s="838"/>
      <c r="AS123" s="838"/>
      <c r="AT123" s="839"/>
      <c r="AU123" s="899"/>
      <c r="AV123" s="900"/>
      <c r="AW123" s="900"/>
      <c r="AX123" s="900"/>
      <c r="AY123" s="900"/>
      <c r="AZ123" s="245" t="s">
        <v>193</v>
      </c>
      <c r="BA123" s="245"/>
      <c r="BB123" s="245"/>
      <c r="BC123" s="245"/>
      <c r="BD123" s="245"/>
      <c r="BE123" s="245"/>
      <c r="BF123" s="245"/>
      <c r="BG123" s="245"/>
      <c r="BH123" s="245"/>
      <c r="BI123" s="245"/>
      <c r="BJ123" s="245"/>
      <c r="BK123" s="245"/>
      <c r="BL123" s="245"/>
      <c r="BM123" s="245"/>
      <c r="BN123" s="245"/>
      <c r="BO123" s="890" t="s">
        <v>473</v>
      </c>
      <c r="BP123" s="891"/>
      <c r="BQ123" s="845">
        <v>57822639</v>
      </c>
      <c r="BR123" s="846"/>
      <c r="BS123" s="846"/>
      <c r="BT123" s="846"/>
      <c r="BU123" s="846"/>
      <c r="BV123" s="846">
        <v>57022970</v>
      </c>
      <c r="BW123" s="846"/>
      <c r="BX123" s="846"/>
      <c r="BY123" s="846"/>
      <c r="BZ123" s="846"/>
      <c r="CA123" s="846">
        <v>55159532</v>
      </c>
      <c r="CB123" s="846"/>
      <c r="CC123" s="846"/>
      <c r="CD123" s="846"/>
      <c r="CE123" s="846"/>
      <c r="CF123" s="761"/>
      <c r="CG123" s="762"/>
      <c r="CH123" s="762"/>
      <c r="CI123" s="762"/>
      <c r="CJ123" s="847"/>
      <c r="CK123" s="882"/>
      <c r="CL123" s="868"/>
      <c r="CM123" s="868"/>
      <c r="CN123" s="868"/>
      <c r="CO123" s="869"/>
      <c r="CP123" s="848" t="s">
        <v>474</v>
      </c>
      <c r="CQ123" s="849"/>
      <c r="CR123" s="849"/>
      <c r="CS123" s="849"/>
      <c r="CT123" s="849"/>
      <c r="CU123" s="849"/>
      <c r="CV123" s="849"/>
      <c r="CW123" s="849"/>
      <c r="CX123" s="849"/>
      <c r="CY123" s="849"/>
      <c r="CZ123" s="849"/>
      <c r="DA123" s="849"/>
      <c r="DB123" s="849"/>
      <c r="DC123" s="849"/>
      <c r="DD123" s="849"/>
      <c r="DE123" s="849"/>
      <c r="DF123" s="850"/>
      <c r="DG123" s="792" t="s">
        <v>398</v>
      </c>
      <c r="DH123" s="793"/>
      <c r="DI123" s="793"/>
      <c r="DJ123" s="793"/>
      <c r="DK123" s="794"/>
      <c r="DL123" s="795" t="s">
        <v>132</v>
      </c>
      <c r="DM123" s="793"/>
      <c r="DN123" s="793"/>
      <c r="DO123" s="793"/>
      <c r="DP123" s="794"/>
      <c r="DQ123" s="795" t="s">
        <v>398</v>
      </c>
      <c r="DR123" s="793"/>
      <c r="DS123" s="793"/>
      <c r="DT123" s="793"/>
      <c r="DU123" s="794"/>
      <c r="DV123" s="837" t="s">
        <v>132</v>
      </c>
      <c r="DW123" s="838"/>
      <c r="DX123" s="838"/>
      <c r="DY123" s="838"/>
      <c r="DZ123" s="839"/>
    </row>
    <row r="124" spans="1:130" s="224" customFormat="1" ht="26.25" customHeight="1" thickBot="1" x14ac:dyDescent="0.25">
      <c r="A124" s="833"/>
      <c r="B124" s="834"/>
      <c r="C124" s="828" t="s">
        <v>460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398</v>
      </c>
      <c r="AB124" s="793"/>
      <c r="AC124" s="793"/>
      <c r="AD124" s="793"/>
      <c r="AE124" s="794"/>
      <c r="AF124" s="795" t="s">
        <v>398</v>
      </c>
      <c r="AG124" s="793"/>
      <c r="AH124" s="793"/>
      <c r="AI124" s="793"/>
      <c r="AJ124" s="794"/>
      <c r="AK124" s="795" t="s">
        <v>398</v>
      </c>
      <c r="AL124" s="793"/>
      <c r="AM124" s="793"/>
      <c r="AN124" s="793"/>
      <c r="AO124" s="794"/>
      <c r="AP124" s="837" t="s">
        <v>398</v>
      </c>
      <c r="AQ124" s="838"/>
      <c r="AR124" s="838"/>
      <c r="AS124" s="838"/>
      <c r="AT124" s="839"/>
      <c r="AU124" s="840" t="s">
        <v>475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398</v>
      </c>
      <c r="BR124" s="844"/>
      <c r="BS124" s="844"/>
      <c r="BT124" s="844"/>
      <c r="BU124" s="844"/>
      <c r="BV124" s="844" t="s">
        <v>398</v>
      </c>
      <c r="BW124" s="844"/>
      <c r="BX124" s="844"/>
      <c r="BY124" s="844"/>
      <c r="BZ124" s="844"/>
      <c r="CA124" s="844" t="s">
        <v>398</v>
      </c>
      <c r="CB124" s="844"/>
      <c r="CC124" s="844"/>
      <c r="CD124" s="844"/>
      <c r="CE124" s="844"/>
      <c r="CF124" s="739"/>
      <c r="CG124" s="740"/>
      <c r="CH124" s="740"/>
      <c r="CI124" s="740"/>
      <c r="CJ124" s="875"/>
      <c r="CK124" s="883"/>
      <c r="CL124" s="883"/>
      <c r="CM124" s="883"/>
      <c r="CN124" s="883"/>
      <c r="CO124" s="884"/>
      <c r="CP124" s="848" t="s">
        <v>476</v>
      </c>
      <c r="CQ124" s="849"/>
      <c r="CR124" s="849"/>
      <c r="CS124" s="849"/>
      <c r="CT124" s="849"/>
      <c r="CU124" s="849"/>
      <c r="CV124" s="849"/>
      <c r="CW124" s="849"/>
      <c r="CX124" s="849"/>
      <c r="CY124" s="849"/>
      <c r="CZ124" s="849"/>
      <c r="DA124" s="849"/>
      <c r="DB124" s="849"/>
      <c r="DC124" s="849"/>
      <c r="DD124" s="849"/>
      <c r="DE124" s="849"/>
      <c r="DF124" s="850"/>
      <c r="DG124" s="776" t="s">
        <v>398</v>
      </c>
      <c r="DH124" s="777"/>
      <c r="DI124" s="777"/>
      <c r="DJ124" s="777"/>
      <c r="DK124" s="778"/>
      <c r="DL124" s="779" t="s">
        <v>398</v>
      </c>
      <c r="DM124" s="777"/>
      <c r="DN124" s="777"/>
      <c r="DO124" s="777"/>
      <c r="DP124" s="778"/>
      <c r="DQ124" s="779" t="s">
        <v>398</v>
      </c>
      <c r="DR124" s="777"/>
      <c r="DS124" s="777"/>
      <c r="DT124" s="777"/>
      <c r="DU124" s="778"/>
      <c r="DV124" s="861" t="s">
        <v>398</v>
      </c>
      <c r="DW124" s="862"/>
      <c r="DX124" s="862"/>
      <c r="DY124" s="862"/>
      <c r="DZ124" s="863"/>
    </row>
    <row r="125" spans="1:130" s="224" customFormat="1" ht="26.25" customHeight="1" x14ac:dyDescent="0.2">
      <c r="A125" s="833"/>
      <c r="B125" s="834"/>
      <c r="C125" s="828" t="s">
        <v>462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398</v>
      </c>
      <c r="AB125" s="793"/>
      <c r="AC125" s="793"/>
      <c r="AD125" s="793"/>
      <c r="AE125" s="794"/>
      <c r="AF125" s="795" t="s">
        <v>398</v>
      </c>
      <c r="AG125" s="793"/>
      <c r="AH125" s="793"/>
      <c r="AI125" s="793"/>
      <c r="AJ125" s="794"/>
      <c r="AK125" s="795" t="s">
        <v>398</v>
      </c>
      <c r="AL125" s="793"/>
      <c r="AM125" s="793"/>
      <c r="AN125" s="793"/>
      <c r="AO125" s="794"/>
      <c r="AP125" s="837" t="s">
        <v>398</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477</v>
      </c>
      <c r="CL125" s="865"/>
      <c r="CM125" s="865"/>
      <c r="CN125" s="865"/>
      <c r="CO125" s="866"/>
      <c r="CP125" s="873" t="s">
        <v>478</v>
      </c>
      <c r="CQ125" s="821"/>
      <c r="CR125" s="821"/>
      <c r="CS125" s="821"/>
      <c r="CT125" s="821"/>
      <c r="CU125" s="821"/>
      <c r="CV125" s="821"/>
      <c r="CW125" s="821"/>
      <c r="CX125" s="821"/>
      <c r="CY125" s="821"/>
      <c r="CZ125" s="821"/>
      <c r="DA125" s="821"/>
      <c r="DB125" s="821"/>
      <c r="DC125" s="821"/>
      <c r="DD125" s="821"/>
      <c r="DE125" s="821"/>
      <c r="DF125" s="822"/>
      <c r="DG125" s="874" t="s">
        <v>398</v>
      </c>
      <c r="DH125" s="855"/>
      <c r="DI125" s="855"/>
      <c r="DJ125" s="855"/>
      <c r="DK125" s="855"/>
      <c r="DL125" s="855" t="s">
        <v>398</v>
      </c>
      <c r="DM125" s="855"/>
      <c r="DN125" s="855"/>
      <c r="DO125" s="855"/>
      <c r="DP125" s="855"/>
      <c r="DQ125" s="855" t="s">
        <v>398</v>
      </c>
      <c r="DR125" s="855"/>
      <c r="DS125" s="855"/>
      <c r="DT125" s="855"/>
      <c r="DU125" s="855"/>
      <c r="DV125" s="856" t="s">
        <v>398</v>
      </c>
      <c r="DW125" s="856"/>
      <c r="DX125" s="856"/>
      <c r="DY125" s="856"/>
      <c r="DZ125" s="857"/>
    </row>
    <row r="126" spans="1:130" s="224" customFormat="1" ht="26.25" customHeight="1" thickBot="1" x14ac:dyDescent="0.25">
      <c r="A126" s="833"/>
      <c r="B126" s="834"/>
      <c r="C126" s="828" t="s">
        <v>464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398</v>
      </c>
      <c r="AB126" s="793"/>
      <c r="AC126" s="793"/>
      <c r="AD126" s="793"/>
      <c r="AE126" s="794"/>
      <c r="AF126" s="795">
        <v>399119</v>
      </c>
      <c r="AG126" s="793"/>
      <c r="AH126" s="793"/>
      <c r="AI126" s="793"/>
      <c r="AJ126" s="794"/>
      <c r="AK126" s="795">
        <v>407676</v>
      </c>
      <c r="AL126" s="793"/>
      <c r="AM126" s="793"/>
      <c r="AN126" s="793"/>
      <c r="AO126" s="794"/>
      <c r="AP126" s="837">
        <v>1.5</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479</v>
      </c>
      <c r="CQ126" s="765"/>
      <c r="CR126" s="765"/>
      <c r="CS126" s="765"/>
      <c r="CT126" s="765"/>
      <c r="CU126" s="765"/>
      <c r="CV126" s="765"/>
      <c r="CW126" s="765"/>
      <c r="CX126" s="765"/>
      <c r="CY126" s="765"/>
      <c r="CZ126" s="765"/>
      <c r="DA126" s="765"/>
      <c r="DB126" s="765"/>
      <c r="DC126" s="765"/>
      <c r="DD126" s="765"/>
      <c r="DE126" s="765"/>
      <c r="DF126" s="766"/>
      <c r="DG126" s="829" t="s">
        <v>398</v>
      </c>
      <c r="DH126" s="830"/>
      <c r="DI126" s="830"/>
      <c r="DJ126" s="830"/>
      <c r="DK126" s="830"/>
      <c r="DL126" s="830" t="s">
        <v>398</v>
      </c>
      <c r="DM126" s="830"/>
      <c r="DN126" s="830"/>
      <c r="DO126" s="830"/>
      <c r="DP126" s="830"/>
      <c r="DQ126" s="830">
        <v>192909</v>
      </c>
      <c r="DR126" s="830"/>
      <c r="DS126" s="830"/>
      <c r="DT126" s="830"/>
      <c r="DU126" s="830"/>
      <c r="DV126" s="807">
        <v>0.7</v>
      </c>
      <c r="DW126" s="807"/>
      <c r="DX126" s="807"/>
      <c r="DY126" s="807"/>
      <c r="DZ126" s="808"/>
    </row>
    <row r="127" spans="1:130" s="224" customFormat="1" ht="26.25" customHeight="1" x14ac:dyDescent="0.2">
      <c r="A127" s="835"/>
      <c r="B127" s="836"/>
      <c r="C127" s="851" t="s">
        <v>480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398</v>
      </c>
      <c r="AB127" s="793"/>
      <c r="AC127" s="793"/>
      <c r="AD127" s="793"/>
      <c r="AE127" s="794"/>
      <c r="AF127" s="795" t="s">
        <v>398</v>
      </c>
      <c r="AG127" s="793"/>
      <c r="AH127" s="793"/>
      <c r="AI127" s="793"/>
      <c r="AJ127" s="794"/>
      <c r="AK127" s="795" t="s">
        <v>398</v>
      </c>
      <c r="AL127" s="793"/>
      <c r="AM127" s="793"/>
      <c r="AN127" s="793"/>
      <c r="AO127" s="794"/>
      <c r="AP127" s="837" t="s">
        <v>398</v>
      </c>
      <c r="AQ127" s="838"/>
      <c r="AR127" s="838"/>
      <c r="AS127" s="838"/>
      <c r="AT127" s="839"/>
      <c r="AU127" s="226"/>
      <c r="AV127" s="226"/>
      <c r="AW127" s="226"/>
      <c r="AX127" s="854" t="s">
        <v>481</v>
      </c>
      <c r="AY127" s="825"/>
      <c r="AZ127" s="825"/>
      <c r="BA127" s="825"/>
      <c r="BB127" s="825"/>
      <c r="BC127" s="825"/>
      <c r="BD127" s="825"/>
      <c r="BE127" s="826"/>
      <c r="BF127" s="824" t="s">
        <v>482</v>
      </c>
      <c r="BG127" s="825"/>
      <c r="BH127" s="825"/>
      <c r="BI127" s="825"/>
      <c r="BJ127" s="825"/>
      <c r="BK127" s="825"/>
      <c r="BL127" s="826"/>
      <c r="BM127" s="824" t="s">
        <v>483</v>
      </c>
      <c r="BN127" s="825"/>
      <c r="BO127" s="825"/>
      <c r="BP127" s="825"/>
      <c r="BQ127" s="825"/>
      <c r="BR127" s="825"/>
      <c r="BS127" s="826"/>
      <c r="BT127" s="824" t="s">
        <v>484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485</v>
      </c>
      <c r="CQ127" s="765"/>
      <c r="CR127" s="765"/>
      <c r="CS127" s="765"/>
      <c r="CT127" s="765"/>
      <c r="CU127" s="765"/>
      <c r="CV127" s="765"/>
      <c r="CW127" s="765"/>
      <c r="CX127" s="765"/>
      <c r="CY127" s="765"/>
      <c r="CZ127" s="765"/>
      <c r="DA127" s="765"/>
      <c r="DB127" s="765"/>
      <c r="DC127" s="765"/>
      <c r="DD127" s="765"/>
      <c r="DE127" s="765"/>
      <c r="DF127" s="766"/>
      <c r="DG127" s="829" t="s">
        <v>398</v>
      </c>
      <c r="DH127" s="830"/>
      <c r="DI127" s="830"/>
      <c r="DJ127" s="830"/>
      <c r="DK127" s="830"/>
      <c r="DL127" s="830" t="s">
        <v>398</v>
      </c>
      <c r="DM127" s="830"/>
      <c r="DN127" s="830"/>
      <c r="DO127" s="830"/>
      <c r="DP127" s="830"/>
      <c r="DQ127" s="830" t="s">
        <v>398</v>
      </c>
      <c r="DR127" s="830"/>
      <c r="DS127" s="830"/>
      <c r="DT127" s="830"/>
      <c r="DU127" s="830"/>
      <c r="DV127" s="807" t="s">
        <v>398</v>
      </c>
      <c r="DW127" s="807"/>
      <c r="DX127" s="807"/>
      <c r="DY127" s="807"/>
      <c r="DZ127" s="808"/>
    </row>
    <row r="128" spans="1:130" s="224" customFormat="1" ht="26.25" customHeight="1" thickBot="1" x14ac:dyDescent="0.25">
      <c r="A128" s="809" t="s">
        <v>486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487</v>
      </c>
      <c r="X128" s="811"/>
      <c r="Y128" s="811"/>
      <c r="Z128" s="812"/>
      <c r="AA128" s="813">
        <v>1516989</v>
      </c>
      <c r="AB128" s="814"/>
      <c r="AC128" s="814"/>
      <c r="AD128" s="814"/>
      <c r="AE128" s="815"/>
      <c r="AF128" s="816">
        <v>1486789</v>
      </c>
      <c r="AG128" s="814"/>
      <c r="AH128" s="814"/>
      <c r="AI128" s="814"/>
      <c r="AJ128" s="815"/>
      <c r="AK128" s="816">
        <v>1383570</v>
      </c>
      <c r="AL128" s="814"/>
      <c r="AM128" s="814"/>
      <c r="AN128" s="814"/>
      <c r="AO128" s="815"/>
      <c r="AP128" s="817"/>
      <c r="AQ128" s="818"/>
      <c r="AR128" s="818"/>
      <c r="AS128" s="818"/>
      <c r="AT128" s="819"/>
      <c r="AU128" s="226"/>
      <c r="AV128" s="226"/>
      <c r="AW128" s="226"/>
      <c r="AX128" s="820" t="s">
        <v>488</v>
      </c>
      <c r="AY128" s="821"/>
      <c r="AZ128" s="821"/>
      <c r="BA128" s="821"/>
      <c r="BB128" s="821"/>
      <c r="BC128" s="821"/>
      <c r="BD128" s="821"/>
      <c r="BE128" s="822"/>
      <c r="BF128" s="799" t="s">
        <v>489</v>
      </c>
      <c r="BG128" s="800"/>
      <c r="BH128" s="800"/>
      <c r="BI128" s="800"/>
      <c r="BJ128" s="800"/>
      <c r="BK128" s="800"/>
      <c r="BL128" s="823"/>
      <c r="BM128" s="799">
        <v>11.76</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490</v>
      </c>
      <c r="CQ128" s="743"/>
      <c r="CR128" s="743"/>
      <c r="CS128" s="743"/>
      <c r="CT128" s="743"/>
      <c r="CU128" s="743"/>
      <c r="CV128" s="743"/>
      <c r="CW128" s="743"/>
      <c r="CX128" s="743"/>
      <c r="CY128" s="743"/>
      <c r="CZ128" s="743"/>
      <c r="DA128" s="743"/>
      <c r="DB128" s="743"/>
      <c r="DC128" s="743"/>
      <c r="DD128" s="743"/>
      <c r="DE128" s="743"/>
      <c r="DF128" s="744"/>
      <c r="DG128" s="803" t="s">
        <v>489</v>
      </c>
      <c r="DH128" s="804"/>
      <c r="DI128" s="804"/>
      <c r="DJ128" s="804"/>
      <c r="DK128" s="804"/>
      <c r="DL128" s="804" t="s">
        <v>132</v>
      </c>
      <c r="DM128" s="804"/>
      <c r="DN128" s="804"/>
      <c r="DO128" s="804"/>
      <c r="DP128" s="804"/>
      <c r="DQ128" s="804" t="s">
        <v>132</v>
      </c>
      <c r="DR128" s="804"/>
      <c r="DS128" s="804"/>
      <c r="DT128" s="804"/>
      <c r="DU128" s="804"/>
      <c r="DV128" s="805" t="s">
        <v>132</v>
      </c>
      <c r="DW128" s="805"/>
      <c r="DX128" s="805"/>
      <c r="DY128" s="805"/>
      <c r="DZ128" s="806"/>
    </row>
    <row r="129" spans="1:131" s="224" customFormat="1" ht="26.25" customHeight="1" x14ac:dyDescent="0.2">
      <c r="A129" s="787" t="s">
        <v>110</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491</v>
      </c>
      <c r="X129" s="790"/>
      <c r="Y129" s="790"/>
      <c r="Z129" s="791"/>
      <c r="AA129" s="792">
        <v>29864604</v>
      </c>
      <c r="AB129" s="793"/>
      <c r="AC129" s="793"/>
      <c r="AD129" s="793"/>
      <c r="AE129" s="794"/>
      <c r="AF129" s="795">
        <v>31643530</v>
      </c>
      <c r="AG129" s="793"/>
      <c r="AH129" s="793"/>
      <c r="AI129" s="793"/>
      <c r="AJ129" s="794"/>
      <c r="AK129" s="795">
        <v>30916278</v>
      </c>
      <c r="AL129" s="793"/>
      <c r="AM129" s="793"/>
      <c r="AN129" s="793"/>
      <c r="AO129" s="794"/>
      <c r="AP129" s="796"/>
      <c r="AQ129" s="797"/>
      <c r="AR129" s="797"/>
      <c r="AS129" s="797"/>
      <c r="AT129" s="798"/>
      <c r="AU129" s="227"/>
      <c r="AV129" s="227"/>
      <c r="AW129" s="227"/>
      <c r="AX129" s="764" t="s">
        <v>492</v>
      </c>
      <c r="AY129" s="765"/>
      <c r="AZ129" s="765"/>
      <c r="BA129" s="765"/>
      <c r="BB129" s="765"/>
      <c r="BC129" s="765"/>
      <c r="BD129" s="765"/>
      <c r="BE129" s="766"/>
      <c r="BF129" s="783" t="s">
        <v>132</v>
      </c>
      <c r="BG129" s="784"/>
      <c r="BH129" s="784"/>
      <c r="BI129" s="784"/>
      <c r="BJ129" s="784"/>
      <c r="BK129" s="784"/>
      <c r="BL129" s="785"/>
      <c r="BM129" s="783">
        <v>16.760000000000002</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493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494</v>
      </c>
      <c r="X130" s="790"/>
      <c r="Y130" s="790"/>
      <c r="Z130" s="791"/>
      <c r="AA130" s="792">
        <v>3256217</v>
      </c>
      <c r="AB130" s="793"/>
      <c r="AC130" s="793"/>
      <c r="AD130" s="793"/>
      <c r="AE130" s="794"/>
      <c r="AF130" s="795">
        <v>3312107</v>
      </c>
      <c r="AG130" s="793"/>
      <c r="AH130" s="793"/>
      <c r="AI130" s="793"/>
      <c r="AJ130" s="794"/>
      <c r="AK130" s="795">
        <v>3218031</v>
      </c>
      <c r="AL130" s="793"/>
      <c r="AM130" s="793"/>
      <c r="AN130" s="793"/>
      <c r="AO130" s="794"/>
      <c r="AP130" s="796"/>
      <c r="AQ130" s="797"/>
      <c r="AR130" s="797"/>
      <c r="AS130" s="797"/>
      <c r="AT130" s="798"/>
      <c r="AU130" s="227"/>
      <c r="AV130" s="227"/>
      <c r="AW130" s="227"/>
      <c r="AX130" s="764" t="s">
        <v>495</v>
      </c>
      <c r="AY130" s="765"/>
      <c r="AZ130" s="765"/>
      <c r="BA130" s="765"/>
      <c r="BB130" s="765"/>
      <c r="BC130" s="765"/>
      <c r="BD130" s="765"/>
      <c r="BE130" s="766"/>
      <c r="BF130" s="767">
        <v>2.6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496</v>
      </c>
      <c r="X131" s="774"/>
      <c r="Y131" s="774"/>
      <c r="Z131" s="775"/>
      <c r="AA131" s="776">
        <v>26608387</v>
      </c>
      <c r="AB131" s="777"/>
      <c r="AC131" s="777"/>
      <c r="AD131" s="777"/>
      <c r="AE131" s="778"/>
      <c r="AF131" s="779">
        <v>28331423</v>
      </c>
      <c r="AG131" s="777"/>
      <c r="AH131" s="777"/>
      <c r="AI131" s="777"/>
      <c r="AJ131" s="778"/>
      <c r="AK131" s="779">
        <v>27698247</v>
      </c>
      <c r="AL131" s="777"/>
      <c r="AM131" s="777"/>
      <c r="AN131" s="777"/>
      <c r="AO131" s="778"/>
      <c r="AP131" s="780"/>
      <c r="AQ131" s="781"/>
      <c r="AR131" s="781"/>
      <c r="AS131" s="781"/>
      <c r="AT131" s="782"/>
      <c r="AU131" s="227"/>
      <c r="AV131" s="227"/>
      <c r="AW131" s="227"/>
      <c r="AX131" s="742" t="s">
        <v>497</v>
      </c>
      <c r="AY131" s="743"/>
      <c r="AZ131" s="743"/>
      <c r="BA131" s="743"/>
      <c r="BB131" s="743"/>
      <c r="BC131" s="743"/>
      <c r="BD131" s="743"/>
      <c r="BE131" s="744"/>
      <c r="BF131" s="745" t="s">
        <v>132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498</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499</v>
      </c>
      <c r="W132" s="755"/>
      <c r="X132" s="755"/>
      <c r="Y132" s="755"/>
      <c r="Z132" s="756"/>
      <c r="AA132" s="757">
        <v>2.0057284950000001</v>
      </c>
      <c r="AB132" s="758"/>
      <c r="AC132" s="758"/>
      <c r="AD132" s="758"/>
      <c r="AE132" s="759"/>
      <c r="AF132" s="760">
        <v>3.2120997240000002</v>
      </c>
      <c r="AG132" s="758"/>
      <c r="AH132" s="758"/>
      <c r="AI132" s="758"/>
      <c r="AJ132" s="759"/>
      <c r="AK132" s="760">
        <v>2.85888768</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500</v>
      </c>
      <c r="W133" s="734"/>
      <c r="X133" s="734"/>
      <c r="Y133" s="734"/>
      <c r="Z133" s="735"/>
      <c r="AA133" s="736">
        <v>2.2999999999999998</v>
      </c>
      <c r="AB133" s="737"/>
      <c r="AC133" s="737"/>
      <c r="AD133" s="737"/>
      <c r="AE133" s="738"/>
      <c r="AF133" s="736">
        <v>2.4</v>
      </c>
      <c r="AG133" s="737"/>
      <c r="AH133" s="737"/>
      <c r="AI133" s="737"/>
      <c r="AJ133" s="738"/>
      <c r="AK133" s="736">
        <v>2.6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EWhkHlcZaX68teU1zgsPS5u+ln2HJUDcmplSuRPEllCxuVJXBGZ6eUSlpqmA2OWMUhuZBUIrLqzelWKPek98GA==" saltValue="aGyN5/+qEj37BdLW1iSN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70" zoomScaleNormal="70"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J+PR8oh2yvlJUonFwlxOqripvzbFWS1d4nvJj/CFQWAwstgb+bNmKKfxpUSUazUUmTSIjDfAfX7m1xoFmkCgwQ==" saltValue="ATYFkY0zII4X5xzwGKeOe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ID0hyXXS7Bm+JvZAmmMRQxV5M+k3NgUhefu4DxNts3ttWvtLUkSYWx4Xbe7jjJtybWt5u6+Q6NyO34t+QoQA==" saltValue="1BDZEBGMOyx/Sww8hMtUJ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70" zoomScaleNormal="70" zoomScaleSheetLayoutView="10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503</v>
      </c>
      <c r="AL6" s="260"/>
      <c r="AM6" s="260"/>
      <c r="AN6" s="260"/>
    </row>
    <row r="7" spans="1:46" ht="13.5" customHeight="1" x14ac:dyDescent="0.2">
      <c r="A7" s="259"/>
      <c r="AK7" s="262"/>
      <c r="AL7" s="263"/>
      <c r="AM7" s="263"/>
      <c r="AN7" s="264"/>
      <c r="AO7" s="1131" t="s">
        <v>504</v>
      </c>
      <c r="AP7" s="265"/>
      <c r="AQ7" s="266" t="s">
        <v>505</v>
      </c>
      <c r="AR7" s="267"/>
    </row>
    <row r="8" spans="1:46" ht="13.2" x14ac:dyDescent="0.2">
      <c r="A8" s="259"/>
      <c r="AK8" s="268"/>
      <c r="AL8" s="269"/>
      <c r="AM8" s="269"/>
      <c r="AN8" s="270"/>
      <c r="AO8" s="1132"/>
      <c r="AP8" s="271" t="s">
        <v>506</v>
      </c>
      <c r="AQ8" s="272" t="s">
        <v>507</v>
      </c>
      <c r="AR8" s="273" t="s">
        <v>508</v>
      </c>
    </row>
    <row r="9" spans="1:46" ht="13.2" x14ac:dyDescent="0.2">
      <c r="A9" s="259"/>
      <c r="AK9" s="1143" t="s">
        <v>509</v>
      </c>
      <c r="AL9" s="1144"/>
      <c r="AM9" s="1144"/>
      <c r="AN9" s="1145"/>
      <c r="AO9" s="274">
        <v>8817811</v>
      </c>
      <c r="AP9" s="274">
        <v>58083</v>
      </c>
      <c r="AQ9" s="275">
        <v>61723</v>
      </c>
      <c r="AR9" s="276">
        <v>-5.9</v>
      </c>
    </row>
    <row r="10" spans="1:46" ht="13.5" customHeight="1" x14ac:dyDescent="0.2">
      <c r="A10" s="259"/>
      <c r="AK10" s="1143" t="s">
        <v>510</v>
      </c>
      <c r="AL10" s="1144"/>
      <c r="AM10" s="1144"/>
      <c r="AN10" s="1145"/>
      <c r="AO10" s="277">
        <v>27238</v>
      </c>
      <c r="AP10" s="277">
        <v>179</v>
      </c>
      <c r="AQ10" s="278">
        <v>1286</v>
      </c>
      <c r="AR10" s="279">
        <v>-86.1</v>
      </c>
    </row>
    <row r="11" spans="1:46" ht="13.5" customHeight="1" x14ac:dyDescent="0.2">
      <c r="A11" s="259"/>
      <c r="AK11" s="1143" t="s">
        <v>511</v>
      </c>
      <c r="AL11" s="1144"/>
      <c r="AM11" s="1144"/>
      <c r="AN11" s="1145"/>
      <c r="AO11" s="277">
        <v>185341</v>
      </c>
      <c r="AP11" s="277">
        <v>1221</v>
      </c>
      <c r="AQ11" s="278">
        <v>1067</v>
      </c>
      <c r="AR11" s="279">
        <v>14.4</v>
      </c>
    </row>
    <row r="12" spans="1:46" ht="13.5" customHeight="1" x14ac:dyDescent="0.2">
      <c r="A12" s="259"/>
      <c r="AK12" s="1143" t="s">
        <v>512</v>
      </c>
      <c r="AL12" s="1144"/>
      <c r="AM12" s="1144"/>
      <c r="AN12" s="1145"/>
      <c r="AO12" s="277" t="s">
        <v>513</v>
      </c>
      <c r="AP12" s="277" t="s">
        <v>513</v>
      </c>
      <c r="AQ12" s="278">
        <v>49</v>
      </c>
      <c r="AR12" s="279" t="s">
        <v>513</v>
      </c>
    </row>
    <row r="13" spans="1:46" ht="13.5" customHeight="1" x14ac:dyDescent="0.2">
      <c r="A13" s="259"/>
      <c r="AK13" s="1143" t="s">
        <v>514</v>
      </c>
      <c r="AL13" s="1144"/>
      <c r="AM13" s="1144"/>
      <c r="AN13" s="1145"/>
      <c r="AO13" s="277">
        <v>393684</v>
      </c>
      <c r="AP13" s="277">
        <v>2593</v>
      </c>
      <c r="AQ13" s="278">
        <v>2137</v>
      </c>
      <c r="AR13" s="279">
        <v>21.3</v>
      </c>
    </row>
    <row r="14" spans="1:46" ht="13.5" customHeight="1" x14ac:dyDescent="0.2">
      <c r="A14" s="259"/>
      <c r="AK14" s="1143" t="s">
        <v>515</v>
      </c>
      <c r="AL14" s="1144"/>
      <c r="AM14" s="1144"/>
      <c r="AN14" s="1145"/>
      <c r="AO14" s="277">
        <v>111217</v>
      </c>
      <c r="AP14" s="277">
        <v>733</v>
      </c>
      <c r="AQ14" s="278">
        <v>1241</v>
      </c>
      <c r="AR14" s="279">
        <v>-40.9</v>
      </c>
    </row>
    <row r="15" spans="1:46" ht="13.5" customHeight="1" x14ac:dyDescent="0.2">
      <c r="A15" s="259"/>
      <c r="AK15" s="1146" t="s">
        <v>516</v>
      </c>
      <c r="AL15" s="1147"/>
      <c r="AM15" s="1147"/>
      <c r="AN15" s="1148"/>
      <c r="AO15" s="277">
        <v>-564032</v>
      </c>
      <c r="AP15" s="277">
        <v>-3715</v>
      </c>
      <c r="AQ15" s="278">
        <v>-3809</v>
      </c>
      <c r="AR15" s="279">
        <v>-2.5</v>
      </c>
    </row>
    <row r="16" spans="1:46" ht="13.2" x14ac:dyDescent="0.2">
      <c r="A16" s="259"/>
      <c r="AK16" s="1146" t="s">
        <v>193</v>
      </c>
      <c r="AL16" s="1147"/>
      <c r="AM16" s="1147"/>
      <c r="AN16" s="1148"/>
      <c r="AO16" s="277">
        <v>8971259</v>
      </c>
      <c r="AP16" s="277">
        <v>59094</v>
      </c>
      <c r="AQ16" s="278">
        <v>63693</v>
      </c>
      <c r="AR16" s="279">
        <v>-7.2</v>
      </c>
    </row>
    <row r="17" spans="1:46" ht="13.2" x14ac:dyDescent="0.2">
      <c r="A17" s="259"/>
    </row>
    <row r="18" spans="1:46" ht="13.2" x14ac:dyDescent="0.2">
      <c r="A18" s="259"/>
      <c r="AQ18" s="280"/>
      <c r="AR18" s="280"/>
    </row>
    <row r="19" spans="1:46" ht="13.2" x14ac:dyDescent="0.2">
      <c r="A19" s="259"/>
      <c r="AK19" s="255" t="s">
        <v>517</v>
      </c>
    </row>
    <row r="20" spans="1:46" ht="13.2" x14ac:dyDescent="0.2">
      <c r="A20" s="259"/>
      <c r="AK20" s="281"/>
      <c r="AL20" s="282"/>
      <c r="AM20" s="282"/>
      <c r="AN20" s="283"/>
      <c r="AO20" s="284" t="s">
        <v>518</v>
      </c>
      <c r="AP20" s="285" t="s">
        <v>519</v>
      </c>
      <c r="AQ20" s="286" t="s">
        <v>520</v>
      </c>
      <c r="AR20" s="287"/>
    </row>
    <row r="21" spans="1:46" s="260" customFormat="1" ht="13.2" x14ac:dyDescent="0.2">
      <c r="A21" s="288"/>
      <c r="AK21" s="1149" t="s">
        <v>521</v>
      </c>
      <c r="AL21" s="1150"/>
      <c r="AM21" s="1150"/>
      <c r="AN21" s="1151"/>
      <c r="AO21" s="289">
        <v>4.93</v>
      </c>
      <c r="AP21" s="290">
        <v>6.06</v>
      </c>
      <c r="AQ21" s="291">
        <v>-1.1299999999999999</v>
      </c>
      <c r="AS21" s="292"/>
      <c r="AT21" s="288"/>
    </row>
    <row r="22" spans="1:46" s="260" customFormat="1" ht="13.2" x14ac:dyDescent="0.2">
      <c r="A22" s="288"/>
      <c r="AK22" s="1149" t="s">
        <v>522</v>
      </c>
      <c r="AL22" s="1150"/>
      <c r="AM22" s="1150"/>
      <c r="AN22" s="1151"/>
      <c r="AO22" s="293">
        <v>100.2</v>
      </c>
      <c r="AP22" s="294">
        <v>99.8</v>
      </c>
      <c r="AQ22" s="295">
        <v>0.4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523</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524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525</v>
      </c>
      <c r="AL29" s="260"/>
      <c r="AM29" s="260"/>
      <c r="AN29" s="260"/>
      <c r="AS29" s="302"/>
    </row>
    <row r="30" spans="1:46" ht="13.5" customHeight="1" x14ac:dyDescent="0.2">
      <c r="A30" s="259"/>
      <c r="AK30" s="262"/>
      <c r="AL30" s="263"/>
      <c r="AM30" s="263"/>
      <c r="AN30" s="264"/>
      <c r="AO30" s="1131" t="s">
        <v>504</v>
      </c>
      <c r="AP30" s="265"/>
      <c r="AQ30" s="266" t="s">
        <v>505</v>
      </c>
      <c r="AR30" s="267"/>
    </row>
    <row r="31" spans="1:46" ht="13.2" x14ac:dyDescent="0.2">
      <c r="A31" s="259"/>
      <c r="AK31" s="268"/>
      <c r="AL31" s="269"/>
      <c r="AM31" s="269"/>
      <c r="AN31" s="270"/>
      <c r="AO31" s="1132"/>
      <c r="AP31" s="271" t="s">
        <v>506</v>
      </c>
      <c r="AQ31" s="272" t="s">
        <v>507</v>
      </c>
      <c r="AR31" s="273" t="s">
        <v>508</v>
      </c>
    </row>
    <row r="32" spans="1:46" ht="27" customHeight="1" x14ac:dyDescent="0.2">
      <c r="A32" s="259"/>
      <c r="AK32" s="1133" t="s">
        <v>526</v>
      </c>
      <c r="AL32" s="1134"/>
      <c r="AM32" s="1134"/>
      <c r="AN32" s="1135"/>
      <c r="AO32" s="303">
        <v>3785782</v>
      </c>
      <c r="AP32" s="303">
        <v>24937</v>
      </c>
      <c r="AQ32" s="304">
        <v>26449</v>
      </c>
      <c r="AR32" s="305">
        <v>-5.7</v>
      </c>
    </row>
    <row r="33" spans="1:46" ht="13.5" customHeight="1" x14ac:dyDescent="0.2">
      <c r="A33" s="259"/>
      <c r="AK33" s="1133" t="s">
        <v>527</v>
      </c>
      <c r="AL33" s="1134"/>
      <c r="AM33" s="1134"/>
      <c r="AN33" s="1135"/>
      <c r="AO33" s="303" t="s">
        <v>513</v>
      </c>
      <c r="AP33" s="303" t="s">
        <v>513</v>
      </c>
      <c r="AQ33" s="304">
        <v>1</v>
      </c>
      <c r="AR33" s="305" t="s">
        <v>513</v>
      </c>
    </row>
    <row r="34" spans="1:46" ht="27" customHeight="1" x14ac:dyDescent="0.2">
      <c r="A34" s="259"/>
      <c r="AK34" s="1133" t="s">
        <v>528</v>
      </c>
      <c r="AL34" s="1134"/>
      <c r="AM34" s="1134"/>
      <c r="AN34" s="1135"/>
      <c r="AO34" s="303" t="s">
        <v>513</v>
      </c>
      <c r="AP34" s="303" t="s">
        <v>513</v>
      </c>
      <c r="AQ34" s="304">
        <v>29</v>
      </c>
      <c r="AR34" s="305" t="s">
        <v>513</v>
      </c>
    </row>
    <row r="35" spans="1:46" ht="27" customHeight="1" x14ac:dyDescent="0.2">
      <c r="A35" s="259"/>
      <c r="AK35" s="1133" t="s">
        <v>529</v>
      </c>
      <c r="AL35" s="1134"/>
      <c r="AM35" s="1134"/>
      <c r="AN35" s="1135"/>
      <c r="AO35" s="303">
        <v>1179455</v>
      </c>
      <c r="AP35" s="303">
        <v>7769</v>
      </c>
      <c r="AQ35" s="304">
        <v>5448</v>
      </c>
      <c r="AR35" s="305">
        <v>42.6</v>
      </c>
    </row>
    <row r="36" spans="1:46" ht="27" customHeight="1" x14ac:dyDescent="0.2">
      <c r="A36" s="259"/>
      <c r="AK36" s="1133" t="s">
        <v>530</v>
      </c>
      <c r="AL36" s="1134"/>
      <c r="AM36" s="1134"/>
      <c r="AN36" s="1135"/>
      <c r="AO36" s="303">
        <v>20550</v>
      </c>
      <c r="AP36" s="303">
        <v>135</v>
      </c>
      <c r="AQ36" s="304">
        <v>445</v>
      </c>
      <c r="AR36" s="305">
        <v>-69.7</v>
      </c>
    </row>
    <row r="37" spans="1:46" ht="13.5" customHeight="1" x14ac:dyDescent="0.2">
      <c r="A37" s="259"/>
      <c r="AK37" s="1133" t="s">
        <v>531</v>
      </c>
      <c r="AL37" s="1134"/>
      <c r="AM37" s="1134"/>
      <c r="AN37" s="1135"/>
      <c r="AO37" s="303">
        <v>407676</v>
      </c>
      <c r="AP37" s="303">
        <v>2685</v>
      </c>
      <c r="AQ37" s="304">
        <v>1095</v>
      </c>
      <c r="AR37" s="305">
        <v>145.19999999999999</v>
      </c>
    </row>
    <row r="38" spans="1:46" ht="27" customHeight="1" x14ac:dyDescent="0.2">
      <c r="A38" s="259"/>
      <c r="AK38" s="1136" t="s">
        <v>532</v>
      </c>
      <c r="AL38" s="1137"/>
      <c r="AM38" s="1137"/>
      <c r="AN38" s="1138"/>
      <c r="AO38" s="306" t="s">
        <v>513</v>
      </c>
      <c r="AP38" s="306" t="s">
        <v>513</v>
      </c>
      <c r="AQ38" s="307">
        <v>0</v>
      </c>
      <c r="AR38" s="295" t="s">
        <v>513</v>
      </c>
      <c r="AS38" s="302"/>
    </row>
    <row r="39" spans="1:46" ht="13.2" x14ac:dyDescent="0.2">
      <c r="A39" s="259"/>
      <c r="AK39" s="1136" t="s">
        <v>533</v>
      </c>
      <c r="AL39" s="1137"/>
      <c r="AM39" s="1137"/>
      <c r="AN39" s="1138"/>
      <c r="AO39" s="303">
        <v>-1383570</v>
      </c>
      <c r="AP39" s="303">
        <v>-9114</v>
      </c>
      <c r="AQ39" s="304">
        <v>-7113</v>
      </c>
      <c r="AR39" s="305">
        <v>28.1</v>
      </c>
      <c r="AS39" s="302"/>
    </row>
    <row r="40" spans="1:46" ht="27" customHeight="1" x14ac:dyDescent="0.2">
      <c r="A40" s="259"/>
      <c r="AK40" s="1133" t="s">
        <v>534</v>
      </c>
      <c r="AL40" s="1134"/>
      <c r="AM40" s="1134"/>
      <c r="AN40" s="1135"/>
      <c r="AO40" s="303">
        <v>-3218031</v>
      </c>
      <c r="AP40" s="303">
        <v>-21197</v>
      </c>
      <c r="AQ40" s="304">
        <v>-18923</v>
      </c>
      <c r="AR40" s="305">
        <v>12</v>
      </c>
      <c r="AS40" s="302"/>
    </row>
    <row r="41" spans="1:46" ht="13.2" x14ac:dyDescent="0.2">
      <c r="A41" s="259"/>
      <c r="AK41" s="1139" t="s">
        <v>307</v>
      </c>
      <c r="AL41" s="1140"/>
      <c r="AM41" s="1140"/>
      <c r="AN41" s="1141"/>
      <c r="AO41" s="303">
        <v>791862</v>
      </c>
      <c r="AP41" s="303">
        <v>5216</v>
      </c>
      <c r="AQ41" s="304">
        <v>7431</v>
      </c>
      <c r="AR41" s="305">
        <v>-29.8</v>
      </c>
      <c r="AS41" s="302"/>
    </row>
    <row r="42" spans="1:46" ht="13.2" x14ac:dyDescent="0.2">
      <c r="A42" s="259"/>
      <c r="AK42" s="308" t="s">
        <v>535</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536</v>
      </c>
    </row>
    <row r="48" spans="1:46" ht="13.2" x14ac:dyDescent="0.2">
      <c r="A48" s="259"/>
      <c r="AK48" s="313" t="s">
        <v>537</v>
      </c>
      <c r="AL48" s="313"/>
      <c r="AM48" s="313"/>
      <c r="AN48" s="313"/>
      <c r="AO48" s="313"/>
      <c r="AP48" s="313"/>
      <c r="AQ48" s="314"/>
      <c r="AR48" s="313"/>
    </row>
    <row r="49" spans="1:44" ht="13.5" customHeight="1" x14ac:dyDescent="0.2">
      <c r="A49" s="259"/>
      <c r="AK49" s="315"/>
      <c r="AL49" s="316"/>
      <c r="AM49" s="1126" t="s">
        <v>504</v>
      </c>
      <c r="AN49" s="1128" t="s">
        <v>538</v>
      </c>
      <c r="AO49" s="1129"/>
      <c r="AP49" s="1129"/>
      <c r="AQ49" s="1129"/>
      <c r="AR49" s="1130"/>
    </row>
    <row r="50" spans="1:44" ht="13.2" x14ac:dyDescent="0.2">
      <c r="A50" s="259"/>
      <c r="AK50" s="317"/>
      <c r="AL50" s="318"/>
      <c r="AM50" s="1127"/>
      <c r="AN50" s="319" t="s">
        <v>539</v>
      </c>
      <c r="AO50" s="320" t="s">
        <v>540</v>
      </c>
      <c r="AP50" s="321" t="s">
        <v>541</v>
      </c>
      <c r="AQ50" s="322" t="s">
        <v>542</v>
      </c>
      <c r="AR50" s="323" t="s">
        <v>543</v>
      </c>
    </row>
    <row r="51" spans="1:44" ht="13.2" x14ac:dyDescent="0.2">
      <c r="A51" s="259"/>
      <c r="AK51" s="315" t="s">
        <v>544</v>
      </c>
      <c r="AL51" s="316"/>
      <c r="AM51" s="324">
        <v>4785871</v>
      </c>
      <c r="AN51" s="325">
        <v>31739</v>
      </c>
      <c r="AO51" s="326">
        <v>36</v>
      </c>
      <c r="AP51" s="327">
        <v>43226</v>
      </c>
      <c r="AQ51" s="328">
        <v>1.3</v>
      </c>
      <c r="AR51" s="329">
        <v>34.700000000000003</v>
      </c>
    </row>
    <row r="52" spans="1:44" ht="13.2" x14ac:dyDescent="0.2">
      <c r="A52" s="259"/>
      <c r="AK52" s="330"/>
      <c r="AL52" s="331" t="s">
        <v>545</v>
      </c>
      <c r="AM52" s="332">
        <v>3266518</v>
      </c>
      <c r="AN52" s="333">
        <v>21663</v>
      </c>
      <c r="AO52" s="334">
        <v>63.4</v>
      </c>
      <c r="AP52" s="335">
        <v>22622</v>
      </c>
      <c r="AQ52" s="336">
        <v>-0.2</v>
      </c>
      <c r="AR52" s="337">
        <v>63.6</v>
      </c>
    </row>
    <row r="53" spans="1:44" ht="13.2" x14ac:dyDescent="0.2">
      <c r="A53" s="259"/>
      <c r="AK53" s="315" t="s">
        <v>546</v>
      </c>
      <c r="AL53" s="316"/>
      <c r="AM53" s="324">
        <v>3590693</v>
      </c>
      <c r="AN53" s="325">
        <v>23739</v>
      </c>
      <c r="AO53" s="326">
        <v>-25.2</v>
      </c>
      <c r="AP53" s="327">
        <v>42836</v>
      </c>
      <c r="AQ53" s="328">
        <v>-0.9</v>
      </c>
      <c r="AR53" s="329">
        <v>-24.3</v>
      </c>
    </row>
    <row r="54" spans="1:44" ht="13.2" x14ac:dyDescent="0.2">
      <c r="A54" s="259"/>
      <c r="AK54" s="330"/>
      <c r="AL54" s="331" t="s">
        <v>545</v>
      </c>
      <c r="AM54" s="332">
        <v>1956347</v>
      </c>
      <c r="AN54" s="333">
        <v>12934</v>
      </c>
      <c r="AO54" s="334">
        <v>-40.299999999999997</v>
      </c>
      <c r="AP54" s="335">
        <v>22936</v>
      </c>
      <c r="AQ54" s="336">
        <v>1.4</v>
      </c>
      <c r="AR54" s="337">
        <v>-41.7</v>
      </c>
    </row>
    <row r="55" spans="1:44" ht="13.2" x14ac:dyDescent="0.2">
      <c r="A55" s="259"/>
      <c r="AK55" s="315" t="s">
        <v>547</v>
      </c>
      <c r="AL55" s="316"/>
      <c r="AM55" s="324">
        <v>5032220</v>
      </c>
      <c r="AN55" s="325">
        <v>33200</v>
      </c>
      <c r="AO55" s="326">
        <v>39.9</v>
      </c>
      <c r="AP55" s="327">
        <v>39221</v>
      </c>
      <c r="AQ55" s="328">
        <v>-8.4</v>
      </c>
      <c r="AR55" s="329">
        <v>48.3</v>
      </c>
    </row>
    <row r="56" spans="1:44" ht="13.2" x14ac:dyDescent="0.2">
      <c r="A56" s="259"/>
      <c r="AK56" s="330"/>
      <c r="AL56" s="331" t="s">
        <v>545</v>
      </c>
      <c r="AM56" s="332">
        <v>2908167</v>
      </c>
      <c r="AN56" s="333">
        <v>19186</v>
      </c>
      <c r="AO56" s="334">
        <v>48.3</v>
      </c>
      <c r="AP56" s="335">
        <v>24821</v>
      </c>
      <c r="AQ56" s="336">
        <v>8.1999999999999993</v>
      </c>
      <c r="AR56" s="337">
        <v>40.1</v>
      </c>
    </row>
    <row r="57" spans="1:44" ht="13.2" x14ac:dyDescent="0.2">
      <c r="A57" s="259"/>
      <c r="AK57" s="315" t="s">
        <v>548</v>
      </c>
      <c r="AL57" s="316"/>
      <c r="AM57" s="324">
        <v>4957919</v>
      </c>
      <c r="AN57" s="325">
        <v>32683</v>
      </c>
      <c r="AO57" s="326">
        <v>-1.6</v>
      </c>
      <c r="AP57" s="327">
        <v>38566</v>
      </c>
      <c r="AQ57" s="328">
        <v>-1.7</v>
      </c>
      <c r="AR57" s="329">
        <v>0.1</v>
      </c>
    </row>
    <row r="58" spans="1:44" ht="13.2" x14ac:dyDescent="0.2">
      <c r="A58" s="259"/>
      <c r="AK58" s="330"/>
      <c r="AL58" s="331" t="s">
        <v>545</v>
      </c>
      <c r="AM58" s="332">
        <v>2667757</v>
      </c>
      <c r="AN58" s="333">
        <v>17586</v>
      </c>
      <c r="AO58" s="334">
        <v>-8.3000000000000007</v>
      </c>
      <c r="AP58" s="335">
        <v>24059</v>
      </c>
      <c r="AQ58" s="336">
        <v>-3.1</v>
      </c>
      <c r="AR58" s="337">
        <v>-5.2</v>
      </c>
    </row>
    <row r="59" spans="1:44" ht="13.2" x14ac:dyDescent="0.2">
      <c r="A59" s="259"/>
      <c r="AK59" s="315" t="s">
        <v>549</v>
      </c>
      <c r="AL59" s="316"/>
      <c r="AM59" s="324">
        <v>6405747</v>
      </c>
      <c r="AN59" s="325">
        <v>42195</v>
      </c>
      <c r="AO59" s="326">
        <v>29.1</v>
      </c>
      <c r="AP59" s="327">
        <v>35156</v>
      </c>
      <c r="AQ59" s="328">
        <v>-8.8000000000000007</v>
      </c>
      <c r="AR59" s="329">
        <v>37.9</v>
      </c>
    </row>
    <row r="60" spans="1:44" ht="13.2" x14ac:dyDescent="0.2">
      <c r="A60" s="259"/>
      <c r="AK60" s="330"/>
      <c r="AL60" s="331" t="s">
        <v>545</v>
      </c>
      <c r="AM60" s="332">
        <v>3028351</v>
      </c>
      <c r="AN60" s="333">
        <v>19948</v>
      </c>
      <c r="AO60" s="334">
        <v>13.4</v>
      </c>
      <c r="AP60" s="335">
        <v>22430</v>
      </c>
      <c r="AQ60" s="336">
        <v>-6.8</v>
      </c>
      <c r="AR60" s="337">
        <v>20.2</v>
      </c>
    </row>
    <row r="61" spans="1:44" ht="13.2" x14ac:dyDescent="0.2">
      <c r="A61" s="259"/>
      <c r="AK61" s="315" t="s">
        <v>550</v>
      </c>
      <c r="AL61" s="338"/>
      <c r="AM61" s="324">
        <v>4954490</v>
      </c>
      <c r="AN61" s="325">
        <v>32711</v>
      </c>
      <c r="AO61" s="326">
        <v>15.6</v>
      </c>
      <c r="AP61" s="327">
        <v>39801</v>
      </c>
      <c r="AQ61" s="339">
        <v>-3.7</v>
      </c>
      <c r="AR61" s="329">
        <v>19.3</v>
      </c>
    </row>
    <row r="62" spans="1:44" ht="13.2" x14ac:dyDescent="0.2">
      <c r="A62" s="259"/>
      <c r="AK62" s="330"/>
      <c r="AL62" s="331" t="s">
        <v>545</v>
      </c>
      <c r="AM62" s="332">
        <v>2765428</v>
      </c>
      <c r="AN62" s="333">
        <v>18263</v>
      </c>
      <c r="AO62" s="334">
        <v>15.3</v>
      </c>
      <c r="AP62" s="335">
        <v>23374</v>
      </c>
      <c r="AQ62" s="336">
        <v>-0.1</v>
      </c>
      <c r="AR62" s="337">
        <v>15.4</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J0Ih85zSoLfiqaTUNsgMlf6rDqo5ANyy3qQa/rl3O2SuHdJ2XrI0r4thkn/UQNV8S2X0M2/3y882JBrgIM+UBw==" saltValue="f6ohniunxe6PGb5KpqN3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552</v>
      </c>
    </row>
    <row r="121" spans="125:125" ht="13.5" hidden="1" customHeight="1" x14ac:dyDescent="0.2">
      <c r="DU121" s="253"/>
    </row>
  </sheetData>
  <sheetProtection algorithmName="SHA-512" hashValue="9x8+2IfI5Y+dJFDOhH0ru0g9UesXUgS92hxfsp4fLNhhr/7HW2spPb7SSNmGqXVIWnFtKuHElCHUAWmkvA6WpQ==" saltValue="5TsOhZaJ7HxpUUx3CkQJa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553</v>
      </c>
    </row>
  </sheetData>
  <sheetProtection algorithmName="SHA-512" hashValue="w85bJAWL8mD4WiFv+Tgie2SRnazEtW9xnfv3MAiYK54jzlkS6kaU5RFw+wM+se8eHKnmMBazUzPGjdM63CVY9g==" saltValue="xqxLpWsHh2qPdy4oSZlH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2">
      <c r="B47" s="10"/>
      <c r="C47" s="1152" t="s">
        <v>3</v>
      </c>
      <c r="D47" s="1152"/>
      <c r="E47" s="1153"/>
      <c r="F47" s="11">
        <v>14.31</v>
      </c>
      <c r="G47" s="12">
        <v>13.01</v>
      </c>
      <c r="H47" s="12">
        <v>11.3</v>
      </c>
      <c r="I47" s="12">
        <v>11.66</v>
      </c>
      <c r="J47" s="13">
        <v>12.19</v>
      </c>
    </row>
    <row r="48" spans="2:10" ht="57.75" customHeight="1" x14ac:dyDescent="0.2">
      <c r="B48" s="14"/>
      <c r="C48" s="1154" t="s">
        <v>4</v>
      </c>
      <c r="D48" s="1154"/>
      <c r="E48" s="1155"/>
      <c r="F48" s="15">
        <v>6.33</v>
      </c>
      <c r="G48" s="16">
        <v>6.68</v>
      </c>
      <c r="H48" s="16">
        <v>8.89</v>
      </c>
      <c r="I48" s="16">
        <v>10.45</v>
      </c>
      <c r="J48" s="17">
        <v>8.42</v>
      </c>
    </row>
    <row r="49" spans="2:10" ht="57.75" customHeight="1" thickBot="1" x14ac:dyDescent="0.25">
      <c r="B49" s="18"/>
      <c r="C49" s="1156" t="s">
        <v>5</v>
      </c>
      <c r="D49" s="1156"/>
      <c r="E49" s="1157"/>
      <c r="F49" s="19" t="s">
        <v>559</v>
      </c>
      <c r="G49" s="20" t="s">
        <v>560</v>
      </c>
      <c r="H49" s="20" t="s">
        <v>561</v>
      </c>
      <c r="I49" s="20">
        <v>1.07</v>
      </c>
      <c r="J49" s="21" t="s">
        <v>562</v>
      </c>
    </row>
    <row r="50" spans="2:10" ht="13.2" x14ac:dyDescent="0.2"/>
  </sheetData>
  <sheetProtection algorithmName="SHA-512" hashValue="k1PqTElT47ba0V2HiznU8+/CTjObbY5em0B0O/f/nVxN/22gIhJXPVurqkEGYWBrVL6hSvka0/arOwD2fLoV/g==" saltValue="YDoZWC6KWZkHdmcMBNmh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cp:lastPrinted>2024-03-11T05:10:49Z</cp:lastPrinted>
  <dcterms:created xsi:type="dcterms:W3CDTF">2024-02-05T00:55:05Z</dcterms:created>
  <dcterms:modified xsi:type="dcterms:W3CDTF">2025-09-28T07:14:20Z</dcterms:modified>
  <cp:category/>
</cp:coreProperties>
</file>