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Tmg-fc00.edstokyotocho.onmicrosoft.com\sfs003-001\行政部\zaisei\☆03-　決算統計担当\01-決算統計\R5年度\31_財政状況資料集の作成\09_作成連絡（2回目）※次年度になってからの対応\06_HP掲載\R6財政状況資料集（昨年度未更新分）\"/>
    </mc:Choice>
  </mc:AlternateContent>
  <xr:revisionPtr revIDLastSave="0" documentId="13_ncr:1_{E59EED81-6CD9-4447-9878-CAE1844F5FCF}" xr6:coauthVersionLast="47" xr6:coauthVersionMax="47" xr10:uidLastSave="{00000000-0000-0000-0000-000000000000}"/>
  <bookViews>
    <workbookView xWindow="-108" yWindow="-108" windowWidth="23256" windowHeight="12456" tabRatio="688" xr2:uid="{00000000-000D-0000-FFFF-FFFF00000000}"/>
  </bookViews>
  <sheets>
    <sheet name="総括表" sheetId="10" r:id="rId1"/>
    <sheet name="普通会計の状況" sheetId="11" r:id="rId2"/>
    <sheet name="各会計、関係団体の財政状況及び健全化判断比率" sheetId="12" r:id="rId3"/>
    <sheet name="財政比較分析表" sheetId="18"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9" r:id="rId14"/>
    <sheet name="施設類型別ストック情報分析表①" sheetId="20" r:id="rId15"/>
    <sheet name="施設類型別ストック情報分析表②" sheetId="21" r:id="rId16"/>
    <sheet name="データシート" sheetId="9" state="hidden" r:id="rId17"/>
  </sheets>
  <calcPr calcId="191029" concurrentManualCount="2"/>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K29" i="12" l="1"/>
  <c r="DG102" i="12" l="1"/>
  <c r="DB102" i="12"/>
  <c r="CW102" i="12"/>
  <c r="CR102" i="12"/>
  <c r="DQ7" i="12"/>
  <c r="DQ102" i="12" s="1"/>
  <c r="AU88" i="12"/>
  <c r="AP88" i="12"/>
  <c r="AF88" i="12"/>
  <c r="AA76" i="12"/>
  <c r="AA73" i="12"/>
  <c r="AA72" i="12"/>
  <c r="AA71" i="12"/>
  <c r="AA70" i="12"/>
  <c r="AA69" i="12"/>
  <c r="AA68" i="12"/>
  <c r="AU63" i="12"/>
  <c r="AP63" i="12"/>
  <c r="AA32" i="12" l="1"/>
  <c r="AA31" i="12"/>
  <c r="AA30" i="12"/>
  <c r="AA29" i="12"/>
  <c r="AA28" i="12"/>
  <c r="AP23" i="12" l="1"/>
  <c r="V23" i="12"/>
  <c r="Q23" i="12"/>
  <c r="AA8" i="12" l="1"/>
  <c r="AA7" i="12"/>
  <c r="AA23" i="12" l="1"/>
  <c r="AO35" i="10"/>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E42" i="10"/>
  <c r="AM42" i="10"/>
  <c r="U42" i="10"/>
  <c r="C42" i="10"/>
  <c r="CO41" i="10"/>
  <c r="BE41" i="10"/>
  <c r="AM41" i="10"/>
  <c r="U41" i="10"/>
  <c r="C41" i="10"/>
  <c r="CO40" i="10"/>
  <c r="BE40" i="10"/>
  <c r="AM40" i="10"/>
  <c r="U40" i="10"/>
  <c r="C40" i="10"/>
  <c r="CO39" i="10"/>
  <c r="BE39" i="10"/>
  <c r="AM39" i="10"/>
  <c r="U39" i="10"/>
  <c r="C39" i="10"/>
  <c r="CO38" i="10"/>
  <c r="BE38" i="10"/>
  <c r="AM38" i="10"/>
  <c r="U38" i="10"/>
  <c r="C38" i="10"/>
  <c r="BE37" i="10"/>
  <c r="AM37" i="10"/>
  <c r="U37" i="10"/>
  <c r="C37" i="10"/>
  <c r="BE36" i="10"/>
  <c r="AM36" i="10"/>
  <c r="C36" i="10"/>
  <c r="BE35" i="10"/>
  <c r="BE34" i="10"/>
  <c r="C34" i="10"/>
  <c r="C35" i="10" s="1"/>
  <c r="U34" i="10" l="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U35" i="10" l="1"/>
  <c r="U36" i="10" l="1"/>
  <c r="AM34" i="10"/>
  <c r="AM35" i="10" s="1"/>
  <c r="CO34" i="10" l="1"/>
  <c r="CO35" i="10" s="1"/>
  <c r="CO36" i="10" s="1"/>
  <c r="CO37" i="10" s="1"/>
  <c r="BW34" i="10"/>
  <c r="BW35" i="10" s="1"/>
  <c r="BW36" i="10" s="1"/>
  <c r="BW37" i="10" s="1"/>
  <c r="BW38" i="10" s="1"/>
  <c r="BW39" i="10" s="1"/>
  <c r="BW40" i="10" s="1"/>
  <c r="BW41" i="10" s="1"/>
  <c r="BW42" i="10" s="1"/>
</calcChain>
</file>

<file path=xl/sharedStrings.xml><?xml version="1.0" encoding="utf-8"?>
<sst xmlns="http://schemas.openxmlformats.org/spreadsheetml/2006/main" count="1109" uniqueCount="607">
  <si>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</si>
  <si>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</si>
  <si>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</si>
  <si>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</si>
  <si>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</si>
  <si>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</si>
  <si>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</si>
  <si>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</si>
  <si>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※令和5年度中に市町村合併した団体で、合併前の団体ごとの決算に基づく連結実質赤字比率を算出していない団体については、グラフを表記しない。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</si>
  <si>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</si>
  <si>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</si>
  <si>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</si>
  <si>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</si>
  <si>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</si>
  <si>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</si>
  <si>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</si>
  <si>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</si>
  <si>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</si>
  <si>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</si>
  <si>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</si>
  <si>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</si>
  <si>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</si>
  <si>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</si>
  <si>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令和5年度中に市町村合併した団体で、合併前の団体ごとの決算に基づく実質公債費比率を算出していない団体については、グラフを表記しない。</t>
    <rPh sb="3" eb="5">
      <t>レイワ</t>
    </rPh>
    <phoneticPr fontId="5"/>
  </si>
  <si>
    <t>※2 減債基金積立不足算定額=(C)×(１－(D)/(E))</t>
    <phoneticPr fontId="5"/>
  </si>
  <si>
    <t>（参考）</t>
    <rPh sb="1" eb="3">
      <t>サンコウ</t>
    </rPh>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</si>
  <si>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</si>
  <si>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</si>
  <si>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</si>
  <si>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</si>
  <si>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</si>
  <si>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</si>
  <si>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</si>
  <si>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</si>
  <si>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</si>
  <si>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</si>
  <si>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</si>
  <si>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</si>
  <si>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</si>
  <si>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</si>
  <si>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</si>
  <si>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</si>
  <si>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</si>
  <si>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</si>
  <si>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</si>
  <si>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</si>
  <si>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</si>
  <si>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</si>
  <si>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※令和5年度中に市町村合併した団体で、合併前の団体ごとの決算に基づく将来負担比率を算出していない団体については、グラフを表記しない。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</si>
  <si>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</si>
  <si>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</si>
  <si>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</si>
  <si>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</si>
  <si>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</si>
  <si>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</si>
  <si>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</si>
  <si>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</si>
  <si>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</si>
  <si>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</si>
  <si>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</si>
  <si>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</si>
  <si>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</si>
  <si>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</si>
  <si>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</si>
  <si>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</si>
  <si>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</si>
  <si>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</si>
  <si>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</si>
  <si>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</si>
  <si>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</si>
  <si>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</si>
  <si>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</si>
  <si>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</si>
  <si>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</si>
  <si>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</si>
  <si>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</si>
  <si>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</si>
  <si>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</si>
  <si>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</si>
  <si>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</si>
  <si>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</si>
  <si>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</si>
  <si>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令和4年度　財政状況資料集</t>
    <phoneticPr fontId="5"/>
  </si>
  <si>
    <t>総括表（市町村）</t>
    <rPh sb="0" eb="2">
      <t>ソウカツ</t>
    </rPh>
    <rPh sb="2" eb="3">
      <t>ヒョウ</t>
    </rPh>
    <rPh sb="4" eb="7">
      <t>シチョウソン</t>
    </rPh>
    <phoneticPr fontId="5"/>
  </si>
  <si>
    <t>都道府県名</t>
    <phoneticPr fontId="5"/>
  </si>
  <si>
    <t>東京都</t>
    <phoneticPr fontId="5"/>
  </si>
  <si>
    <t>市町村類型</t>
    <phoneticPr fontId="5"/>
  </si>
  <si>
    <t>Ⅳ－３</t>
    <phoneticPr fontId="5"/>
  </si>
  <si>
    <t>指定団体等の指定状況</t>
    <phoneticPr fontId="5"/>
  </si>
  <si>
    <t>令和4年度(千円)</t>
    <rPh sb="0" eb="2">
      <t>レイワ</t>
    </rPh>
    <rPh sb="3" eb="5">
      <t>ネンド</t>
    </rPh>
    <rPh sb="6" eb="8">
      <t>センエン</t>
    </rPh>
    <phoneticPr fontId="5"/>
  </si>
  <si>
    <t>令和3年度(千円)</t>
    <rPh sb="0" eb="2">
      <t>レイワ</t>
    </rPh>
    <rPh sb="3" eb="5">
      <t>ネンド</t>
    </rPh>
    <rPh sb="4" eb="5">
      <t>ド</t>
    </rPh>
    <rPh sb="6" eb="8">
      <t>センエン</t>
    </rPh>
    <phoneticPr fontId="5"/>
  </si>
  <si>
    <t>令和4年度(千円･％)</t>
    <rPh sb="0" eb="2">
      <t>レイワ</t>
    </rPh>
    <rPh sb="3" eb="5">
      <t>ネンド</t>
    </rPh>
    <rPh sb="6" eb="8">
      <t>センエン</t>
    </rPh>
    <phoneticPr fontId="5"/>
  </si>
  <si>
    <t>令和3年度(千円･％)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</si>
  <si>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</si>
  <si>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</si>
  <si>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</si>
  <si>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</si>
  <si>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</si>
  <si>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</si>
  <si>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</si>
  <si>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日野市</t>
    <phoneticPr fontId="5"/>
  </si>
  <si>
    <t>地方交付税種地</t>
    <rPh sb="0" eb="2">
      <t>チホウ</t>
    </rPh>
    <rPh sb="2" eb="5">
      <t>コウフゼイ</t>
    </rPh>
    <rPh sb="5" eb="6">
      <t>シュ</t>
    </rPh>
    <rPh sb="6" eb="7">
      <t>チ</t>
    </rPh>
    <phoneticPr fontId="5"/>
  </si>
  <si>
    <t>2-9</t>
    <phoneticPr fontId="5"/>
  </si>
  <si>
    <t>財源超過</t>
    <rPh sb="0" eb="2">
      <t>ザイゲン</t>
    </rPh>
    <rPh sb="2" eb="4">
      <t>チョウカ</t>
    </rPh>
    <phoneticPr fontId="5"/>
  </si>
  <si>
    <t>×</t>
    <phoneticPr fontId="5"/>
  </si>
  <si>
    <t>歳入歳出差引</t>
    <phoneticPr fontId="25"/>
  </si>
  <si>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</si>
  <si>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</si>
  <si>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</si>
  <si>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</si>
  <si>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</si>
  <si>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</si>
  <si>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</si>
  <si>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</si>
  <si>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</si>
  <si>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</si>
  <si>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</si>
  <si>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</si>
  <si>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t>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</si>
  <si>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</si>
  <si>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</si>
  <si>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</si>
  <si>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</si>
  <si>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t>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</si>
  <si>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</si>
  <si>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</si>
  <si>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</si>
  <si>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2.2</t>
    <phoneticPr fontId="5"/>
  </si>
  <si>
    <t>山振</t>
    <rPh sb="0" eb="1">
      <t>ヤマ</t>
    </rPh>
    <rPh sb="1" eb="2">
      <t>フ</t>
    </rPh>
    <phoneticPr fontId="5"/>
  </si>
  <si>
    <t>×</t>
    <phoneticPr fontId="5"/>
  </si>
  <si>
    <t>繰上償還金</t>
    <phoneticPr fontId="25"/>
  </si>
  <si>
    <t>　実質赤字比率</t>
    <rPh sb="1" eb="3">
      <t>ジッシツ</t>
    </rPh>
    <rPh sb="3" eb="5">
      <t>アカジ</t>
    </rPh>
    <rPh sb="5" eb="7">
      <t>ヒリツ</t>
    </rPh>
    <phoneticPr fontId="5"/>
  </si>
  <si>
    <t>-</t>
    <phoneticPr fontId="5"/>
  </si>
  <si>
    <t>-</t>
    <phoneticPr fontId="5"/>
  </si>
  <si>
    <t>住民基本台帳人口
 (※7)</t>
    <rPh sb="0" eb="2">
      <t>ジュウミン</t>
    </rPh>
    <rPh sb="2" eb="4">
      <t>キホン</t>
    </rPh>
    <rPh sb="4" eb="6">
      <t>ダイチョウ</t>
    </rPh>
    <rPh sb="6" eb="8">
      <t>ジンコウ</t>
    </rPh>
    <phoneticPr fontId="5"/>
  </si>
  <si>
    <t>令05.01.01(人)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</si>
  <si>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</si>
  <si>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</si>
  <si>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</si>
  <si>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</si>
  <si>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</si>
  <si>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</si>
  <si>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</si>
  <si>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</si>
  <si>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</si>
  <si>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25"/>
  </si>
  <si>
    <t>　実質公債費比率</t>
    <rPh sb="1" eb="3">
      <t>ジッシツ</t>
    </rPh>
    <rPh sb="3" eb="6">
      <t>コウサイヒ</t>
    </rPh>
    <rPh sb="6" eb="8">
      <t>ヒリツ</t>
    </rPh>
    <phoneticPr fontId="5"/>
  </si>
  <si>
    <t>令04.01.01(人)</t>
    <phoneticPr fontId="5"/>
  </si>
  <si>
    <t>　将来負担比率</t>
    <rPh sb="1" eb="3">
      <t>ショウライ</t>
    </rPh>
    <rPh sb="3" eb="5">
      <t>フタン</t>
    </rPh>
    <rPh sb="5" eb="7">
      <t>ヒリツ</t>
    </rPh>
    <phoneticPr fontId="5"/>
  </si>
  <si>
    <t>うち日本人(人)</t>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</si>
  <si>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</si>
  <si>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</si>
  <si>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</si>
  <si>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</si>
  <si>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-0.0</t>
    <phoneticPr fontId="5"/>
  </si>
  <si>
    <t>基準財政需要額</t>
    <phoneticPr fontId="25"/>
  </si>
  <si>
    <t>うち日本人(％)</t>
    <phoneticPr fontId="5"/>
  </si>
  <si>
    <t>-0.2</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</si>
  <si>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</si>
  <si>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</si>
  <si>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</si>
  <si>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</si>
  <si>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</si>
  <si>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</si>
  <si>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</si>
  <si>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</si>
  <si>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</si>
  <si>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</si>
  <si>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</si>
  <si>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</si>
  <si>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</si>
  <si>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</si>
  <si>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</si>
  <si>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</si>
  <si>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</si>
  <si>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</si>
  <si>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</si>
  <si>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</si>
  <si>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</si>
  <si>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t>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</si>
  <si>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</si>
  <si>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</si>
  <si>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</si>
  <si>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</si>
  <si>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</si>
  <si>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</si>
  <si>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</si>
  <si>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</si>
  <si>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</si>
  <si>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</si>
  <si>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</si>
  <si>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</si>
  <si>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</si>
  <si>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</si>
  <si>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</si>
  <si>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</si>
  <si>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</si>
  <si>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</si>
  <si>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</si>
  <si>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</si>
  <si>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</si>
  <si>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</si>
  <si>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</si>
  <si>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</si>
  <si>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</si>
  <si>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</si>
  <si>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</si>
  <si>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</si>
  <si>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</si>
  <si>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</si>
  <si>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)内の数値は、「減収補塡債（特例分）」「猶予特例債」及び「臨時財政対策債」を除いて算出したものである。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</si>
  <si>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</si>
  <si>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</si>
  <si>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</si>
  <si>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</si>
  <si>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</si>
  <si>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</si>
  <si>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※8：職員の状況については、令和4年度地方公務員給与実態調査に基づいている。</t>
    <phoneticPr fontId="29"/>
  </si>
  <si>
    <t>令和4年度</t>
    <phoneticPr fontId="25"/>
  </si>
  <si>
    <t>東京都日野市</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</si>
  <si>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</si>
  <si>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</si>
  <si>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</si>
  <si>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</si>
  <si>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</si>
  <si>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</si>
  <si>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</si>
  <si>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</si>
  <si>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</si>
  <si>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</si>
  <si>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</si>
  <si>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</si>
  <si>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</si>
  <si>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</si>
  <si>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</si>
  <si>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</si>
  <si>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</si>
  <si>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</si>
  <si>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</si>
  <si>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</si>
  <si>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</si>
  <si>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</si>
  <si>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</si>
  <si>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</si>
  <si>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</si>
  <si>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</si>
  <si>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</si>
  <si>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</si>
  <si>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</si>
  <si>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t>
    <phoneticPr fontId="5"/>
  </si>
  <si>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</si>
  <si>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</si>
  <si>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</si>
  <si>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</si>
  <si>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</si>
  <si>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</si>
  <si>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</si>
  <si>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</si>
  <si>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</si>
  <si>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</si>
  <si>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</si>
  <si>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</si>
  <si>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</si>
  <si>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</si>
  <si>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</si>
  <si>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</si>
  <si>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</si>
  <si>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</si>
  <si>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</si>
  <si>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</si>
  <si>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6"/>
  </si>
  <si>
    <t>　　特別土地保有税</t>
    <phoneticPr fontId="5"/>
  </si>
  <si>
    <t>公債費</t>
  </si>
  <si>
    <t>地方特例交付金等</t>
    <rPh sb="7" eb="8">
      <t>トウ</t>
    </rPh>
    <phoneticPr fontId="16"/>
  </si>
  <si>
    <t>　法定外普通税</t>
    <phoneticPr fontId="5"/>
  </si>
  <si>
    <t>諸支出金</t>
    <rPh sb="3" eb="4">
      <t>キン</t>
    </rPh>
    <phoneticPr fontId="25"/>
  </si>
  <si>
    <t>　個人住民税減収補塡特例交付金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</si>
  <si>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</si>
  <si>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</si>
  <si>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</si>
  <si>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</si>
  <si>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</si>
  <si>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</si>
  <si>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</si>
  <si>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</si>
  <si>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</si>
  <si>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</si>
  <si>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</si>
  <si>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</si>
  <si>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</si>
  <si>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</si>
  <si>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</si>
  <si>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</si>
  <si>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</si>
  <si>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</si>
  <si>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</si>
  <si>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</si>
  <si>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</si>
  <si>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</si>
  <si>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</si>
  <si>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</si>
  <si>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</si>
  <si>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</si>
  <si>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</si>
  <si>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</si>
  <si>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</si>
  <si>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</si>
  <si>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</si>
  <si>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</si>
  <si>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</si>
  <si>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</si>
  <si>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令和4年度</t>
    <rPh sb="0" eb="2">
      <t>レイワ</t>
    </rPh>
    <rPh sb="3" eb="5">
      <t>ネンド</t>
    </rPh>
    <phoneticPr fontId="5"/>
  </si>
  <si>
    <t>令和3年度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</si>
  <si>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</si>
  <si>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</si>
  <si>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</si>
  <si>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</si>
  <si>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</si>
  <si>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</si>
  <si>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</si>
  <si>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</si>
  <si>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</si>
  <si>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</si>
  <si>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</si>
  <si>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</si>
  <si>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</si>
  <si>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</si>
  <si>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</si>
  <si>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</si>
  <si>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</si>
  <si>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</si>
  <si>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</si>
  <si>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</si>
  <si>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</si>
  <si>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</si>
  <si>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</si>
  <si>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</si>
  <si>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</si>
  <si>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</si>
  <si>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</si>
  <si>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病院</t>
    <phoneticPr fontId="5"/>
  </si>
  <si>
    <t>加入世帯数(世帯)</t>
  </si>
  <si>
    <t>　繰出金</t>
    <phoneticPr fontId="5"/>
  </si>
  <si>
    <t>　うち減収補塡債(特例分)</t>
    <rPh sb="4" eb="5">
      <t>シュウ</t>
    </rPh>
    <rPh sb="9" eb="10">
      <t>トク</t>
    </rPh>
    <rPh sb="10" eb="11">
      <t>レイ</t>
    </rPh>
    <rPh sb="11" eb="12">
      <t>ブン</t>
    </rPh>
    <phoneticPr fontId="16"/>
  </si>
  <si>
    <t>上水道</t>
    <phoneticPr fontId="5"/>
  </si>
  <si>
    <t>被保険者数(人)</t>
  </si>
  <si>
    <t>　積立金</t>
    <phoneticPr fontId="5"/>
  </si>
  <si>
    <t>　うち臨時財政対策債</t>
    <phoneticPr fontId="5"/>
  </si>
  <si>
    <t>工業用水道</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</si>
  <si>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</si>
  <si>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</si>
  <si>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</si>
  <si>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</si>
  <si>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</si>
  <si>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</si>
  <si>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</si>
  <si>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</si>
  <si>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</si>
  <si>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</si>
  <si>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</si>
  <si>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</si>
  <si>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</si>
  <si>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</si>
  <si>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</si>
  <si>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</si>
  <si>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</si>
  <si>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</si>
  <si>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</si>
  <si>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</si>
  <si>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</si>
  <si>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令和4年度</t>
  </si>
  <si>
    <t>東京都日野市</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</si>
  <si>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</si>
  <si>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</si>
  <si>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</si>
  <si>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</si>
  <si>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</si>
  <si>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</si>
  <si>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</si>
  <si>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</si>
  <si>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</si>
  <si>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</si>
  <si>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</si>
  <si>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</si>
  <si>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</si>
  <si>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</si>
  <si>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</si>
  <si>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</si>
  <si>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</si>
  <si>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</si>
  <si>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</si>
  <si>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</si>
  <si>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土地区画整理事業特別会計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</si>
  <si>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</si>
  <si>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</si>
  <si>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</si>
  <si>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t>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</si>
  <si>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</si>
  <si>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</si>
  <si>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</si>
  <si>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</si>
  <si>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</si>
  <si>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</si>
  <si>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</si>
  <si>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</si>
  <si>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</si>
  <si>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</si>
  <si>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</si>
  <si>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介護保険特別会計</t>
    <phoneticPr fontId="5"/>
  </si>
  <si>
    <t>後期高齢者医療特別会計</t>
    <phoneticPr fontId="5"/>
  </si>
  <si>
    <t>市立病院事業会計</t>
    <phoneticPr fontId="5"/>
  </si>
  <si>
    <t>法適用企業</t>
    <phoneticPr fontId="5"/>
  </si>
  <si>
    <t>下水道事業会計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</si>
  <si>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</si>
  <si>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</si>
  <si>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</si>
  <si>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</si>
  <si>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総収益
（歳入）</t>
    <phoneticPr fontId="5"/>
  </si>
  <si>
    <t>資金剰余額
/不足額
（実質収支）</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</si>
  <si>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</si>
  <si>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</si>
  <si>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</si>
  <si>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</si>
  <si>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</si>
  <si>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</si>
  <si>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</si>
  <si>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</si>
  <si>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</si>
  <si>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</si>
  <si>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</si>
  <si>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令和2年度</t>
    <rPh sb="0" eb="2">
      <t>レイワ</t>
    </rPh>
    <rPh sb="3" eb="5">
      <t>ネンド</t>
    </rPh>
    <phoneticPr fontId="5"/>
  </si>
  <si>
    <t>令和3年度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</si>
  <si>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</si>
  <si>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</si>
  <si>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</si>
  <si>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</si>
  <si>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</si>
  <si>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</si>
  <si>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t>
    <phoneticPr fontId="5"/>
  </si>
  <si>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</si>
  <si>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</si>
  <si>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</si>
  <si>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</si>
  <si>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</si>
  <si>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t>
    <phoneticPr fontId="5"/>
  </si>
  <si>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</si>
  <si>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</si>
  <si>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</si>
  <si>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</si>
  <si>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</si>
  <si>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</si>
  <si>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</si>
  <si>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</si>
  <si>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</si>
  <si>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</si>
  <si>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</si>
  <si>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</si>
  <si>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</si>
  <si>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</si>
  <si>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</si>
  <si>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</si>
  <si>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</si>
  <si>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</si>
  <si>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</si>
  <si>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</si>
  <si>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</si>
  <si>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</si>
  <si>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</si>
  <si>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</si>
  <si>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</si>
  <si>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</si>
  <si>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</si>
  <si>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介護保険特別会計</t>
    <phoneticPr fontId="5"/>
  </si>
  <si>
    <t>(Ｆ)</t>
    <phoneticPr fontId="5"/>
  </si>
  <si>
    <t>後期高齢者医療特別会計</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</si>
  <si>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</si>
  <si>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</si>
  <si>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</si>
  <si>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</si>
  <si>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</si>
  <si>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</si>
  <si>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</si>
  <si>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令和4年度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</si>
  <si>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</si>
  <si>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</si>
  <si>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</si>
  <si>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</si>
  <si>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</si>
  <si>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</si>
  <si>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</si>
  <si>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</si>
  <si>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</si>
  <si>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</si>
  <si>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</si>
  <si>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</si>
  <si>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</si>
  <si>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</si>
  <si>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</si>
  <si>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</si>
  <si>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</si>
  <si>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</si>
  <si>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</si>
  <si>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</si>
  <si>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</si>
  <si>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</si>
  <si>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</si>
  <si>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</si>
  <si>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</si>
  <si>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</si>
  <si>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</si>
  <si>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</si>
  <si>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</si>
  <si>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</si>
  <si>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</si>
  <si>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</si>
  <si>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</si>
  <si>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</si>
  <si>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</si>
  <si>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</si>
  <si>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</si>
  <si>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</si>
  <si>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</si>
  <si>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</si>
  <si>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</si>
  <si>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</si>
  <si>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</si>
  <si>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</si>
  <si>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</si>
  <si>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</si>
  <si>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</si>
  <si>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</si>
  <si>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</si>
  <si>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</si>
  <si>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</si>
  <si>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※令和5年度中に市町村合併した団体で、合併前の団体ごとの決算に基づく実質公債費比率を算出していない団体については、グラフを表記しない。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</si>
  <si>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</si>
  <si>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</si>
  <si>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</si>
  <si>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</si>
  <si>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</si>
  <si>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</si>
  <si>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</si>
  <si>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</si>
  <si>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H30</t>
  </si>
  <si>
    <t>うち単独分</t>
    <rPh sb="2" eb="4">
      <t>タンドク</t>
    </rPh>
    <rPh sb="4" eb="5">
      <t>ブン</t>
    </rPh>
    <phoneticPr fontId="5"/>
  </si>
  <si>
    <t xml:space="preserve"> R01</t>
  </si>
  <si>
    <t xml:space="preserve"> R02</t>
  </si>
  <si>
    <t xml:space="preserve"> R03</t>
  </si>
  <si>
    <t xml:space="preserve"> R04</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</si>
  <si>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</si>
  <si>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</si>
  <si>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</si>
  <si>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</si>
  <si>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H30</t>
  </si>
  <si>
    <t>R01</t>
  </si>
  <si>
    <t>R02</t>
  </si>
  <si>
    <t>R03</t>
  </si>
  <si>
    <t>R04</t>
  </si>
  <si>
    <t>▲ 3.79</t>
  </si>
  <si>
    <t>▲ 0.07</t>
  </si>
  <si>
    <t>▲ 2.23</t>
  </si>
  <si>
    <t>市立病院事業会計</t>
  </si>
  <si>
    <t>一般会計</t>
  </si>
  <si>
    <t>下水道事業会計</t>
  </si>
  <si>
    <t>介護保険特別会計</t>
  </si>
  <si>
    <t>土地区画整理事業特別会計</t>
  </si>
  <si>
    <t>国民健康保険特別会計</t>
  </si>
  <si>
    <t>後期高齢者医療特別会計</t>
  </si>
  <si>
    <t>その他会計（赤字）</t>
  </si>
  <si>
    <t>その他会計（黒字）</t>
  </si>
  <si>
    <t>（百万円）</t>
    <phoneticPr fontId="5"/>
  </si>
  <si>
    <t>H30</t>
    <phoneticPr fontId="5"/>
  </si>
  <si>
    <t>R01</t>
    <phoneticPr fontId="5"/>
  </si>
  <si>
    <t>R02</t>
    <phoneticPr fontId="5"/>
  </si>
  <si>
    <t>R03</t>
    <phoneticPr fontId="5"/>
  </si>
  <si>
    <t>R04</t>
    <phoneticPr fontId="5"/>
  </si>
  <si>
    <t>-</t>
    <phoneticPr fontId="2"/>
  </si>
  <si>
    <t>東京市町村総合事務組合（一般会計）</t>
    <rPh sb="0" eb="2">
      <t>トウキョウ</t>
    </rPh>
    <rPh sb="2" eb="5">
      <t>シチョウソン</t>
    </rPh>
    <rPh sb="5" eb="7">
      <t>ソウゴウ</t>
    </rPh>
    <rPh sb="7" eb="9">
      <t>ジム</t>
    </rPh>
    <rPh sb="9" eb="11">
      <t>クミアイ</t>
    </rPh>
    <rPh sb="12" eb="14">
      <t>イッパン</t>
    </rPh>
    <rPh sb="14" eb="16">
      <t>カイケイ</t>
    </rPh>
    <phoneticPr fontId="5"/>
  </si>
  <si>
    <t>東京市町村総合事務組合（東京都市町村民交通災害共済事業特別会計）</t>
    <rPh sb="0" eb="2">
      <t>トウキョウ</t>
    </rPh>
    <rPh sb="2" eb="5">
      <t>シチョウソン</t>
    </rPh>
    <rPh sb="5" eb="7">
      <t>ソウゴウ</t>
    </rPh>
    <rPh sb="7" eb="9">
      <t>ジム</t>
    </rPh>
    <rPh sb="9" eb="11">
      <t>クミアイ</t>
    </rPh>
    <rPh sb="12" eb="15">
      <t>トウキョウト</t>
    </rPh>
    <rPh sb="15" eb="18">
      <t>シチョウソン</t>
    </rPh>
    <rPh sb="18" eb="19">
      <t>ミン</t>
    </rPh>
    <rPh sb="19" eb="21">
      <t>コウツウ</t>
    </rPh>
    <rPh sb="21" eb="23">
      <t>サイガイ</t>
    </rPh>
    <rPh sb="23" eb="25">
      <t>キョウサイ</t>
    </rPh>
    <rPh sb="25" eb="27">
      <t>ジギョウ</t>
    </rPh>
    <rPh sb="27" eb="29">
      <t>トクベツ</t>
    </rPh>
    <rPh sb="29" eb="31">
      <t>カイケイ</t>
    </rPh>
    <phoneticPr fontId="5"/>
  </si>
  <si>
    <t>東京都十一市競輪事業組合</t>
    <rPh sb="0" eb="3">
      <t>トウキョウト</t>
    </rPh>
    <rPh sb="3" eb="5">
      <t>ジュウイチ</t>
    </rPh>
    <rPh sb="5" eb="6">
      <t>シ</t>
    </rPh>
    <rPh sb="6" eb="8">
      <t>ケイリン</t>
    </rPh>
    <rPh sb="8" eb="10">
      <t>ジギョウ</t>
    </rPh>
    <rPh sb="10" eb="12">
      <t>クミアイ</t>
    </rPh>
    <phoneticPr fontId="5"/>
  </si>
  <si>
    <t>東京都四市競艇事業組合</t>
    <rPh sb="0" eb="3">
      <t>トウキョウト</t>
    </rPh>
    <rPh sb="3" eb="4">
      <t>ヨン</t>
    </rPh>
    <rPh sb="4" eb="5">
      <t>シ</t>
    </rPh>
    <rPh sb="5" eb="7">
      <t>キョウテイ</t>
    </rPh>
    <rPh sb="7" eb="9">
      <t>ジギョウ</t>
    </rPh>
    <rPh sb="9" eb="11">
      <t>クミアイ</t>
    </rPh>
    <phoneticPr fontId="5"/>
  </si>
  <si>
    <t>東京たま広域資源循環組合</t>
    <rPh sb="0" eb="2">
      <t>トウキョウ</t>
    </rPh>
    <rPh sb="4" eb="6">
      <t>コウイキ</t>
    </rPh>
    <rPh sb="6" eb="8">
      <t>シゲン</t>
    </rPh>
    <rPh sb="8" eb="10">
      <t>ジュンカン</t>
    </rPh>
    <rPh sb="10" eb="12">
      <t>クミアイ</t>
    </rPh>
    <phoneticPr fontId="5"/>
  </si>
  <si>
    <t>南多摩斎場組合</t>
    <rPh sb="0" eb="3">
      <t>ミナミタマ</t>
    </rPh>
    <rPh sb="3" eb="5">
      <t>サイジョウ</t>
    </rPh>
    <rPh sb="5" eb="7">
      <t>クミアイ</t>
    </rPh>
    <phoneticPr fontId="5"/>
  </si>
  <si>
    <t>東京都後期高齢者医療広域連合（一般会計）</t>
  </si>
  <si>
    <t>東京都後期高齢者医療広域連合（後期高齢者医療特別会計）</t>
  </si>
  <si>
    <t>浅川清流環境組合</t>
    <rPh sb="0" eb="2">
      <t>アサカワ</t>
    </rPh>
    <rPh sb="2" eb="4">
      <t>セイリュウ</t>
    </rPh>
    <rPh sb="4" eb="6">
      <t>カンキョウ</t>
    </rPh>
    <rPh sb="6" eb="8">
      <t>クミアイ</t>
    </rPh>
    <phoneticPr fontId="10"/>
  </si>
  <si>
    <t>日野市土地開発公社</t>
    <rPh sb="0" eb="3">
      <t>ヒノシ</t>
    </rPh>
    <rPh sb="3" eb="5">
      <t>トチ</t>
    </rPh>
    <rPh sb="5" eb="7">
      <t>カイハツ</t>
    </rPh>
    <rPh sb="7" eb="9">
      <t>コウシャ</t>
    </rPh>
    <phoneticPr fontId="5"/>
  </si>
  <si>
    <t>株式会社日野市企業公社</t>
    <rPh sb="0" eb="2">
      <t>カブシキ</t>
    </rPh>
    <rPh sb="2" eb="4">
      <t>カイシャ</t>
    </rPh>
    <rPh sb="4" eb="7">
      <t>ヒノシ</t>
    </rPh>
    <rPh sb="7" eb="9">
      <t>キギョウ</t>
    </rPh>
    <rPh sb="9" eb="11">
      <t>コウシャ</t>
    </rPh>
    <phoneticPr fontId="5"/>
  </si>
  <si>
    <t>公益財団法人日野市環境緑化協会</t>
    <rPh sb="0" eb="2">
      <t>コウエキ</t>
    </rPh>
    <rPh sb="2" eb="3">
      <t>ザイ</t>
    </rPh>
    <rPh sb="3" eb="4">
      <t>ダン</t>
    </rPh>
    <rPh sb="4" eb="6">
      <t>ホウジン</t>
    </rPh>
    <rPh sb="6" eb="9">
      <t>ヒノシ</t>
    </rPh>
    <rPh sb="9" eb="11">
      <t>カンキョウ</t>
    </rPh>
    <rPh sb="11" eb="13">
      <t>リョクカ</t>
    </rPh>
    <rPh sb="13" eb="15">
      <t>キョウカイ</t>
    </rPh>
    <phoneticPr fontId="5"/>
  </si>
  <si>
    <t>多摩都市モノレール株式会社</t>
    <rPh sb="0" eb="2">
      <t>タマ</t>
    </rPh>
    <rPh sb="2" eb="4">
      <t>トシ</t>
    </rPh>
    <rPh sb="9" eb="11">
      <t>カブシキ</t>
    </rPh>
    <rPh sb="11" eb="13">
      <t>カイシャ</t>
    </rPh>
    <phoneticPr fontId="5"/>
  </si>
  <si>
    <t>公共施設建設基金</t>
    <phoneticPr fontId="5"/>
  </si>
  <si>
    <t>職員退職手当基金</t>
    <phoneticPr fontId="2"/>
  </si>
  <si>
    <t>学校施設整備基金</t>
    <phoneticPr fontId="2"/>
  </si>
  <si>
    <t>ごみ処理関連施設及び周辺環境整備基金</t>
    <phoneticPr fontId="2"/>
  </si>
  <si>
    <t>環境緑化基金</t>
    <phoneticPr fontId="2"/>
  </si>
  <si>
    <t>〇</t>
    <phoneticPr fontId="2"/>
  </si>
  <si>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</si>
  <si>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</si>
  <si>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r>
      <rPr>
        <sz val="11"/>
        <rFont val="游ゴシック"/>
        <family val="3"/>
        <charset val="128"/>
      </rPr>
      <t>類似団体との比較では、将来負担比率については平均より低く、有形固定資産減価償却率も平均より低いという状況となった。</t>
    </r>
    <r>
      <rPr>
        <sz val="11"/>
        <color rgb="FFFF0000"/>
        <rFont val="游ゴシック"/>
        <family val="3"/>
        <charset val="128"/>
      </rPr>
      <t xml:space="preserve">
</t>
    </r>
    <r>
      <rPr>
        <sz val="11"/>
        <rFont val="游ゴシック"/>
        <family val="3"/>
        <charset val="128"/>
      </rPr>
      <t>今後も老朽化した公共施設の更新事業に伴う借り入れの増などが想定され、将来負担比率の増、有形固定資産減価償却率の減を見込んでいる。
公共施設の老朽化対策は必要であるが、過度な将来負担比率とならないように留意しながら、長期的な視点を持って進めていく。</t>
    </r>
    <rPh sb="26" eb="27">
      <t>ヒク</t>
    </rPh>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</si>
  <si>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</si>
  <si>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</si>
  <si>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</si>
  <si>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</si>
  <si>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</si>
  <si>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</si>
  <si>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将来負担比率は13.8ポイントの減、実質公債費比率は前年度と同数値となった。将来負担比率減の主な要因は、地方債償還の進捗によるものである。
今後は公共施設の老朽化対策などにより市債残高の増加が見込まれており、実質公債費比率の上昇も懸念される。
このため、本指標の他団体比較や経年比較を参考に、公債費負担が課題とならないよう留意しながら公共施設等の総合的な管理に取り組んでいく。</t>
    <rPh sb="26" eb="29">
      <t>ゼンネンド</t>
    </rPh>
    <rPh sb="30" eb="31">
      <t>ドウ</t>
    </rPh>
    <rPh sb="31" eb="33">
      <t>スウチ</t>
    </rPh>
    <phoneticPr fontId="5"/>
  </si>
  <si>
    <t>実質公債費比率</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</si>
</sst>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4">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1"/>
      <color rgb="FFFF0000"/>
      <name val="游ゴシック"/>
      <family val="3"/>
      <charset val="128"/>
    </font>
    <font>
      <sz val="11"/>
      <name val="游ゴシック"/>
      <family val="3"/>
      <charset val="128"/>
    </font>
    <font>
      <sz val="11"/>
      <color rgb="FFFF0000"/>
      <name val="ＭＳ Ｐゴシック"/>
      <family val="3"/>
      <charset val="128"/>
    </font>
    <font>
      <sz val="11"/>
      <color rgb="FF000000"/>
      <name val="游ゴシック"/>
      <family val="3"/>
      <charset val="128"/>
      <scheme val="minor"/>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xf numFmtId="0" fontId="38" fillId="0" borderId="0">
      <alignment vertical="center"/>
    </xf>
  </cellStyleXfs>
  <cellXfs count="1262">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Border="1" applyAlignment="1">
      <alignment horizontal="center" vertical="center" wrapText="1"/>
    </xf>
    <xf numFmtId="176" fontId="6" fillId="0" borderId="4" xfId="1" applyNumberFormat="1" applyFont="1" applyBorder="1" applyAlignment="1">
      <alignment horizontal="right" vertical="center" shrinkToFit="1"/>
    </xf>
    <xf numFmtId="176" fontId="6" fillId="0" borderId="5" xfId="1" applyNumberFormat="1" applyFont="1" applyBorder="1" applyAlignment="1">
      <alignment horizontal="right" vertical="center" shrinkToFit="1"/>
    </xf>
    <xf numFmtId="176" fontId="6" fillId="0" borderId="10" xfId="1" applyNumberFormat="1" applyFont="1" applyBorder="1" applyAlignment="1">
      <alignment horizontal="right" vertical="center" shrinkToFit="1"/>
    </xf>
    <xf numFmtId="0" fontId="6" fillId="0" borderId="11" xfId="1" applyFont="1" applyBorder="1" applyAlignment="1">
      <alignment horizontal="center" vertical="center" wrapText="1"/>
    </xf>
    <xf numFmtId="176" fontId="6" fillId="0" borderId="14" xfId="1" applyNumberFormat="1" applyFont="1" applyBorder="1" applyAlignment="1">
      <alignment horizontal="right" vertical="center" shrinkToFit="1"/>
    </xf>
    <xf numFmtId="176" fontId="6" fillId="0" borderId="15" xfId="1" applyNumberFormat="1" applyFont="1" applyBorder="1" applyAlignment="1">
      <alignment horizontal="right" vertical="center" shrinkToFit="1"/>
    </xf>
    <xf numFmtId="176" fontId="6" fillId="0" borderId="16" xfId="1" applyNumberFormat="1" applyFont="1" applyBorder="1" applyAlignment="1">
      <alignment horizontal="right" vertical="center" shrinkToFit="1"/>
    </xf>
    <xf numFmtId="0" fontId="6" fillId="0" borderId="17" xfId="1" applyFont="1" applyBorder="1" applyAlignment="1">
      <alignment horizontal="center" vertical="center"/>
    </xf>
    <xf numFmtId="176" fontId="6" fillId="0" borderId="20" xfId="1" applyNumberFormat="1" applyFont="1" applyBorder="1" applyAlignment="1">
      <alignment horizontal="right" vertical="center" shrinkToFit="1"/>
    </xf>
    <xf numFmtId="176" fontId="6" fillId="0" borderId="21" xfId="1" applyNumberFormat="1" applyFont="1" applyBorder="1" applyAlignment="1">
      <alignment horizontal="right" vertical="center" shrinkToFit="1"/>
    </xf>
    <xf numFmtId="176" fontId="6" fillId="0" borderId="22" xfId="1" applyNumberFormat="1" applyFont="1" applyBorder="1" applyAlignment="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Border="1" applyAlignment="1">
      <alignment vertical="center" wrapText="1"/>
    </xf>
    <xf numFmtId="176" fontId="6" fillId="0" borderId="27" xfId="2" applyNumberFormat="1" applyFont="1" applyBorder="1" applyAlignment="1">
      <alignment horizontal="right" vertical="center" shrinkToFit="1"/>
    </xf>
    <xf numFmtId="176" fontId="6" fillId="0" borderId="28" xfId="2" applyNumberFormat="1" applyFont="1" applyBorder="1" applyAlignment="1">
      <alignment horizontal="right" vertical="center" shrinkToFit="1"/>
    </xf>
    <xf numFmtId="176" fontId="6" fillId="0" borderId="29" xfId="2" applyNumberFormat="1" applyFont="1" applyBorder="1" applyAlignment="1">
      <alignment horizontal="right" vertical="center" shrinkToFit="1"/>
    </xf>
    <xf numFmtId="0" fontId="6" fillId="0" borderId="30" xfId="2" applyFont="1" applyBorder="1">
      <alignment vertical="center"/>
    </xf>
    <xf numFmtId="176" fontId="6" fillId="0" borderId="33" xfId="2" applyNumberFormat="1" applyFont="1" applyBorder="1" applyAlignment="1">
      <alignment horizontal="right" vertical="center" shrinkToFit="1"/>
    </xf>
    <xf numFmtId="176" fontId="6" fillId="0" borderId="34" xfId="2" applyNumberFormat="1" applyFont="1" applyBorder="1" applyAlignment="1">
      <alignment horizontal="right" vertical="center" shrinkToFit="1"/>
    </xf>
    <xf numFmtId="176" fontId="6" fillId="0" borderId="35" xfId="2" applyNumberFormat="1" applyFont="1" applyBorder="1" applyAlignment="1">
      <alignment horizontal="right" vertical="center" shrinkToFit="1"/>
    </xf>
    <xf numFmtId="0" fontId="6" fillId="0" borderId="11" xfId="2" applyFont="1" applyBorder="1">
      <alignment vertical="center"/>
    </xf>
    <xf numFmtId="0" fontId="6" fillId="0" borderId="17" xfId="2" applyFont="1" applyBorder="1">
      <alignment vertical="center"/>
    </xf>
    <xf numFmtId="176" fontId="6" fillId="0" borderId="20" xfId="2" applyNumberFormat="1" applyFont="1" applyBorder="1" applyAlignment="1">
      <alignment horizontal="right" vertical="center" shrinkToFit="1"/>
    </xf>
    <xf numFmtId="176" fontId="6" fillId="0" borderId="21" xfId="2" applyNumberFormat="1" applyFont="1" applyBorder="1" applyAlignment="1">
      <alignment horizontal="right" vertical="center" shrinkToFit="1"/>
    </xf>
    <xf numFmtId="176" fontId="6" fillId="0" borderId="22" xfId="2" applyNumberFormat="1" applyFont="1" applyBorder="1" applyAlignment="1">
      <alignment horizontal="right" vertical="center" shrinkToFit="1"/>
    </xf>
    <xf numFmtId="0" fontId="7" fillId="0" borderId="0" xfId="2" applyFont="1">
      <alignment vertical="center"/>
    </xf>
    <xf numFmtId="0" fontId="7" fillId="0" borderId="0" xfId="2" applyFont="1" applyAlignment="1">
      <alignment vertical="center" wrapText="1"/>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Border="1" applyAlignment="1">
      <alignment vertical="center" wrapText="1"/>
    </xf>
    <xf numFmtId="177" fontId="7" fillId="0" borderId="27" xfId="3" applyNumberFormat="1" applyFont="1" applyBorder="1" applyAlignment="1">
      <alignment horizontal="right" vertical="center" shrinkToFit="1"/>
    </xf>
    <xf numFmtId="177" fontId="7" fillId="0" borderId="28" xfId="3" applyNumberFormat="1" applyFont="1" applyBorder="1" applyAlignment="1">
      <alignment horizontal="right" vertical="center" shrinkToFit="1"/>
    </xf>
    <xf numFmtId="177" fontId="7" fillId="0" borderId="29" xfId="3" applyNumberFormat="1" applyFont="1" applyBorder="1" applyAlignment="1">
      <alignment horizontal="right" vertical="center" shrinkToFit="1"/>
    </xf>
    <xf numFmtId="0" fontId="7" fillId="0" borderId="39" xfId="3" applyFont="1" applyBorder="1">
      <alignment vertical="center"/>
    </xf>
    <xf numFmtId="177" fontId="7" fillId="0" borderId="33" xfId="3" applyNumberFormat="1" applyFont="1" applyBorder="1" applyAlignment="1">
      <alignment horizontal="right" vertical="center" shrinkToFit="1"/>
    </xf>
    <xf numFmtId="177" fontId="7" fillId="0" borderId="34" xfId="3" applyNumberFormat="1" applyFont="1" applyBorder="1" applyAlignment="1">
      <alignment horizontal="right" vertical="center" shrinkToFit="1"/>
    </xf>
    <xf numFmtId="177" fontId="7" fillId="0" borderId="35" xfId="3" applyNumberFormat="1" applyFont="1" applyBorder="1" applyAlignment="1">
      <alignment horizontal="right" vertical="center" shrinkToFit="1"/>
    </xf>
    <xf numFmtId="0" fontId="7" fillId="0" borderId="41" xfId="3" applyFont="1" applyBorder="1">
      <alignment vertical="center"/>
    </xf>
    <xf numFmtId="0" fontId="7" fillId="0" borderId="44" xfId="3" applyFont="1" applyBorder="1">
      <alignment vertical="center"/>
    </xf>
    <xf numFmtId="177" fontId="7" fillId="0" borderId="20" xfId="3" applyNumberFormat="1" applyFont="1" applyBorder="1" applyAlignment="1">
      <alignment horizontal="right" vertical="center" shrinkToFit="1"/>
    </xf>
    <xf numFmtId="177" fontId="7" fillId="0" borderId="21" xfId="3" applyNumberFormat="1" applyFont="1" applyBorder="1" applyAlignment="1">
      <alignment horizontal="right" vertical="center" shrinkToFit="1"/>
    </xf>
    <xf numFmtId="177" fontId="7" fillId="0" borderId="22" xfId="3" applyNumberFormat="1" applyFont="1" applyBorder="1" applyAlignment="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Border="1" applyAlignment="1">
      <alignment vertical="center" wrapText="1"/>
    </xf>
    <xf numFmtId="0" fontId="7" fillId="0" borderId="39" xfId="4" applyFont="1" applyBorder="1">
      <alignment vertical="center"/>
    </xf>
    <xf numFmtId="0" fontId="7" fillId="0" borderId="41" xfId="4" applyFont="1" applyBorder="1">
      <alignment vertical="center"/>
    </xf>
    <xf numFmtId="0" fontId="7" fillId="0" borderId="50" xfId="4" applyFont="1" applyBorder="1">
      <alignment vertical="center"/>
    </xf>
    <xf numFmtId="0" fontId="7" fillId="0" borderId="39" xfId="4" applyFont="1" applyBorder="1" applyAlignment="1">
      <alignment vertical="center" wrapText="1"/>
    </xf>
    <xf numFmtId="0" fontId="7" fillId="0" borderId="44" xfId="4" applyFont="1" applyBorder="1">
      <alignment vertical="center"/>
    </xf>
    <xf numFmtId="0" fontId="7" fillId="0" borderId="0" xfId="4" applyFont="1" applyAlignment="1"/>
    <xf numFmtId="0" fontId="7" fillId="0" borderId="0" xfId="4" applyFont="1">
      <alignment vertical="center"/>
    </xf>
    <xf numFmtId="0" fontId="7" fillId="0" borderId="0" xfId="4" applyFont="1" applyAlignment="1">
      <alignment horizontal="left" vertical="center"/>
    </xf>
    <xf numFmtId="177" fontId="7" fillId="0" borderId="0" xfId="4" applyNumberFormat="1" applyFont="1" applyAlignment="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Border="1" applyAlignment="1">
      <alignment horizontal="center" vertical="center" wrapText="1"/>
    </xf>
    <xf numFmtId="177" fontId="13" fillId="0" borderId="5" xfId="5" applyNumberFormat="1" applyFont="1" applyBorder="1" applyAlignment="1">
      <alignment horizontal="right" vertical="center" shrinkToFit="1"/>
    </xf>
    <xf numFmtId="177" fontId="13" fillId="0" borderId="10" xfId="5" applyNumberFormat="1" applyFont="1" applyBorder="1" applyAlignment="1">
      <alignment horizontal="right" vertical="center" shrinkToFit="1"/>
    </xf>
    <xf numFmtId="0" fontId="13" fillId="0" borderId="11" xfId="1" applyFont="1" applyBorder="1" applyAlignment="1">
      <alignment horizontal="center" vertical="center" wrapText="1"/>
    </xf>
    <xf numFmtId="177" fontId="13" fillId="0" borderId="15" xfId="5" applyNumberFormat="1" applyFont="1" applyBorder="1" applyAlignment="1">
      <alignment horizontal="right" vertical="center" shrinkToFit="1"/>
    </xf>
    <xf numFmtId="177" fontId="13" fillId="0" borderId="16" xfId="5" applyNumberFormat="1" applyFont="1" applyBorder="1" applyAlignment="1">
      <alignment horizontal="right" vertical="center" shrinkToFit="1"/>
    </xf>
    <xf numFmtId="177" fontId="13" fillId="0" borderId="34" xfId="5" applyNumberFormat="1" applyFont="1" applyBorder="1" applyAlignment="1">
      <alignment horizontal="right" vertical="center" shrinkToFit="1"/>
    </xf>
    <xf numFmtId="177" fontId="13" fillId="0" borderId="35" xfId="5" applyNumberFormat="1" applyFont="1" applyBorder="1" applyAlignment="1">
      <alignment horizontal="right" vertical="center" shrinkToFit="1"/>
    </xf>
    <xf numFmtId="0" fontId="13" fillId="0" borderId="47" xfId="1" applyFont="1" applyBorder="1" applyAlignment="1">
      <alignment horizontal="center" vertical="center"/>
    </xf>
    <xf numFmtId="177" fontId="13" fillId="0" borderId="34" xfId="5" applyNumberFormat="1" applyFont="1" applyBorder="1" applyAlignment="1" applyProtection="1">
      <alignment horizontal="right" vertical="center" shrinkToFit="1"/>
      <protection locked="0"/>
    </xf>
    <xf numFmtId="177" fontId="13" fillId="0" borderId="35" xfId="5" applyNumberFormat="1" applyFont="1" applyBorder="1" applyAlignment="1" applyProtection="1">
      <alignment horizontal="right" vertical="center" shrinkToFit="1"/>
      <protection locked="0"/>
    </xf>
    <xf numFmtId="0" fontId="13" fillId="0" borderId="52" xfId="1" applyFont="1" applyBorder="1" applyAlignment="1">
      <alignment horizontal="center" vertical="center"/>
    </xf>
    <xf numFmtId="177" fontId="13" fillId="0" borderId="21" xfId="5" applyNumberFormat="1" applyFont="1" applyBorder="1" applyAlignment="1" applyProtection="1">
      <alignment horizontal="right" vertical="center" shrinkToFit="1"/>
      <protection locked="0"/>
    </xf>
    <xf numFmtId="177" fontId="13" fillId="0" borderId="22" xfId="5" applyNumberFormat="1" applyFont="1" applyBorder="1" applyAlignment="1" applyProtection="1">
      <alignment horizontal="right" vertical="center" shrinkToFit="1"/>
      <protection locked="0"/>
    </xf>
    <xf numFmtId="0" fontId="13" fillId="0" borderId="1" xfId="1" applyFont="1" applyBorder="1" applyAlignment="1">
      <alignment horizontal="center" vertical="center"/>
    </xf>
    <xf numFmtId="177" fontId="13" fillId="0" borderId="53" xfId="5" applyNumberFormat="1" applyFont="1" applyBorder="1" applyAlignment="1">
      <alignment horizontal="right" vertical="center" shrinkToFit="1"/>
    </xf>
    <xf numFmtId="177" fontId="13" fillId="0" borderId="6" xfId="5" applyNumberFormat="1" applyFont="1" applyBorder="1" applyAlignment="1">
      <alignment horizontal="right" vertical="center" shrinkToFit="1"/>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58" xfId="6" applyNumberFormat="1" applyFont="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Border="1" applyAlignment="1">
      <alignment vertical="center"/>
    </xf>
    <xf numFmtId="179" fontId="17" fillId="0" borderId="61" xfId="6" applyNumberFormat="1" applyFont="1" applyBorder="1" applyAlignment="1">
      <alignment vertical="center"/>
    </xf>
    <xf numFmtId="180" fontId="17" fillId="0" borderId="59" xfId="6" applyNumberFormat="1" applyFont="1" applyBorder="1" applyAlignment="1">
      <alignment vertical="center"/>
    </xf>
    <xf numFmtId="179" fontId="17" fillId="0" borderId="62" xfId="6" applyNumberFormat="1" applyFont="1" applyBorder="1" applyAlignment="1">
      <alignment vertical="center"/>
    </xf>
    <xf numFmtId="180" fontId="17" fillId="0" borderId="63" xfId="6" applyNumberFormat="1" applyFont="1" applyBorder="1" applyAlignment="1">
      <alignment vertical="center"/>
    </xf>
    <xf numFmtId="180" fontId="17" fillId="0" borderId="60" xfId="6" applyNumberFormat="1" applyFont="1" applyBorder="1" applyAlignment="1">
      <alignment vertical="center"/>
    </xf>
    <xf numFmtId="179" fontId="17" fillId="0" borderId="60" xfId="6" applyNumberFormat="1" applyFont="1" applyBorder="1" applyAlignment="1">
      <alignment vertical="center" wrapText="1"/>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lignment vertical="center"/>
    </xf>
    <xf numFmtId="0" fontId="34" fillId="0" borderId="41" xfId="16" applyFont="1" applyBorder="1">
      <alignment vertical="center"/>
    </xf>
    <xf numFmtId="0" fontId="1" fillId="0" borderId="12" xfId="16" applyFont="1" applyBorder="1">
      <alignment vertical="center"/>
    </xf>
    <xf numFmtId="0" fontId="1" fillId="0" borderId="51" xfId="16" applyFont="1" applyBorder="1">
      <alignment vertical="center"/>
    </xf>
    <xf numFmtId="0" fontId="1" fillId="0" borderId="65" xfId="16" applyFont="1" applyBorder="1">
      <alignment vertical="center"/>
    </xf>
    <xf numFmtId="178" fontId="3" fillId="0" borderId="0" xfId="16" applyNumberFormat="1" applyFont="1">
      <alignment vertical="center"/>
    </xf>
    <xf numFmtId="0" fontId="1" fillId="0" borderId="38" xfId="16" applyFont="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189" fontId="3" fillId="0" borderId="0" xfId="16" applyNumberFormat="1" applyFont="1">
      <alignment vertical="center"/>
    </xf>
    <xf numFmtId="178" fontId="3" fillId="0" borderId="39" xfId="16" applyNumberFormat="1" applyFont="1" applyBorder="1">
      <alignment vertical="center"/>
    </xf>
    <xf numFmtId="178" fontId="3" fillId="0" borderId="31" xfId="16" applyNumberFormat="1" applyFont="1" applyBorder="1">
      <alignment vertical="center"/>
    </xf>
    <xf numFmtId="178" fontId="3" fillId="0" borderId="42" xfId="16" applyNumberFormat="1" applyFont="1" applyBorder="1">
      <alignment vertical="center"/>
    </xf>
    <xf numFmtId="178" fontId="3" fillId="0" borderId="34" xfId="16" applyNumberFormat="1" applyFont="1" applyBorder="1" applyAlignment="1">
      <alignment horizontal="center" vertical="center"/>
    </xf>
    <xf numFmtId="178" fontId="3" fillId="0" borderId="186" xfId="16" applyNumberFormat="1" applyFont="1" applyBorder="1" applyAlignment="1">
      <alignment horizontal="center" vertical="center"/>
    </xf>
    <xf numFmtId="178" fontId="3" fillId="0" borderId="54" xfId="16" applyNumberFormat="1" applyFont="1" applyBorder="1" applyAlignment="1">
      <alignment horizontal="center" vertical="center"/>
    </xf>
    <xf numFmtId="178" fontId="3" fillId="0" borderId="0" xfId="16" applyNumberFormat="1" applyFont="1" applyAlignment="1">
      <alignment horizontal="center" vertical="center"/>
    </xf>
    <xf numFmtId="178" fontId="3" fillId="0" borderId="65" xfId="16" applyNumberFormat="1" applyFont="1" applyBorder="1">
      <alignment vertical="center"/>
    </xf>
    <xf numFmtId="190" fontId="17" fillId="0" borderId="34" xfId="16" applyNumberFormat="1" applyFont="1" applyBorder="1" applyAlignment="1">
      <alignment horizontal="right" vertical="center" shrinkToFit="1"/>
    </xf>
    <xf numFmtId="190" fontId="17" fillId="0" borderId="186" xfId="16" applyNumberFormat="1" applyFont="1" applyBorder="1" applyAlignment="1">
      <alignment horizontal="right" vertical="center" shrinkToFit="1"/>
    </xf>
    <xf numFmtId="190" fontId="3" fillId="0" borderId="54" xfId="16" applyNumberFormat="1" applyFont="1" applyBorder="1" applyAlignment="1">
      <alignment horizontal="right" vertical="center" shrinkToFit="1"/>
    </xf>
    <xf numFmtId="178" fontId="3" fillId="0" borderId="38" xfId="16" applyNumberFormat="1" applyFont="1" applyBorder="1">
      <alignment vertical="center"/>
    </xf>
    <xf numFmtId="187" fontId="17" fillId="0" borderId="34" xfId="16" applyNumberFormat="1" applyFont="1" applyBorder="1" applyAlignment="1">
      <alignment horizontal="right" vertical="center" shrinkToFit="1"/>
    </xf>
    <xf numFmtId="187" fontId="17" fillId="0" borderId="186" xfId="16" applyNumberFormat="1" applyFont="1" applyBorder="1" applyAlignment="1">
      <alignment horizontal="right" vertical="center" shrinkToFit="1"/>
    </xf>
    <xf numFmtId="187" fontId="3" fillId="0" borderId="54" xfId="16" applyNumberFormat="1" applyFont="1" applyBorder="1" applyAlignment="1">
      <alignment horizontal="right" vertical="center" shrinkToFit="1"/>
    </xf>
    <xf numFmtId="178" fontId="3" fillId="0" borderId="37" xfId="16" applyNumberFormat="1" applyFont="1" applyBorder="1">
      <alignment vertical="center"/>
    </xf>
    <xf numFmtId="178" fontId="3" fillId="0" borderId="56" xfId="16" applyNumberFormat="1" applyFont="1" applyBorder="1">
      <alignment vertical="center"/>
    </xf>
    <xf numFmtId="189" fontId="3" fillId="0" borderId="56" xfId="16" applyNumberFormat="1" applyFont="1" applyBorder="1">
      <alignment vertical="center"/>
    </xf>
    <xf numFmtId="178" fontId="3" fillId="0" borderId="40" xfId="16" applyNumberFormat="1" applyFont="1" applyBorder="1">
      <alignment vertical="center"/>
    </xf>
    <xf numFmtId="0" fontId="3" fillId="0" borderId="0" xfId="16" applyFont="1">
      <alignment vertical="center"/>
    </xf>
    <xf numFmtId="0" fontId="1" fillId="0" borderId="51" xfId="16" applyFont="1" applyBorder="1" applyAlignment="1"/>
    <xf numFmtId="0" fontId="1" fillId="0" borderId="38" xfId="16" applyFont="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Border="1" applyAlignment="1">
      <alignment horizontal="right" vertical="center" shrinkToFit="1"/>
    </xf>
    <xf numFmtId="177" fontId="3" fillId="0" borderId="186" xfId="16" applyNumberFormat="1" applyFont="1" applyBorder="1" applyAlignment="1">
      <alignment horizontal="right" vertical="center" shrinkToFit="1"/>
    </xf>
    <xf numFmtId="0" fontId="3" fillId="0" borderId="0" xfId="16" applyFont="1" applyAlignment="1"/>
    <xf numFmtId="0" fontId="1" fillId="0" borderId="0" xfId="16" applyFont="1" applyAlignment="1"/>
    <xf numFmtId="189" fontId="3" fillId="0" borderId="12" xfId="16" applyNumberFormat="1" applyFont="1" applyBorder="1">
      <alignment vertical="center"/>
    </xf>
    <xf numFmtId="0" fontId="1" fillId="0" borderId="56" xfId="16" applyFont="1" applyBorder="1">
      <alignment vertical="center"/>
    </xf>
    <xf numFmtId="0" fontId="34" fillId="0" borderId="65" xfId="16" applyFont="1" applyBorder="1">
      <alignment vertical="center"/>
    </xf>
    <xf numFmtId="0" fontId="1" fillId="0" borderId="56" xfId="17" applyFont="1" applyBorder="1">
      <alignment vertical="center"/>
    </xf>
    <xf numFmtId="189" fontId="3" fillId="0" borderId="56" xfId="17" applyNumberFormat="1" applyFont="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58" xfId="19" applyNumberFormat="1" applyFont="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Border="1" applyAlignment="1">
      <alignment horizontal="right" vertical="center" shrinkToFit="1"/>
    </xf>
    <xf numFmtId="177" fontId="17" fillId="0" borderId="61" xfId="19" applyNumberFormat="1" applyFont="1" applyBorder="1" applyAlignment="1">
      <alignment horizontal="right" vertical="center" shrinkToFit="1"/>
    </xf>
    <xf numFmtId="187" fontId="17" fillId="0" borderId="59" xfId="19" applyNumberFormat="1" applyFont="1" applyBorder="1" applyAlignment="1">
      <alignment horizontal="right" vertical="center" shrinkToFit="1"/>
    </xf>
    <xf numFmtId="177" fontId="17" fillId="0" borderId="62" xfId="19" applyNumberFormat="1" applyFont="1" applyBorder="1" applyAlignment="1">
      <alignment horizontal="right" vertical="center" shrinkToFit="1"/>
    </xf>
    <xf numFmtId="187" fontId="17" fillId="0" borderId="63" xfId="19" applyNumberFormat="1" applyFont="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87" fontId="17" fillId="0" borderId="12" xfId="19" applyNumberFormat="1" applyFont="1" applyBorder="1" applyAlignment="1">
      <alignment horizontal="right" vertical="center" shrinkToFit="1"/>
    </xf>
    <xf numFmtId="0" fontId="1" fillId="0" borderId="37" xfId="16" applyFont="1" applyBorder="1">
      <alignment vertical="center"/>
    </xf>
    <xf numFmtId="0" fontId="1" fillId="0" borderId="40" xfId="16" applyFont="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13" fillId="0" borderId="39" xfId="1" applyFont="1" applyBorder="1" applyAlignment="1" applyProtection="1">
      <alignment horizontal="left" vertical="center" wrapText="1"/>
      <protection locked="0"/>
    </xf>
    <xf numFmtId="0" fontId="13" fillId="0" borderId="31" xfId="1" applyFont="1" applyBorder="1" applyAlignment="1" applyProtection="1">
      <alignment horizontal="left" vertical="center" wrapText="1"/>
      <protection locked="0"/>
    </xf>
    <xf numFmtId="0" fontId="13" fillId="0" borderId="32" xfId="1" applyFont="1" applyBorder="1" applyAlignment="1" applyProtection="1">
      <alignment horizontal="left" vertical="center" wrapText="1"/>
      <protection locked="0"/>
    </xf>
    <xf numFmtId="0" fontId="0" fillId="6" borderId="0" xfId="6" applyFont="1" applyFill="1" applyAlignment="1">
      <alignment vertical="center"/>
    </xf>
    <xf numFmtId="0" fontId="16" fillId="6" borderId="0" xfId="6" applyFill="1" applyAlignment="1" applyProtection="1">
      <alignment vertical="center"/>
      <protection hidden="1"/>
    </xf>
    <xf numFmtId="0" fontId="16" fillId="6" borderId="0" xfId="6" applyFill="1" applyAlignment="1">
      <alignment vertical="center"/>
    </xf>
    <xf numFmtId="0" fontId="1" fillId="0" borderId="41" xfId="16" applyFont="1" applyBorder="1">
      <alignment vertical="center"/>
    </xf>
    <xf numFmtId="189" fontId="1" fillId="0" borderId="12" xfId="16" applyNumberFormat="1" applyFont="1" applyBorder="1">
      <alignment vertical="center"/>
    </xf>
    <xf numFmtId="0" fontId="1" fillId="0" borderId="31" xfId="16" applyFont="1" applyBorder="1">
      <alignment vertical="center"/>
    </xf>
    <xf numFmtId="178" fontId="38"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5"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6" xfId="16" applyNumberFormat="1" applyFont="1" applyBorder="1">
      <alignment vertical="center"/>
    </xf>
    <xf numFmtId="189" fontId="1" fillId="0" borderId="56" xfId="16" applyNumberFormat="1" applyFont="1" applyBorder="1">
      <alignment vertical="center"/>
    </xf>
    <xf numFmtId="178" fontId="1" fillId="0" borderId="40" xfId="16" applyNumberFormat="1" applyFont="1" applyBorder="1">
      <alignment vertical="center"/>
    </xf>
    <xf numFmtId="0" fontId="1" fillId="0" borderId="0" xfId="17" applyFont="1">
      <alignment vertical="center"/>
    </xf>
    <xf numFmtId="189" fontId="1" fillId="0" borderId="0" xfId="17" applyNumberFormat="1" applyFont="1">
      <alignment vertical="center"/>
    </xf>
    <xf numFmtId="178" fontId="16" fillId="0" borderId="0" xfId="18" applyNumberFormat="1" applyAlignment="1">
      <alignment vertical="center"/>
    </xf>
    <xf numFmtId="177" fontId="16" fillId="0" borderId="0" xfId="19" applyNumberFormat="1" applyAlignment="1">
      <alignment horizontal="right" vertical="center"/>
    </xf>
    <xf numFmtId="187" fontId="16" fillId="0" borderId="0" xfId="19" applyNumberFormat="1" applyAlignment="1">
      <alignment horizontal="right" vertical="center"/>
    </xf>
    <xf numFmtId="178" fontId="1" fillId="6" borderId="0" xfId="16" applyNumberFormat="1" applyFont="1" applyFill="1" applyAlignment="1">
      <alignment vertical="center" wrapText="1"/>
    </xf>
    <xf numFmtId="178" fontId="16" fillId="0" borderId="0" xfId="18" applyNumberFormat="1" applyAlignment="1">
      <alignment horizontal="center" vertical="center"/>
    </xf>
    <xf numFmtId="0" fontId="43" fillId="0" borderId="0" xfId="20" applyFont="1">
      <alignment vertical="center"/>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9" xfId="8" applyFont="1" applyBorder="1" applyAlignment="1">
      <alignment horizontal="center" vertical="center"/>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68" xfId="8" applyFont="1" applyBorder="1" applyAlignment="1">
      <alignment horizontal="center" vertical="center"/>
    </xf>
    <xf numFmtId="0" fontId="20" fillId="0" borderId="40"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37" xfId="8" applyFont="1" applyBorder="1" applyAlignment="1">
      <alignment horizontal="center" vertical="center"/>
    </xf>
    <xf numFmtId="0" fontId="20" fillId="0" borderId="69" xfId="8" applyFont="1" applyBorder="1" applyAlignment="1">
      <alignment horizontal="center"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24" xfId="8" applyFont="1" applyBorder="1" applyAlignment="1">
      <alignment horizontal="center" vertical="center"/>
    </xf>
    <xf numFmtId="0" fontId="20" fillId="0" borderId="56" xfId="8" applyFont="1" applyBorder="1" applyAlignment="1">
      <alignment horizontal="center" vertical="center"/>
    </xf>
    <xf numFmtId="0" fontId="20" fillId="0" borderId="66" xfId="8" applyFont="1" applyBorder="1" applyAlignment="1">
      <alignment horizontal="center" vertical="center"/>
    </xf>
    <xf numFmtId="0" fontId="20" fillId="0" borderId="67" xfId="8" applyFont="1" applyBorder="1" applyAlignment="1">
      <alignment horizontal="center" vertical="center"/>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3" xfId="8" applyFont="1" applyBorder="1" applyAlignment="1">
      <alignment horizontal="center" vertical="center"/>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7" xfId="8" applyFont="1" applyBorder="1" applyAlignment="1">
      <alignment horizontal="left" vertical="center"/>
    </xf>
    <xf numFmtId="0" fontId="20" fillId="0" borderId="0" xfId="8" applyFont="1" applyAlignment="1">
      <alignment horizontal="left" vertical="center"/>
    </xf>
    <xf numFmtId="0" fontId="20" fillId="0" borderId="66" xfId="8" applyFont="1" applyBorder="1" applyAlignment="1">
      <alignment horizontal="left" vertical="center"/>
    </xf>
    <xf numFmtId="0" fontId="20" fillId="0" borderId="14" xfId="8" applyFont="1" applyBorder="1" applyAlignment="1">
      <alignment horizontal="center" vertical="center"/>
    </xf>
    <xf numFmtId="0" fontId="20" fillId="0" borderId="51" xfId="8" applyFont="1" applyBorder="1" applyAlignment="1">
      <alignment horizontal="center" vertical="center"/>
    </xf>
    <xf numFmtId="0" fontId="20" fillId="0" borderId="15" xfId="8" applyFont="1" applyBorder="1" applyAlignment="1">
      <alignment horizontal="center" vertical="center"/>
    </xf>
    <xf numFmtId="0" fontId="20" fillId="0" borderId="52" xfId="8" applyFont="1" applyBorder="1" applyAlignment="1">
      <alignment horizontal="center" vertical="center"/>
    </xf>
    <xf numFmtId="0" fontId="20" fillId="0" borderId="70" xfId="8" applyFont="1" applyBorder="1" applyAlignment="1">
      <alignment horizontal="center" vertical="center"/>
    </xf>
    <xf numFmtId="0" fontId="20" fillId="0" borderId="71" xfId="8" applyFont="1" applyBorder="1" applyAlignment="1">
      <alignment horizontal="center" vertical="center"/>
    </xf>
    <xf numFmtId="0" fontId="20" fillId="0" borderId="41" xfId="8" applyFont="1" applyBorder="1" applyAlignment="1">
      <alignment horizontal="center" vertical="center"/>
    </xf>
    <xf numFmtId="0" fontId="20" fillId="0" borderId="16"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0" fontId="20" fillId="0" borderId="11" xfId="8" applyFont="1" applyBorder="1" applyAlignment="1">
      <alignment horizontal="center" vertical="center"/>
    </xf>
    <xf numFmtId="0" fontId="20" fillId="0" borderId="12"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0" xfId="8" applyNumberFormat="1" applyFont="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0" xfId="8" applyFont="1" applyBorder="1">
      <alignment vertical="center"/>
    </xf>
    <xf numFmtId="0" fontId="20" fillId="0" borderId="31" xfId="8" applyFont="1" applyBorder="1">
      <alignment vertical="center"/>
    </xf>
    <xf numFmtId="0" fontId="20" fillId="0" borderId="42"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77"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39" xfId="8" applyFont="1" applyBorder="1">
      <alignment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32" xfId="8" applyNumberFormat="1" applyFont="1" applyBorder="1" applyAlignment="1">
      <alignment horizontal="right" vertical="center" shrinkToFit="1"/>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41" xfId="8" applyFont="1" applyBorder="1">
      <alignment vertical="center"/>
    </xf>
    <xf numFmtId="0" fontId="24" fillId="0" borderId="31" xfId="8" applyFont="1" applyBorder="1">
      <alignment vertical="center"/>
    </xf>
    <xf numFmtId="0" fontId="24" fillId="0" borderId="42" xfId="8" applyFont="1" applyBorder="1">
      <alignment vertical="center"/>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0" fillId="0" borderId="42"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Border="1" applyAlignment="1">
      <alignment horizontal="left" vertical="center"/>
    </xf>
    <xf numFmtId="0" fontId="20" fillId="0" borderId="8" xfId="10" applyBorder="1" applyAlignment="1">
      <alignment horizontal="left" vertical="center"/>
    </xf>
    <xf numFmtId="0" fontId="20" fillId="0" borderId="9" xfId="10" applyBorder="1" applyAlignment="1">
      <alignment horizontal="lef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78" fontId="20" fillId="0" borderId="8" xfId="8" applyNumberFormat="1" applyFont="1" applyBorder="1" applyAlignment="1">
      <alignment horizontal="right"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8"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4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7" fillId="0" borderId="31" xfId="8" applyFont="1" applyBorder="1">
      <alignment vertical="center"/>
    </xf>
    <xf numFmtId="0" fontId="27" fillId="0" borderId="42" xfId="8" applyFont="1" applyBorder="1">
      <alignmen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49" fontId="20" fillId="0" borderId="0" xfId="8" applyNumberFormat="1" applyFont="1" applyAlignment="1">
      <alignment horizontal="lef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0" fontId="20" fillId="0" borderId="1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0" fillId="0" borderId="0" xfId="8" applyFont="1" applyAlignment="1">
      <alignment horizontal="center" vertical="center" shrinkToFit="1"/>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pplyProtection="1">
      <alignment horizontal="center" vertical="center" shrinkToFit="1"/>
      <protection hidden="1"/>
    </xf>
    <xf numFmtId="0" fontId="20" fillId="0" borderId="0" xfId="8" applyFont="1">
      <alignment vertical="center"/>
    </xf>
    <xf numFmtId="0" fontId="20" fillId="0" borderId="0" xfId="10">
      <alignment vertical="center"/>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0" fillId="0" borderId="34" xfId="11" applyFont="1" applyBorder="1" applyAlignment="1">
      <alignment horizontal="center" vertical="center"/>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12"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38" xfId="11" applyNumberFormat="1" applyFont="1" applyBorder="1" applyAlignment="1">
      <alignment horizontal="right" vertical="center" shrinkToFit="1"/>
    </xf>
    <xf numFmtId="178" fontId="20" fillId="0" borderId="87"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81" fontId="20" fillId="0" borderId="85"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16" fillId="0" borderId="0" xfId="6" applyAlignment="1">
      <alignment vertical="center"/>
    </xf>
    <xf numFmtId="0" fontId="16" fillId="0" borderId="38" xfId="6" applyBorder="1" applyAlignment="1">
      <alignment vertical="center"/>
    </xf>
    <xf numFmtId="178" fontId="20" fillId="0" borderId="88"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38" xfId="11" applyNumberFormat="1" applyFont="1" applyBorder="1" applyAlignment="1">
      <alignment horizontal="right" vertical="center"/>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65" xfId="11" applyNumberFormat="1" applyFont="1" applyBorder="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81" fontId="1" fillId="0" borderId="0" xfId="11" applyNumberFormat="1" applyAlignment="1">
      <alignment horizontal="right" vertical="center" shrinkToFit="1"/>
    </xf>
    <xf numFmtId="181" fontId="1" fillId="0" borderId="38" xfId="11" applyNumberFormat="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85" xfId="11" applyNumberFormat="1" applyBorder="1" applyAlignment="1">
      <alignment horizontal="right" vertical="center" shrinkToFit="1"/>
    </xf>
    <xf numFmtId="178" fontId="20" fillId="0" borderId="84" xfId="11" applyNumberFormat="1" applyFont="1" applyBorder="1" applyAlignment="1">
      <alignment horizontal="right" vertical="center" shrinkToFit="1"/>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1" fillId="0" borderId="31" xfId="11" applyBorder="1" applyAlignment="1">
      <alignment horizontal="center" vertical="center"/>
    </xf>
    <xf numFmtId="0" fontId="1" fillId="0" borderId="42" xfId="11" applyBorder="1" applyAlignment="1">
      <alignment horizontal="center" vertical="center"/>
    </xf>
    <xf numFmtId="0" fontId="1" fillId="0" borderId="12" xfId="11" applyBorder="1" applyAlignment="1">
      <alignment horizontal="right" vertical="center" shrinkToFit="1"/>
    </xf>
    <xf numFmtId="0" fontId="1" fillId="0" borderId="51" xfId="1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0" fontId="1" fillId="0" borderId="38" xfId="11" applyBorder="1" applyAlignment="1">
      <alignment horizontal="right" vertical="center" shrinkToFit="1"/>
    </xf>
    <xf numFmtId="181" fontId="20" fillId="0" borderId="41" xfId="11" applyNumberFormat="1" applyFont="1" applyBorder="1" applyAlignment="1">
      <alignment horizontal="right" vertical="center" shrinkToFit="1"/>
    </xf>
    <xf numFmtId="181" fontId="20" fillId="0" borderId="65" xfId="11" applyNumberFormat="1" applyFont="1" applyBorder="1" applyAlignment="1">
      <alignment horizontal="right" vertical="center" shrinkToFit="1"/>
    </xf>
    <xf numFmtId="181"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181" fontId="20" fillId="0" borderId="56" xfId="11" applyNumberFormat="1" applyFont="1" applyBorder="1" applyAlignment="1">
      <alignment horizontal="right" vertical="center" shrinkToFit="1"/>
    </xf>
    <xf numFmtId="0" fontId="1" fillId="0" borderId="40" xfId="11" applyBorder="1" applyAlignment="1">
      <alignment horizontal="right" vertical="center" shrinkToFit="1"/>
    </xf>
    <xf numFmtId="178" fontId="20" fillId="0" borderId="51"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178" fontId="20" fillId="0" borderId="37" xfId="11" applyNumberFormat="1" applyFont="1" applyBorder="1" applyAlignment="1">
      <alignment horizontal="right" vertical="center" shrinkToFit="1"/>
    </xf>
    <xf numFmtId="178" fontId="20" fillId="0" borderId="56" xfId="11" applyNumberFormat="1" applyFont="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91"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178" fontId="20" fillId="0" borderId="40" xfId="11" applyNumberFormat="1" applyFont="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1" fillId="0" borderId="89" xfId="1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6" borderId="75" xfId="12" applyFont="1" applyFill="1" applyBorder="1" applyAlignment="1">
      <alignment horizontal="left" vertical="center"/>
    </xf>
    <xf numFmtId="0" fontId="34" fillId="6" borderId="75" xfId="12" applyFont="1" applyFill="1" applyBorder="1">
      <alignment vertical="center"/>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36" xfId="12" applyFont="1" applyFill="1" applyBorder="1" applyAlignment="1" applyProtection="1">
      <alignment horizontal="center" vertical="center" wrapText="1"/>
      <protection locked="0"/>
    </xf>
    <xf numFmtId="0" fontId="34" fillId="7" borderId="9"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9" xfId="15" applyFont="1" applyBorder="1" applyAlignment="1" applyProtection="1">
      <alignment horizontal="left" vertical="center" shrinkToFit="1"/>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6" borderId="8" xfId="12" applyFont="1" applyFill="1" applyBorder="1" applyAlignment="1">
      <alignment horizontal="left" vertical="center"/>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177" fontId="34" fillId="0" borderId="116" xfId="12"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187" fontId="34" fillId="8" borderId="134"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0" fontId="34" fillId="7" borderId="64" xfId="12" applyFont="1" applyFill="1" applyBorder="1" applyAlignment="1" applyProtection="1">
      <alignment horizontal="center" vertical="center" wrapText="1"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39"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2"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0" xfId="12" applyFont="1" applyFill="1" applyBorder="1" applyAlignment="1">
      <alignment horizontal="center" vertical="center"/>
    </xf>
    <xf numFmtId="0" fontId="34" fillId="6" borderId="34" xfId="12" applyFont="1" applyFill="1" applyBorder="1" applyAlignment="1">
      <alignment horizontal="center" vertical="center"/>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65"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38" xfId="12" applyFont="1" applyFill="1" applyBorder="1" applyAlignment="1">
      <alignment horizontal="left" vertical="center"/>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56" xfId="12" applyFont="1" applyFill="1" applyBorder="1">
      <alignment vertical="center"/>
    </xf>
    <xf numFmtId="0" fontId="34" fillId="6" borderId="40" xfId="12" applyFont="1" applyFill="1" applyBorder="1">
      <alignment vertical="center"/>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0" fontId="34" fillId="6" borderId="37" xfId="12" applyFont="1" applyFill="1" applyBorder="1">
      <alignment vertical="center"/>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0" fontId="34" fillId="6" borderId="31" xfId="12" applyFont="1" applyFill="1" applyBorder="1" applyAlignment="1">
      <alignment horizontal="center" vertical="center" wrapText="1"/>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161"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177" fontId="34" fillId="6" borderId="37" xfId="14" applyNumberFormat="1" applyFont="1" applyFill="1" applyBorder="1" applyAlignment="1">
      <alignment horizontal="right" vertical="center" shrinkToFit="1"/>
    </xf>
    <xf numFmtId="0" fontId="36" fillId="6" borderId="42" xfId="12" applyFont="1" applyFill="1" applyBorder="1" applyAlignment="1">
      <alignment horizontal="center" vertical="center"/>
    </xf>
    <xf numFmtId="0" fontId="34" fillId="6" borderId="4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1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187" fontId="34" fillId="6" borderId="129"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81"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45" xfId="12" applyFont="1" applyFill="1" applyBorder="1" applyAlignment="1">
      <alignment horizontal="center" vertical="center"/>
    </xf>
    <xf numFmtId="0" fontId="34" fillId="6" borderId="72" xfId="12" applyFont="1" applyFill="1" applyBorder="1">
      <alignment vertical="center"/>
    </xf>
    <xf numFmtId="0" fontId="34" fillId="6" borderId="70"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51" xfId="14" applyNumberFormat="1" applyFont="1" applyFill="1" applyBorder="1" applyAlignment="1">
      <alignment horizontal="right" vertical="center" shrinkToFit="1"/>
    </xf>
    <xf numFmtId="0" fontId="34" fillId="6" borderId="26" xfId="12" applyFont="1" applyFill="1" applyBorder="1" applyAlignment="1">
      <alignment horizontal="center" vertical="center"/>
    </xf>
    <xf numFmtId="0" fontId="34" fillId="6" borderId="1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0" fontId="34" fillId="6" borderId="7" xfId="12" applyFont="1" applyFill="1" applyBorder="1">
      <alignment vertical="center"/>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8" fontId="3" fillId="0" borderId="12" xfId="16" applyNumberFormat="1" applyFont="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Border="1" applyAlignment="1">
      <alignment vertical="center" wrapText="1"/>
    </xf>
    <xf numFmtId="178" fontId="3" fillId="0" borderId="31" xfId="16" applyNumberFormat="1" applyFont="1" applyBorder="1" applyAlignment="1">
      <alignment vertical="center" wrapText="1"/>
    </xf>
    <xf numFmtId="178" fontId="3" fillId="0" borderId="42" xfId="16" applyNumberFormat="1" applyFont="1" applyBorder="1" applyAlignment="1">
      <alignment vertical="center" wrapText="1"/>
    </xf>
    <xf numFmtId="0" fontId="3" fillId="6" borderId="39" xfId="16" applyFont="1" applyFill="1" applyBorder="1">
      <alignment vertical="center"/>
    </xf>
    <xf numFmtId="0" fontId="3" fillId="6" borderId="31" xfId="16" applyFont="1" applyFill="1" applyBorder="1">
      <alignment vertical="center"/>
    </xf>
    <xf numFmtId="0" fontId="3" fillId="6" borderId="42" xfId="16" applyFont="1" applyFill="1" applyBorder="1">
      <alignment vertical="center"/>
    </xf>
    <xf numFmtId="0" fontId="6" fillId="0" borderId="8" xfId="1" applyFont="1" applyBorder="1" applyAlignment="1">
      <alignment horizontal="left" vertical="center" wrapText="1"/>
    </xf>
    <xf numFmtId="0" fontId="6" fillId="0" borderId="9" xfId="1" applyFont="1" applyBorder="1" applyAlignment="1">
      <alignment horizontal="left" vertical="center" wrapText="1"/>
    </xf>
    <xf numFmtId="0" fontId="6" fillId="0" borderId="12" xfId="1" applyFont="1" applyBorder="1" applyAlignment="1">
      <alignment horizontal="left" vertical="center"/>
    </xf>
    <xf numFmtId="0" fontId="6" fillId="0" borderId="13" xfId="1" applyFont="1" applyBorder="1" applyAlignment="1">
      <alignment horizontal="left" vertical="center"/>
    </xf>
    <xf numFmtId="0" fontId="6" fillId="0" borderId="18" xfId="1" applyFont="1" applyBorder="1" applyAlignment="1">
      <alignment horizontal="left" vertical="center"/>
    </xf>
    <xf numFmtId="0" fontId="6" fillId="0" borderId="19" xfId="1" applyFont="1" applyBorder="1" applyAlignment="1">
      <alignment horizontal="left" vertical="center"/>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Border="1" applyAlignment="1">
      <alignment horizontal="left" vertical="center" wrapText="1"/>
    </xf>
    <xf numFmtId="0" fontId="7" fillId="0" borderId="26" xfId="2" applyFont="1" applyBorder="1" applyAlignment="1">
      <alignment horizontal="left" vertical="center" wrapText="1"/>
    </xf>
    <xf numFmtId="0" fontId="7" fillId="0" borderId="36" xfId="3" applyFont="1" applyBorder="1" applyAlignment="1">
      <alignment vertical="center" wrapText="1"/>
    </xf>
    <xf numFmtId="0" fontId="7" fillId="0" borderId="23" xfId="3" applyFont="1" applyBorder="1" applyAlignment="1">
      <alignment vertical="center" wrapText="1"/>
    </xf>
    <xf numFmtId="0" fontId="7" fillId="0" borderId="7" xfId="3" applyFont="1" applyBorder="1" applyAlignment="1">
      <alignment vertical="center" wrapText="1"/>
    </xf>
    <xf numFmtId="0" fontId="7" fillId="0" borderId="38" xfId="3" applyFont="1" applyBorder="1" applyAlignment="1">
      <alignment vertical="center" wrapText="1"/>
    </xf>
    <xf numFmtId="0" fontId="7" fillId="0" borderId="24" xfId="3" applyFont="1" applyBorder="1" applyAlignment="1">
      <alignment vertical="center" wrapText="1"/>
    </xf>
    <xf numFmtId="0" fontId="7" fillId="0" borderId="40" xfId="3" applyFont="1" applyBorder="1" applyAlignment="1">
      <alignment vertical="center" wrapText="1"/>
    </xf>
    <xf numFmtId="0" fontId="7" fillId="0" borderId="25" xfId="3" applyFont="1" applyBorder="1">
      <alignment vertical="center"/>
    </xf>
    <xf numFmtId="0" fontId="7" fillId="0" borderId="26" xfId="3" applyFont="1" applyBorder="1">
      <alignment vertical="center"/>
    </xf>
    <xf numFmtId="0" fontId="7" fillId="0" borderId="31" xfId="3" applyFont="1" applyBorder="1">
      <alignment vertical="center"/>
    </xf>
    <xf numFmtId="0" fontId="7" fillId="0" borderId="32" xfId="3" applyFont="1" applyBorder="1">
      <alignment vertical="center"/>
    </xf>
    <xf numFmtId="0" fontId="7" fillId="0" borderId="30" xfId="3" applyFont="1" applyBorder="1" applyAlignment="1">
      <alignment vertical="center" wrapText="1"/>
    </xf>
    <xf numFmtId="0" fontId="7" fillId="0" borderId="42" xfId="3" applyFont="1" applyBorder="1" applyAlignment="1">
      <alignment vertical="center" wrapText="1"/>
    </xf>
    <xf numFmtId="0" fontId="7" fillId="0" borderId="17" xfId="3" applyFont="1" applyBorder="1">
      <alignment vertical="center"/>
    </xf>
    <xf numFmtId="0" fontId="7" fillId="0" borderId="43" xfId="3" applyFont="1" applyBorder="1">
      <alignment vertical="center"/>
    </xf>
    <xf numFmtId="0" fontId="7" fillId="0" borderId="18" xfId="3" applyFont="1" applyBorder="1">
      <alignment vertical="center"/>
    </xf>
    <xf numFmtId="0" fontId="7" fillId="0" borderId="19" xfId="3" applyFont="1" applyBorder="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Border="1" applyAlignment="1">
      <alignment vertical="center" wrapText="1"/>
    </xf>
    <xf numFmtId="0" fontId="7" fillId="0" borderId="23" xfId="4" applyFont="1" applyBorder="1" applyAlignment="1">
      <alignment vertical="center" wrapText="1"/>
    </xf>
    <xf numFmtId="0" fontId="7" fillId="0" borderId="7" xfId="4" applyFont="1" applyBorder="1" applyAlignment="1">
      <alignment vertical="center" wrapText="1"/>
    </xf>
    <xf numFmtId="0" fontId="7" fillId="0" borderId="38" xfId="4" applyFont="1" applyBorder="1" applyAlignment="1">
      <alignment vertical="center" wrapText="1"/>
    </xf>
    <xf numFmtId="0" fontId="7" fillId="0" borderId="24" xfId="4" applyFont="1" applyBorder="1" applyAlignment="1">
      <alignment vertical="center" wrapText="1"/>
    </xf>
    <xf numFmtId="0" fontId="7" fillId="0" borderId="40" xfId="4" applyFont="1" applyBorder="1" applyAlignment="1">
      <alignment vertical="center" wrapText="1"/>
    </xf>
    <xf numFmtId="0" fontId="7" fillId="0" borderId="25" xfId="4" applyFont="1" applyBorder="1" applyAlignment="1">
      <alignment horizontal="left" vertical="center"/>
    </xf>
    <xf numFmtId="0" fontId="7" fillId="0" borderId="26" xfId="4" applyFont="1" applyBorder="1" applyAlignment="1">
      <alignment horizontal="left" vertical="center"/>
    </xf>
    <xf numFmtId="0" fontId="7" fillId="0" borderId="31" xfId="4" applyFont="1" applyBorder="1" applyAlignment="1">
      <alignment horizontal="left" vertical="center"/>
    </xf>
    <xf numFmtId="0" fontId="7" fillId="0" borderId="32" xfId="4" applyFont="1" applyBorder="1" applyAlignment="1">
      <alignment horizontal="left" vertical="center"/>
    </xf>
    <xf numFmtId="0" fontId="7" fillId="0" borderId="39" xfId="4" applyFont="1" applyBorder="1" applyAlignment="1">
      <alignment horizontal="center" vertical="center" shrinkToFit="1"/>
    </xf>
    <xf numFmtId="0" fontId="7" fillId="0" borderId="31" xfId="4" applyFont="1" applyBorder="1" applyAlignment="1">
      <alignment horizontal="center" vertical="center" shrinkToFit="1"/>
    </xf>
    <xf numFmtId="0" fontId="7" fillId="0" borderId="32" xfId="4" applyFont="1" applyBorder="1" applyAlignment="1">
      <alignment horizontal="center" vertical="center" shrinkToFit="1"/>
    </xf>
    <xf numFmtId="0" fontId="7" fillId="0" borderId="11" xfId="4" applyFont="1" applyBorder="1" applyAlignment="1">
      <alignment vertical="center" wrapText="1"/>
    </xf>
    <xf numFmtId="0" fontId="7" fillId="0" borderId="51" xfId="4" applyFont="1" applyBorder="1" applyAlignment="1">
      <alignment vertical="center" wrapText="1"/>
    </xf>
    <xf numFmtId="0" fontId="7" fillId="0" borderId="17" xfId="4" applyFont="1" applyBorder="1">
      <alignment vertical="center"/>
    </xf>
    <xf numFmtId="0" fontId="7" fillId="0" borderId="43" xfId="4" applyFont="1" applyBorder="1">
      <alignment vertical="center"/>
    </xf>
    <xf numFmtId="0" fontId="7" fillId="0" borderId="18" xfId="4" applyFont="1" applyBorder="1" applyAlignment="1">
      <alignment horizontal="left" vertical="center"/>
    </xf>
    <xf numFmtId="0" fontId="7" fillId="0" borderId="19" xfId="4" applyFont="1" applyBorder="1" applyAlignment="1">
      <alignment horizontal="left" vertical="center"/>
    </xf>
    <xf numFmtId="0" fontId="13" fillId="0" borderId="39" xfId="1" applyFont="1" applyBorder="1" applyAlignment="1" applyProtection="1">
      <alignment horizontal="left" vertical="center" wrapText="1"/>
      <protection locked="0"/>
    </xf>
    <xf numFmtId="0" fontId="13" fillId="0" borderId="31" xfId="1" applyFont="1" applyBorder="1" applyAlignment="1" applyProtection="1">
      <alignment horizontal="left" vertical="center" wrapText="1"/>
      <protection locked="0"/>
    </xf>
    <xf numFmtId="0" fontId="13" fillId="0" borderId="32" xfId="1" applyFont="1" applyBorder="1" applyAlignment="1" applyProtection="1">
      <alignment horizontal="left" vertical="center" wrapText="1"/>
      <protection locked="0"/>
    </xf>
    <xf numFmtId="0" fontId="13" fillId="0" borderId="44" xfId="1" applyFont="1" applyBorder="1" applyAlignment="1" applyProtection="1">
      <alignment horizontal="left" vertical="center" wrapText="1"/>
      <protection locked="0"/>
    </xf>
    <xf numFmtId="0" fontId="13" fillId="0" borderId="18" xfId="1" applyFont="1" applyBorder="1" applyAlignment="1" applyProtection="1">
      <alignment horizontal="left" vertical="center" wrapText="1"/>
      <protection locked="0"/>
    </xf>
    <xf numFmtId="0" fontId="13" fillId="0" borderId="19" xfId="1" applyFont="1" applyBorder="1" applyAlignment="1" applyProtection="1">
      <alignment horizontal="left" vertical="center" wrapText="1"/>
      <protection locked="0"/>
    </xf>
    <xf numFmtId="0" fontId="13" fillId="0" borderId="2" xfId="1" applyFont="1" applyBorder="1" applyAlignment="1">
      <alignment horizontal="left" vertical="center"/>
    </xf>
    <xf numFmtId="0" fontId="13" fillId="0" borderId="3" xfId="1" applyFont="1" applyBorder="1" applyAlignment="1">
      <alignment horizontal="left" vertical="center"/>
    </xf>
    <xf numFmtId="0" fontId="13" fillId="0" borderId="8" xfId="1" applyFont="1" applyBorder="1" applyAlignment="1">
      <alignment horizontal="left" vertical="center" wrapText="1"/>
    </xf>
    <xf numFmtId="0" fontId="13" fillId="0" borderId="9" xfId="1" applyFont="1" applyBorder="1" applyAlignment="1">
      <alignment horizontal="left" vertical="center" wrapText="1"/>
    </xf>
    <xf numFmtId="0" fontId="13" fillId="0" borderId="12" xfId="1" applyFont="1" applyBorder="1" applyAlignment="1">
      <alignment horizontal="left" vertical="center"/>
    </xf>
    <xf numFmtId="0" fontId="13" fillId="0" borderId="13" xfId="1" applyFont="1" applyBorder="1" applyAlignment="1">
      <alignment horizontal="left" vertical="center"/>
    </xf>
    <xf numFmtId="0" fontId="13" fillId="0" borderId="31" xfId="1" applyFont="1" applyBorder="1" applyAlignment="1">
      <alignment horizontal="left" vertical="center"/>
    </xf>
    <xf numFmtId="0" fontId="13" fillId="0" borderId="32" xfId="1" applyFont="1" applyBorder="1" applyAlignment="1">
      <alignment horizontal="left" vertical="center"/>
    </xf>
    <xf numFmtId="0" fontId="1" fillId="0" borderId="0" xfId="16" applyFont="1" applyAlignment="1">
      <alignment horizontal="center" vertical="center"/>
    </xf>
    <xf numFmtId="187" fontId="1" fillId="6" borderId="0" xfId="17" applyNumberFormat="1" applyFont="1" applyFill="1" applyAlignment="1">
      <alignment horizontal="center" vertical="center" wrapText="1"/>
    </xf>
    <xf numFmtId="187" fontId="1" fillId="6" borderId="34" xfId="17" applyNumberFormat="1" applyFont="1" applyFill="1" applyBorder="1" applyAlignment="1">
      <alignment horizontal="center" vertical="center"/>
    </xf>
    <xf numFmtId="178" fontId="16" fillId="0" borderId="0" xfId="16" applyNumberFormat="1" applyAlignment="1">
      <alignment horizontal="center" vertical="center"/>
    </xf>
    <xf numFmtId="187" fontId="1" fillId="0" borderId="0" xfId="16" applyNumberFormat="1" applyFont="1" applyAlignment="1">
      <alignment horizontal="center" vertical="center"/>
    </xf>
    <xf numFmtId="179" fontId="1" fillId="6" borderId="34" xfId="17" applyNumberFormat="1" applyFont="1" applyFill="1" applyBorder="1" applyAlignment="1">
      <alignment horizontal="center" vertical="center" wrapText="1"/>
    </xf>
    <xf numFmtId="0" fontId="1" fillId="0" borderId="34" xfId="16" applyFont="1" applyBorder="1" applyAlignment="1">
      <alignment horizontal="center" vertical="center"/>
    </xf>
    <xf numFmtId="187" fontId="1" fillId="6" borderId="0" xfId="17" applyNumberFormat="1" applyFont="1" applyFill="1" applyAlignment="1">
      <alignment horizontal="center" vertical="center"/>
    </xf>
    <xf numFmtId="0" fontId="42"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51" xfId="16" applyFont="1" applyBorder="1" applyAlignment="1" applyProtection="1">
      <alignment horizontal="left" vertical="top" wrapText="1"/>
      <protection locked="0"/>
    </xf>
    <xf numFmtId="0" fontId="1" fillId="0" borderId="65"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6"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79" fontId="1" fillId="6" borderId="0" xfId="17" applyNumberFormat="1" applyFont="1" applyFill="1" applyAlignment="1">
      <alignment horizontal="center" vertical="center" wrapText="1"/>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179" fontId="1" fillId="0" borderId="0" xfId="17" applyNumberFormat="1" applyFont="1" applyAlignment="1">
      <alignment horizontal="center" vertical="center" wrapText="1"/>
    </xf>
    <xf numFmtId="0" fontId="39" fillId="0" borderId="41" xfId="16" applyFont="1" applyBorder="1" applyAlignment="1" applyProtection="1">
      <alignment horizontal="left" vertical="top" wrapText="1"/>
      <protection locked="0"/>
    </xf>
    <xf numFmtId="0" fontId="41" fillId="0" borderId="12" xfId="16" applyFont="1" applyBorder="1" applyAlignment="1" applyProtection="1">
      <alignment horizontal="left" vertical="top" wrapText="1"/>
      <protection locked="0"/>
    </xf>
    <xf numFmtId="0" fontId="41" fillId="0" borderId="51" xfId="16" applyFont="1" applyBorder="1" applyAlignment="1" applyProtection="1">
      <alignment horizontal="left" vertical="top" wrapText="1"/>
      <protection locked="0"/>
    </xf>
    <xf numFmtId="0" fontId="41" fillId="0" borderId="65" xfId="16" applyFont="1" applyBorder="1" applyAlignment="1" applyProtection="1">
      <alignment horizontal="left" vertical="top" wrapText="1"/>
      <protection locked="0"/>
    </xf>
    <xf numFmtId="0" fontId="41" fillId="0" borderId="0" xfId="16" applyFont="1" applyAlignment="1" applyProtection="1">
      <alignment horizontal="left" vertical="top" wrapText="1"/>
      <protection locked="0"/>
    </xf>
    <xf numFmtId="0" fontId="41" fillId="0" borderId="38" xfId="16" applyFont="1" applyBorder="1" applyAlignment="1" applyProtection="1">
      <alignment horizontal="left" vertical="top" wrapText="1"/>
      <protection locked="0"/>
    </xf>
    <xf numFmtId="0" fontId="41" fillId="0" borderId="37" xfId="16" applyFont="1" applyBorder="1" applyAlignment="1" applyProtection="1">
      <alignment horizontal="left" vertical="top" wrapText="1"/>
      <protection locked="0"/>
    </xf>
    <xf numFmtId="0" fontId="41" fillId="0" borderId="56" xfId="16" applyFont="1" applyBorder="1" applyAlignment="1" applyProtection="1">
      <alignment horizontal="left" vertical="top" wrapText="1"/>
      <protection locked="0"/>
    </xf>
    <xf numFmtId="0" fontId="41" fillId="0" borderId="40" xfId="16" applyFont="1" applyBorder="1" applyAlignment="1" applyProtection="1">
      <alignment horizontal="left" vertical="top" wrapText="1"/>
      <protection locked="0"/>
    </xf>
  </cellXfs>
  <cellStyles count="21">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 7" xfId="20" xr:uid="{A409D83C-DFF5-4051-9899-4AC242010AF7}"/>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H30</c:v>
                </c:pt>
                <c:pt idx="1">
                  <c:v> R01</c:v>
                </c:pt>
                <c:pt idx="2">
                  <c:v> R02</c:v>
                </c:pt>
                <c:pt idx="3">
                  <c:v> R03</c:v>
                </c:pt>
                <c:pt idx="4">
                  <c:v> R04</c:v>
                </c:pt>
              </c:strCache>
            </c:strRef>
          </c:cat>
          <c:val>
            <c:numRef>
              <c:f>(データシート!$F$3,データシート!$F$5,データシート!$F$7,データシート!$F$9,データシート!$F$11)</c:f>
              <c:numCache>
                <c:formatCode>#,##0;"△ "#,##0</c:formatCode>
                <c:ptCount val="5"/>
                <c:pt idx="0">
                  <c:v>33173</c:v>
                </c:pt>
                <c:pt idx="1">
                  <c:v>37644</c:v>
                </c:pt>
                <c:pt idx="2">
                  <c:v>39221</c:v>
                </c:pt>
                <c:pt idx="3">
                  <c:v>38566</c:v>
                </c:pt>
                <c:pt idx="4">
                  <c:v>35156</c:v>
                </c:pt>
              </c:numCache>
            </c:numRef>
          </c:val>
          <c:smooth val="0"/>
          <c:extLst>
            <c:ext xmlns:c16="http://schemas.microsoft.com/office/drawing/2014/chart" uri="{C3380CC4-5D6E-409C-BE32-E72D297353CC}">
              <c16:uniqueId val="{00000000-1D5E-4ABE-AC67-1AB815CD6E26}"/>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H30</c:v>
                </c:pt>
                <c:pt idx="1">
                  <c:v> R01</c:v>
                </c:pt>
                <c:pt idx="2">
                  <c:v> R02</c:v>
                </c:pt>
                <c:pt idx="3">
                  <c:v> R03</c:v>
                </c:pt>
                <c:pt idx="4">
                  <c:v> R04</c:v>
                </c:pt>
              </c:strCache>
            </c:strRef>
          </c:cat>
          <c:val>
            <c:numRef>
              <c:f>(データシート!$D$3,データシート!$D$5,データシート!$D$7,データシート!$D$9,データシート!$D$11)</c:f>
              <c:numCache>
                <c:formatCode>#,##0;"△ "#,##0</c:formatCode>
                <c:ptCount val="5"/>
                <c:pt idx="0">
                  <c:v>49803</c:v>
                </c:pt>
                <c:pt idx="1">
                  <c:v>54007</c:v>
                </c:pt>
                <c:pt idx="2">
                  <c:v>39439</c:v>
                </c:pt>
                <c:pt idx="3">
                  <c:v>35747</c:v>
                </c:pt>
                <c:pt idx="4">
                  <c:v>18451</c:v>
                </c:pt>
              </c:numCache>
            </c:numRef>
          </c:val>
          <c:smooth val="0"/>
          <c:extLst>
            <c:ext xmlns:c16="http://schemas.microsoft.com/office/drawing/2014/chart" uri="{C3380CC4-5D6E-409C-BE32-E72D297353CC}">
              <c16:uniqueId val="{00000001-1D5E-4ABE-AC67-1AB815CD6E26}"/>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7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H30</c:v>
                </c:pt>
                <c:pt idx="1">
                  <c:v>R01</c:v>
                </c:pt>
                <c:pt idx="2">
                  <c:v>R02</c:v>
                </c:pt>
                <c:pt idx="3">
                  <c:v>R03</c:v>
                </c:pt>
                <c:pt idx="4">
                  <c:v>R04</c:v>
                </c:pt>
              </c:strCache>
            </c:strRef>
          </c:cat>
          <c:val>
            <c:numRef>
              <c:f>データシート!$B$19:$F$19</c:f>
              <c:numCache>
                <c:formatCode>General</c:formatCode>
                <c:ptCount val="5"/>
                <c:pt idx="0">
                  <c:v>4.6900000000000004</c:v>
                </c:pt>
                <c:pt idx="1">
                  <c:v>5.63</c:v>
                </c:pt>
                <c:pt idx="2">
                  <c:v>8.3000000000000007</c:v>
                </c:pt>
                <c:pt idx="3">
                  <c:v>13.91</c:v>
                </c:pt>
                <c:pt idx="4">
                  <c:v>7.41</c:v>
                </c:pt>
              </c:numCache>
            </c:numRef>
          </c:val>
          <c:extLst>
            <c:ext xmlns:c16="http://schemas.microsoft.com/office/drawing/2014/chart" uri="{C3380CC4-5D6E-409C-BE32-E72D297353CC}">
              <c16:uniqueId val="{00000000-A132-4C8D-A2DA-A463A8BC8793}"/>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H30</c:v>
                </c:pt>
                <c:pt idx="1">
                  <c:v>R01</c:v>
                </c:pt>
                <c:pt idx="2">
                  <c:v>R02</c:v>
                </c:pt>
                <c:pt idx="3">
                  <c:v>R03</c:v>
                </c:pt>
                <c:pt idx="4">
                  <c:v>R04</c:v>
                </c:pt>
              </c:strCache>
            </c:strRef>
          </c:cat>
          <c:val>
            <c:numRef>
              <c:f>データシート!$B$20:$F$20</c:f>
              <c:numCache>
                <c:formatCode>General</c:formatCode>
                <c:ptCount val="5"/>
                <c:pt idx="0">
                  <c:v>12.42</c:v>
                </c:pt>
                <c:pt idx="1">
                  <c:v>11.23</c:v>
                </c:pt>
                <c:pt idx="2">
                  <c:v>10.220000000000001</c:v>
                </c:pt>
                <c:pt idx="3">
                  <c:v>11.57</c:v>
                </c:pt>
                <c:pt idx="4">
                  <c:v>16.32</c:v>
                </c:pt>
              </c:numCache>
            </c:numRef>
          </c:val>
          <c:extLst>
            <c:ext xmlns:c16="http://schemas.microsoft.com/office/drawing/2014/chart" uri="{C3380CC4-5D6E-409C-BE32-E72D297353CC}">
              <c16:uniqueId val="{00000001-A132-4C8D-A2DA-A463A8BC8793}"/>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H30</c:v>
                </c:pt>
                <c:pt idx="1">
                  <c:v>R01</c:v>
                </c:pt>
                <c:pt idx="2">
                  <c:v>R02</c:v>
                </c:pt>
                <c:pt idx="3">
                  <c:v>R03</c:v>
                </c:pt>
                <c:pt idx="4">
                  <c:v>R04</c:v>
                </c:pt>
              </c:strCache>
            </c:strRef>
          </c:cat>
          <c:val>
            <c:numRef>
              <c:f>データシート!$B$21:$F$21</c:f>
              <c:numCache>
                <c:formatCode>General</c:formatCode>
                <c:ptCount val="5"/>
                <c:pt idx="0">
                  <c:v>-3.79</c:v>
                </c:pt>
                <c:pt idx="1">
                  <c:v>-7.0000000000000007E-2</c:v>
                </c:pt>
                <c:pt idx="2">
                  <c:v>2.17</c:v>
                </c:pt>
                <c:pt idx="3">
                  <c:v>7.78</c:v>
                </c:pt>
                <c:pt idx="4">
                  <c:v>-2.23</c:v>
                </c:pt>
              </c:numCache>
            </c:numRef>
          </c:val>
          <c:smooth val="0"/>
          <c:extLst>
            <c:ext xmlns:c16="http://schemas.microsoft.com/office/drawing/2014/chart" uri="{C3380CC4-5D6E-409C-BE32-E72D297353CC}">
              <c16:uniqueId val="{00000002-A132-4C8D-A2DA-A463A8BC8793}"/>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データシート!$B$27:$K$27</c:f>
              <c:numCache>
                <c:formatCode>General</c:formatCode>
                <c:ptCount val="10"/>
                <c:pt idx="0">
                  <c:v>#N/A</c:v>
                </c:pt>
                <c:pt idx="1">
                  <c:v>0.2</c:v>
                </c:pt>
                <c:pt idx="2">
                  <c:v>#N/A</c:v>
                </c:pt>
                <c:pt idx="3">
                  <c:v>0.21</c:v>
                </c:pt>
                <c:pt idx="4">
                  <c:v>0</c:v>
                </c:pt>
                <c:pt idx="5">
                  <c:v>0</c:v>
                </c:pt>
                <c:pt idx="6">
                  <c:v>0</c:v>
                </c:pt>
                <c:pt idx="7">
                  <c:v>0</c:v>
                </c:pt>
                <c:pt idx="8">
                  <c:v>0</c:v>
                </c:pt>
                <c:pt idx="9">
                  <c:v>0</c:v>
                </c:pt>
              </c:numCache>
            </c:numRef>
          </c:val>
          <c:extLst>
            <c:ext xmlns:c16="http://schemas.microsoft.com/office/drawing/2014/chart" uri="{C3380CC4-5D6E-409C-BE32-E72D297353CC}">
              <c16:uniqueId val="{00000000-50A5-42DC-9399-0012D1F827DA}"/>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50A5-42DC-9399-0012D1F827DA}"/>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50A5-42DC-9399-0012D1F827DA}"/>
            </c:ext>
          </c:extLst>
        </c:ser>
        <c:ser>
          <c:idx val="3"/>
          <c:order val="3"/>
          <c:tx>
            <c:strRef>
              <c:f>データシート!$A$30</c:f>
              <c:strCache>
                <c:ptCount val="1"/>
                <c:pt idx="0">
                  <c:v>後期高齢者医療特別会計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データシート!$B$30:$K$30</c:f>
              <c:numCache>
                <c:formatCode>General</c:formatCode>
                <c:ptCount val="10"/>
                <c:pt idx="0">
                  <c:v>#N/A</c:v>
                </c:pt>
                <c:pt idx="1">
                  <c:v>7.0000000000000007E-2</c:v>
                </c:pt>
                <c:pt idx="2">
                  <c:v>#N/A</c:v>
                </c:pt>
                <c:pt idx="3">
                  <c:v>0.04</c:v>
                </c:pt>
                <c:pt idx="4">
                  <c:v>#N/A</c:v>
                </c:pt>
                <c:pt idx="5">
                  <c:v>0</c:v>
                </c:pt>
                <c:pt idx="6">
                  <c:v>#N/A</c:v>
                </c:pt>
                <c:pt idx="7">
                  <c:v>0.01</c:v>
                </c:pt>
                <c:pt idx="8">
                  <c:v>#N/A</c:v>
                </c:pt>
                <c:pt idx="9">
                  <c:v>0.1</c:v>
                </c:pt>
              </c:numCache>
            </c:numRef>
          </c:val>
          <c:extLst>
            <c:ext xmlns:c16="http://schemas.microsoft.com/office/drawing/2014/chart" uri="{C3380CC4-5D6E-409C-BE32-E72D297353CC}">
              <c16:uniqueId val="{00000003-50A5-42DC-9399-0012D1F827DA}"/>
            </c:ext>
          </c:extLst>
        </c:ser>
        <c:ser>
          <c:idx val="4"/>
          <c:order val="4"/>
          <c:tx>
            <c:strRef>
              <c:f>データシート!$A$31</c:f>
              <c:strCache>
                <c:ptCount val="1"/>
                <c:pt idx="0">
                  <c:v>国民健康保険特別会計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データシート!$B$31:$K$31</c:f>
              <c:numCache>
                <c:formatCode>General</c:formatCode>
                <c:ptCount val="10"/>
                <c:pt idx="0">
                  <c:v>#N/A</c:v>
                </c:pt>
                <c:pt idx="1">
                  <c:v>0.27</c:v>
                </c:pt>
                <c:pt idx="2">
                  <c:v>#N/A</c:v>
                </c:pt>
                <c:pt idx="3">
                  <c:v>0.17</c:v>
                </c:pt>
                <c:pt idx="4">
                  <c:v>#N/A</c:v>
                </c:pt>
                <c:pt idx="5">
                  <c:v>0.39</c:v>
                </c:pt>
                <c:pt idx="6">
                  <c:v>#N/A</c:v>
                </c:pt>
                <c:pt idx="7">
                  <c:v>0.4</c:v>
                </c:pt>
                <c:pt idx="8">
                  <c:v>#N/A</c:v>
                </c:pt>
                <c:pt idx="9">
                  <c:v>0.31</c:v>
                </c:pt>
              </c:numCache>
            </c:numRef>
          </c:val>
          <c:extLst>
            <c:ext xmlns:c16="http://schemas.microsoft.com/office/drawing/2014/chart" uri="{C3380CC4-5D6E-409C-BE32-E72D297353CC}">
              <c16:uniqueId val="{00000004-50A5-42DC-9399-0012D1F827DA}"/>
            </c:ext>
          </c:extLst>
        </c:ser>
        <c:ser>
          <c:idx val="5"/>
          <c:order val="5"/>
          <c:tx>
            <c:strRef>
              <c:f>データシート!$A$32</c:f>
              <c:strCache>
                <c:ptCount val="1"/>
                <c:pt idx="0">
                  <c:v>土地区画整理事業特別会計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データシート!$B$32:$K$32</c:f>
              <c:numCache>
                <c:formatCode>General</c:formatCode>
                <c:ptCount val="10"/>
                <c:pt idx="0">
                  <c:v>#N/A</c:v>
                </c:pt>
                <c:pt idx="1">
                  <c:v>0.23</c:v>
                </c:pt>
                <c:pt idx="2">
                  <c:v>#N/A</c:v>
                </c:pt>
                <c:pt idx="3">
                  <c:v>0.27</c:v>
                </c:pt>
                <c:pt idx="4">
                  <c:v>#N/A</c:v>
                </c:pt>
                <c:pt idx="5">
                  <c:v>0.31</c:v>
                </c:pt>
                <c:pt idx="6">
                  <c:v>#N/A</c:v>
                </c:pt>
                <c:pt idx="7">
                  <c:v>0.21</c:v>
                </c:pt>
                <c:pt idx="8">
                  <c:v>#N/A</c:v>
                </c:pt>
                <c:pt idx="9">
                  <c:v>0.44</c:v>
                </c:pt>
              </c:numCache>
            </c:numRef>
          </c:val>
          <c:extLst>
            <c:ext xmlns:c16="http://schemas.microsoft.com/office/drawing/2014/chart" uri="{C3380CC4-5D6E-409C-BE32-E72D297353CC}">
              <c16:uniqueId val="{00000005-50A5-42DC-9399-0012D1F827DA}"/>
            </c:ext>
          </c:extLst>
        </c:ser>
        <c:ser>
          <c:idx val="6"/>
          <c:order val="6"/>
          <c:tx>
            <c:strRef>
              <c:f>データシート!$A$33</c:f>
              <c:strCache>
                <c:ptCount val="1"/>
                <c:pt idx="0">
                  <c:v>介護保険特別会計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データシート!$B$33:$K$33</c:f>
              <c:numCache>
                <c:formatCode>General</c:formatCode>
                <c:ptCount val="10"/>
                <c:pt idx="0">
                  <c:v>#N/A</c:v>
                </c:pt>
                <c:pt idx="1">
                  <c:v>0.56000000000000005</c:v>
                </c:pt>
                <c:pt idx="2">
                  <c:v>#N/A</c:v>
                </c:pt>
                <c:pt idx="3">
                  <c:v>0.16</c:v>
                </c:pt>
                <c:pt idx="4">
                  <c:v>#N/A</c:v>
                </c:pt>
                <c:pt idx="5">
                  <c:v>0.04</c:v>
                </c:pt>
                <c:pt idx="6">
                  <c:v>#N/A</c:v>
                </c:pt>
                <c:pt idx="7">
                  <c:v>0.78</c:v>
                </c:pt>
                <c:pt idx="8">
                  <c:v>#N/A</c:v>
                </c:pt>
                <c:pt idx="9">
                  <c:v>0.89</c:v>
                </c:pt>
              </c:numCache>
            </c:numRef>
          </c:val>
          <c:extLst>
            <c:ext xmlns:c16="http://schemas.microsoft.com/office/drawing/2014/chart" uri="{C3380CC4-5D6E-409C-BE32-E72D297353CC}">
              <c16:uniqueId val="{00000006-50A5-42DC-9399-0012D1F827DA}"/>
            </c:ext>
          </c:extLst>
        </c:ser>
        <c:ser>
          <c:idx val="7"/>
          <c:order val="7"/>
          <c:tx>
            <c:strRef>
              <c:f>データシート!$A$34</c:f>
              <c:strCache>
                <c:ptCount val="1"/>
                <c:pt idx="0">
                  <c:v>下水道事業会計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データシート!$B$34:$K$34</c:f>
              <c:numCache>
                <c:formatCode>General</c:formatCode>
                <c:ptCount val="10"/>
                <c:pt idx="0">
                  <c:v>0</c:v>
                </c:pt>
                <c:pt idx="1">
                  <c:v>0</c:v>
                </c:pt>
                <c:pt idx="2">
                  <c:v>0</c:v>
                </c:pt>
                <c:pt idx="3">
                  <c:v>0</c:v>
                </c:pt>
                <c:pt idx="4">
                  <c:v>#N/A</c:v>
                </c:pt>
                <c:pt idx="5">
                  <c:v>0</c:v>
                </c:pt>
                <c:pt idx="6">
                  <c:v>#N/A</c:v>
                </c:pt>
                <c:pt idx="7">
                  <c:v>0.79</c:v>
                </c:pt>
                <c:pt idx="8">
                  <c:v>#N/A</c:v>
                </c:pt>
                <c:pt idx="9">
                  <c:v>1.65</c:v>
                </c:pt>
              </c:numCache>
            </c:numRef>
          </c:val>
          <c:extLst>
            <c:ext xmlns:c16="http://schemas.microsoft.com/office/drawing/2014/chart" uri="{C3380CC4-5D6E-409C-BE32-E72D297353CC}">
              <c16:uniqueId val="{00000007-50A5-42DC-9399-0012D1F827DA}"/>
            </c:ext>
          </c:extLst>
        </c:ser>
        <c:ser>
          <c:idx val="8"/>
          <c:order val="8"/>
          <c:tx>
            <c:strRef>
              <c:f>データシート!$A$35</c:f>
              <c:strCache>
                <c:ptCount val="1"/>
                <c:pt idx="0">
                  <c:v>一般会計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データシート!$B$35:$K$35</c:f>
              <c:numCache>
                <c:formatCode>General</c:formatCode>
                <c:ptCount val="10"/>
                <c:pt idx="0">
                  <c:v>#N/A</c:v>
                </c:pt>
                <c:pt idx="1">
                  <c:v>4.45</c:v>
                </c:pt>
                <c:pt idx="2">
                  <c:v>#N/A</c:v>
                </c:pt>
                <c:pt idx="3">
                  <c:v>5.35</c:v>
                </c:pt>
                <c:pt idx="4">
                  <c:v>#N/A</c:v>
                </c:pt>
                <c:pt idx="5">
                  <c:v>7.98</c:v>
                </c:pt>
                <c:pt idx="6">
                  <c:v>#N/A</c:v>
                </c:pt>
                <c:pt idx="7">
                  <c:v>13.69</c:v>
                </c:pt>
                <c:pt idx="8">
                  <c:v>#N/A</c:v>
                </c:pt>
                <c:pt idx="9">
                  <c:v>7.19</c:v>
                </c:pt>
              </c:numCache>
            </c:numRef>
          </c:val>
          <c:extLst>
            <c:ext xmlns:c16="http://schemas.microsoft.com/office/drawing/2014/chart" uri="{C3380CC4-5D6E-409C-BE32-E72D297353CC}">
              <c16:uniqueId val="{00000008-50A5-42DC-9399-0012D1F827DA}"/>
            </c:ext>
          </c:extLst>
        </c:ser>
        <c:ser>
          <c:idx val="9"/>
          <c:order val="9"/>
          <c:tx>
            <c:strRef>
              <c:f>データシート!$A$36</c:f>
              <c:strCache>
                <c:ptCount val="1"/>
                <c:pt idx="0">
                  <c:v>市立病院事業会計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データシート!$B$36:$K$36</c:f>
              <c:numCache>
                <c:formatCode>General</c:formatCode>
                <c:ptCount val="10"/>
                <c:pt idx="0">
                  <c:v>#N/A</c:v>
                </c:pt>
                <c:pt idx="1">
                  <c:v>3.07</c:v>
                </c:pt>
                <c:pt idx="2">
                  <c:v>#N/A</c:v>
                </c:pt>
                <c:pt idx="3">
                  <c:v>2.63</c:v>
                </c:pt>
                <c:pt idx="4">
                  <c:v>#N/A</c:v>
                </c:pt>
                <c:pt idx="5">
                  <c:v>5</c:v>
                </c:pt>
                <c:pt idx="6">
                  <c:v>#N/A</c:v>
                </c:pt>
                <c:pt idx="7">
                  <c:v>6.92</c:v>
                </c:pt>
                <c:pt idx="8">
                  <c:v>#N/A</c:v>
                </c:pt>
                <c:pt idx="9">
                  <c:v>7.39</c:v>
                </c:pt>
              </c:numCache>
            </c:numRef>
          </c:val>
          <c:extLst>
            <c:ext xmlns:c16="http://schemas.microsoft.com/office/drawing/2014/chart" uri="{C3380CC4-5D6E-409C-BE32-E72D297353CC}">
              <c16:uniqueId val="{00000009-50A5-42DC-9399-0012D1F827DA}"/>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データシート!$B$42:$P$42</c:f>
              <c:numCache>
                <c:formatCode>General</c:formatCode>
                <c:ptCount val="15"/>
                <c:pt idx="2">
                  <c:v>5650</c:v>
                </c:pt>
                <c:pt idx="5">
                  <c:v>5396</c:v>
                </c:pt>
                <c:pt idx="8">
                  <c:v>5385</c:v>
                </c:pt>
                <c:pt idx="11">
                  <c:v>5390</c:v>
                </c:pt>
                <c:pt idx="14">
                  <c:v>5168</c:v>
                </c:pt>
              </c:numCache>
            </c:numRef>
          </c:val>
          <c:extLst>
            <c:ext xmlns:c16="http://schemas.microsoft.com/office/drawing/2014/chart" uri="{C3380CC4-5D6E-409C-BE32-E72D297353CC}">
              <c16:uniqueId val="{00000000-D2AE-4611-BC4F-BE9E91531DB8}"/>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D2AE-4611-BC4F-BE9E91531DB8}"/>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データシート!$B$44:$P$44</c:f>
              <c:numCache>
                <c:formatCode>General</c:formatCode>
                <c:ptCount val="15"/>
                <c:pt idx="0">
                  <c:v>109</c:v>
                </c:pt>
                <c:pt idx="3">
                  <c:v>125</c:v>
                </c:pt>
                <c:pt idx="6">
                  <c:v>96</c:v>
                </c:pt>
                <c:pt idx="9">
                  <c:v>96</c:v>
                </c:pt>
                <c:pt idx="12">
                  <c:v>96</c:v>
                </c:pt>
              </c:numCache>
            </c:numRef>
          </c:val>
          <c:extLst>
            <c:ext xmlns:c16="http://schemas.microsoft.com/office/drawing/2014/chart" uri="{C3380CC4-5D6E-409C-BE32-E72D297353CC}">
              <c16:uniqueId val="{00000002-D2AE-4611-BC4F-BE9E91531DB8}"/>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データシート!$B$45:$P$45</c:f>
              <c:numCache>
                <c:formatCode>General</c:formatCode>
                <c:ptCount val="15"/>
                <c:pt idx="0">
                  <c:v>65</c:v>
                </c:pt>
                <c:pt idx="3">
                  <c:v>56</c:v>
                </c:pt>
                <c:pt idx="6">
                  <c:v>29</c:v>
                </c:pt>
                <c:pt idx="9">
                  <c:v>13</c:v>
                </c:pt>
                <c:pt idx="12">
                  <c:v>90</c:v>
                </c:pt>
              </c:numCache>
            </c:numRef>
          </c:val>
          <c:extLst>
            <c:ext xmlns:c16="http://schemas.microsoft.com/office/drawing/2014/chart" uri="{C3380CC4-5D6E-409C-BE32-E72D297353CC}">
              <c16:uniqueId val="{00000003-D2AE-4611-BC4F-BE9E91531DB8}"/>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データシート!$B$46:$P$46</c:f>
              <c:numCache>
                <c:formatCode>General</c:formatCode>
                <c:ptCount val="15"/>
                <c:pt idx="0">
                  <c:v>1486</c:v>
                </c:pt>
                <c:pt idx="3">
                  <c:v>1454</c:v>
                </c:pt>
                <c:pt idx="6">
                  <c:v>1041</c:v>
                </c:pt>
                <c:pt idx="9">
                  <c:v>933</c:v>
                </c:pt>
                <c:pt idx="12">
                  <c:v>832</c:v>
                </c:pt>
              </c:numCache>
            </c:numRef>
          </c:val>
          <c:extLst>
            <c:ext xmlns:c16="http://schemas.microsoft.com/office/drawing/2014/chart" uri="{C3380CC4-5D6E-409C-BE32-E72D297353CC}">
              <c16:uniqueId val="{00000004-D2AE-4611-BC4F-BE9E91531DB8}"/>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D2AE-4611-BC4F-BE9E91531DB8}"/>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D2AE-4611-BC4F-BE9E91531DB8}"/>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データシート!$B$49:$P$49</c:f>
              <c:numCache>
                <c:formatCode>General</c:formatCode>
                <c:ptCount val="15"/>
                <c:pt idx="0">
                  <c:v>3180</c:v>
                </c:pt>
                <c:pt idx="3">
                  <c:v>3216</c:v>
                </c:pt>
                <c:pt idx="6">
                  <c:v>3319</c:v>
                </c:pt>
                <c:pt idx="9">
                  <c:v>3397</c:v>
                </c:pt>
                <c:pt idx="12">
                  <c:v>3512</c:v>
                </c:pt>
              </c:numCache>
            </c:numRef>
          </c:val>
          <c:extLst>
            <c:ext xmlns:c16="http://schemas.microsoft.com/office/drawing/2014/chart" uri="{C3380CC4-5D6E-409C-BE32-E72D297353CC}">
              <c16:uniqueId val="{00000007-D2AE-4611-BC4F-BE9E91531DB8}"/>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データシート!$B$50:$P$50</c:f>
              <c:numCache>
                <c:formatCode>General</c:formatCode>
                <c:ptCount val="15"/>
                <c:pt idx="0">
                  <c:v>#N/A</c:v>
                </c:pt>
                <c:pt idx="1">
                  <c:v>-810</c:v>
                </c:pt>
                <c:pt idx="2">
                  <c:v>#N/A</c:v>
                </c:pt>
                <c:pt idx="3">
                  <c:v>#N/A</c:v>
                </c:pt>
                <c:pt idx="4">
                  <c:v>-545</c:v>
                </c:pt>
                <c:pt idx="5">
                  <c:v>#N/A</c:v>
                </c:pt>
                <c:pt idx="6">
                  <c:v>#N/A</c:v>
                </c:pt>
                <c:pt idx="7">
                  <c:v>-900</c:v>
                </c:pt>
                <c:pt idx="8">
                  <c:v>#N/A</c:v>
                </c:pt>
                <c:pt idx="9">
                  <c:v>#N/A</c:v>
                </c:pt>
                <c:pt idx="10">
                  <c:v>-951</c:v>
                </c:pt>
                <c:pt idx="11">
                  <c:v>#N/A</c:v>
                </c:pt>
                <c:pt idx="12">
                  <c:v>#N/A</c:v>
                </c:pt>
                <c:pt idx="13">
                  <c:v>-638</c:v>
                </c:pt>
                <c:pt idx="14">
                  <c:v>#N/A</c:v>
                </c:pt>
              </c:numCache>
            </c:numRef>
          </c:val>
          <c:smooth val="0"/>
          <c:extLst>
            <c:ext xmlns:c16="http://schemas.microsoft.com/office/drawing/2014/chart" uri="{C3380CC4-5D6E-409C-BE32-E72D297353CC}">
              <c16:uniqueId val="{00000008-D2AE-4611-BC4F-BE9E91531DB8}"/>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データシート!$B$56:$P$56</c:f>
              <c:numCache>
                <c:formatCode>General</c:formatCode>
                <c:ptCount val="15"/>
                <c:pt idx="2">
                  <c:v>33883</c:v>
                </c:pt>
                <c:pt idx="5">
                  <c:v>34282</c:v>
                </c:pt>
                <c:pt idx="8">
                  <c:v>33473</c:v>
                </c:pt>
                <c:pt idx="11">
                  <c:v>32877</c:v>
                </c:pt>
                <c:pt idx="14">
                  <c:v>30793</c:v>
                </c:pt>
              </c:numCache>
            </c:numRef>
          </c:val>
          <c:extLst>
            <c:ext xmlns:c16="http://schemas.microsoft.com/office/drawing/2014/chart" uri="{C3380CC4-5D6E-409C-BE32-E72D297353CC}">
              <c16:uniqueId val="{00000000-31D8-4EC2-AD87-36A0B0A3532D}"/>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データシート!$B$57:$P$57</c:f>
              <c:numCache>
                <c:formatCode>General</c:formatCode>
                <c:ptCount val="15"/>
                <c:pt idx="2">
                  <c:v>17307</c:v>
                </c:pt>
                <c:pt idx="5">
                  <c:v>16799</c:v>
                </c:pt>
                <c:pt idx="8">
                  <c:v>15306</c:v>
                </c:pt>
                <c:pt idx="11">
                  <c:v>14590</c:v>
                </c:pt>
                <c:pt idx="14">
                  <c:v>15410</c:v>
                </c:pt>
              </c:numCache>
            </c:numRef>
          </c:val>
          <c:extLst>
            <c:ext xmlns:c16="http://schemas.microsoft.com/office/drawing/2014/chart" uri="{C3380CC4-5D6E-409C-BE32-E72D297353CC}">
              <c16:uniqueId val="{00000001-31D8-4EC2-AD87-36A0B0A3532D}"/>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データシート!$B$58:$P$58</c:f>
              <c:numCache>
                <c:formatCode>General</c:formatCode>
                <c:ptCount val="15"/>
                <c:pt idx="2">
                  <c:v>14275</c:v>
                </c:pt>
                <c:pt idx="5">
                  <c:v>12386</c:v>
                </c:pt>
                <c:pt idx="8">
                  <c:v>10902</c:v>
                </c:pt>
                <c:pt idx="11">
                  <c:v>11847</c:v>
                </c:pt>
                <c:pt idx="14">
                  <c:v>15204</c:v>
                </c:pt>
              </c:numCache>
            </c:numRef>
          </c:val>
          <c:extLst>
            <c:ext xmlns:c16="http://schemas.microsoft.com/office/drawing/2014/chart" uri="{C3380CC4-5D6E-409C-BE32-E72D297353CC}">
              <c16:uniqueId val="{00000002-31D8-4EC2-AD87-36A0B0A3532D}"/>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31D8-4EC2-AD87-36A0B0A3532D}"/>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31D8-4EC2-AD87-36A0B0A3532D}"/>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データシート!$B$61:$P$61</c:f>
              <c:numCache>
                <c:formatCode>General</c:formatCode>
                <c:ptCount val="15"/>
                <c:pt idx="0">
                  <c:v>990</c:v>
                </c:pt>
                <c:pt idx="3">
                  <c:v>927</c:v>
                </c:pt>
                <c:pt idx="6">
                  <c:v>870</c:v>
                </c:pt>
                <c:pt idx="9">
                  <c:v>819</c:v>
                </c:pt>
                <c:pt idx="12">
                  <c:v>766</c:v>
                </c:pt>
              </c:numCache>
            </c:numRef>
          </c:val>
          <c:extLst>
            <c:ext xmlns:c16="http://schemas.microsoft.com/office/drawing/2014/chart" uri="{C3380CC4-5D6E-409C-BE32-E72D297353CC}">
              <c16:uniqueId val="{00000005-31D8-4EC2-AD87-36A0B0A3532D}"/>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データシート!$B$62:$P$62</c:f>
              <c:numCache>
                <c:formatCode>General</c:formatCode>
                <c:ptCount val="15"/>
                <c:pt idx="0">
                  <c:v>9493</c:v>
                </c:pt>
                <c:pt idx="3">
                  <c:v>9023</c:v>
                </c:pt>
                <c:pt idx="6">
                  <c:v>8540</c:v>
                </c:pt>
                <c:pt idx="9">
                  <c:v>8437</c:v>
                </c:pt>
                <c:pt idx="12">
                  <c:v>8245</c:v>
                </c:pt>
              </c:numCache>
            </c:numRef>
          </c:val>
          <c:extLst>
            <c:ext xmlns:c16="http://schemas.microsoft.com/office/drawing/2014/chart" uri="{C3380CC4-5D6E-409C-BE32-E72D297353CC}">
              <c16:uniqueId val="{00000006-31D8-4EC2-AD87-36A0B0A3532D}"/>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データシート!$B$63:$P$63</c:f>
              <c:numCache>
                <c:formatCode>General</c:formatCode>
                <c:ptCount val="15"/>
                <c:pt idx="0">
                  <c:v>1008</c:v>
                </c:pt>
                <c:pt idx="3">
                  <c:v>3851</c:v>
                </c:pt>
                <c:pt idx="6">
                  <c:v>3826</c:v>
                </c:pt>
                <c:pt idx="9">
                  <c:v>3817</c:v>
                </c:pt>
                <c:pt idx="12">
                  <c:v>3739</c:v>
                </c:pt>
              </c:numCache>
            </c:numRef>
          </c:val>
          <c:extLst>
            <c:ext xmlns:c16="http://schemas.microsoft.com/office/drawing/2014/chart" uri="{C3380CC4-5D6E-409C-BE32-E72D297353CC}">
              <c16:uniqueId val="{00000007-31D8-4EC2-AD87-36A0B0A3532D}"/>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データシート!$B$64:$P$64</c:f>
              <c:numCache>
                <c:formatCode>General</c:formatCode>
                <c:ptCount val="15"/>
                <c:pt idx="0">
                  <c:v>11567</c:v>
                </c:pt>
                <c:pt idx="3">
                  <c:v>10301</c:v>
                </c:pt>
                <c:pt idx="6">
                  <c:v>9036</c:v>
                </c:pt>
                <c:pt idx="9">
                  <c:v>7654</c:v>
                </c:pt>
                <c:pt idx="12">
                  <c:v>6272</c:v>
                </c:pt>
              </c:numCache>
            </c:numRef>
          </c:val>
          <c:extLst>
            <c:ext xmlns:c16="http://schemas.microsoft.com/office/drawing/2014/chart" uri="{C3380CC4-5D6E-409C-BE32-E72D297353CC}">
              <c16:uniqueId val="{00000008-31D8-4EC2-AD87-36A0B0A3532D}"/>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データシート!$B$65:$P$65</c:f>
              <c:numCache>
                <c:formatCode>General</c:formatCode>
                <c:ptCount val="15"/>
                <c:pt idx="0">
                  <c:v>8297</c:v>
                </c:pt>
                <c:pt idx="3">
                  <c:v>7583</c:v>
                </c:pt>
                <c:pt idx="6">
                  <c:v>7304</c:v>
                </c:pt>
                <c:pt idx="9">
                  <c:v>7144</c:v>
                </c:pt>
                <c:pt idx="12">
                  <c:v>6566</c:v>
                </c:pt>
              </c:numCache>
            </c:numRef>
          </c:val>
          <c:extLst>
            <c:ext xmlns:c16="http://schemas.microsoft.com/office/drawing/2014/chart" uri="{C3380CC4-5D6E-409C-BE32-E72D297353CC}">
              <c16:uniqueId val="{00000009-31D8-4EC2-AD87-36A0B0A3532D}"/>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データシート!$B$66:$P$66</c:f>
              <c:numCache>
                <c:formatCode>General</c:formatCode>
                <c:ptCount val="15"/>
                <c:pt idx="0">
                  <c:v>34447</c:v>
                </c:pt>
                <c:pt idx="3">
                  <c:v>35894</c:v>
                </c:pt>
                <c:pt idx="6">
                  <c:v>36566</c:v>
                </c:pt>
                <c:pt idx="9">
                  <c:v>36172</c:v>
                </c:pt>
                <c:pt idx="12">
                  <c:v>34145</c:v>
                </c:pt>
              </c:numCache>
            </c:numRef>
          </c:val>
          <c:extLst>
            <c:ext xmlns:c16="http://schemas.microsoft.com/office/drawing/2014/chart" uri="{C3380CC4-5D6E-409C-BE32-E72D297353CC}">
              <c16:uniqueId val="{0000000A-31D8-4EC2-AD87-36A0B0A3532D}"/>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データシート!$B$67:$P$67</c:f>
              <c:numCache>
                <c:formatCode>General</c:formatCode>
                <c:ptCount val="15"/>
                <c:pt idx="0">
                  <c:v>#N/A</c:v>
                </c:pt>
                <c:pt idx="1">
                  <c:v>337</c:v>
                </c:pt>
                <c:pt idx="2">
                  <c:v>#N/A</c:v>
                </c:pt>
                <c:pt idx="3">
                  <c:v>#N/A</c:v>
                </c:pt>
                <c:pt idx="4">
                  <c:v>4112</c:v>
                </c:pt>
                <c:pt idx="5">
                  <c:v>#N/A</c:v>
                </c:pt>
                <c:pt idx="6">
                  <c:v>#N/A</c:v>
                </c:pt>
                <c:pt idx="7">
                  <c:v>6460</c:v>
                </c:pt>
                <c:pt idx="8">
                  <c:v>#N/A</c:v>
                </c:pt>
                <c:pt idx="9">
                  <c:v>#N/A</c:v>
                </c:pt>
                <c:pt idx="10">
                  <c:v>4729</c:v>
                </c:pt>
                <c:pt idx="11">
                  <c:v>#N/A</c:v>
                </c:pt>
                <c:pt idx="12">
                  <c:v>#N/A</c:v>
                </c:pt>
                <c:pt idx="13">
                  <c:v>0</c:v>
                </c:pt>
                <c:pt idx="14">
                  <c:v>#N/A</c:v>
                </c:pt>
              </c:numCache>
            </c:numRef>
          </c:val>
          <c:smooth val="0"/>
          <c:extLst>
            <c:ext xmlns:c16="http://schemas.microsoft.com/office/drawing/2014/chart" uri="{C3380CC4-5D6E-409C-BE32-E72D297353CC}">
              <c16:uniqueId val="{0000000B-31D8-4EC2-AD87-36A0B0A3532D}"/>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R02</c:v>
                </c:pt>
                <c:pt idx="1">
                  <c:v>R03</c:v>
                </c:pt>
                <c:pt idx="2">
                  <c:v>R04</c:v>
                </c:pt>
              </c:strCache>
            </c:strRef>
          </c:cat>
          <c:val>
            <c:numRef>
              <c:f>データシート!$B$72:$D$72</c:f>
              <c:numCache>
                <c:formatCode>#,##0;"▲ "#,##0</c:formatCode>
                <c:ptCount val="3"/>
                <c:pt idx="0">
                  <c:v>3648</c:v>
                </c:pt>
                <c:pt idx="1">
                  <c:v>4323</c:v>
                </c:pt>
                <c:pt idx="2">
                  <c:v>5986</c:v>
                </c:pt>
              </c:numCache>
            </c:numRef>
          </c:val>
          <c:extLst>
            <c:ext xmlns:c16="http://schemas.microsoft.com/office/drawing/2014/chart" uri="{C3380CC4-5D6E-409C-BE32-E72D297353CC}">
              <c16:uniqueId val="{00000000-2714-4721-B89B-A4E07A7E5239}"/>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R02</c:v>
                </c:pt>
                <c:pt idx="1">
                  <c:v>R03</c:v>
                </c:pt>
                <c:pt idx="2">
                  <c:v>R04</c:v>
                </c:pt>
              </c:strCache>
            </c:strRef>
          </c:cat>
          <c:val>
            <c:numRef>
              <c:f>データシート!$B$73:$D$73</c:f>
              <c:numCache>
                <c:formatCode>#,##0;"▲ "#,##0</c:formatCode>
                <c:ptCount val="3"/>
                <c:pt idx="0">
                  <c:v>327</c:v>
                </c:pt>
                <c:pt idx="1">
                  <c:v>327</c:v>
                </c:pt>
                <c:pt idx="2">
                  <c:v>327</c:v>
                </c:pt>
              </c:numCache>
            </c:numRef>
          </c:val>
          <c:extLst>
            <c:ext xmlns:c16="http://schemas.microsoft.com/office/drawing/2014/chart" uri="{C3380CC4-5D6E-409C-BE32-E72D297353CC}">
              <c16:uniqueId val="{00000001-2714-4721-B89B-A4E07A7E5239}"/>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R02</c:v>
                </c:pt>
                <c:pt idx="1">
                  <c:v>R03</c:v>
                </c:pt>
                <c:pt idx="2">
                  <c:v>R04</c:v>
                </c:pt>
              </c:strCache>
            </c:strRef>
          </c:cat>
          <c:val>
            <c:numRef>
              <c:f>データシート!$B$74:$D$74</c:f>
              <c:numCache>
                <c:formatCode>#,##0;"▲ "#,##0</c:formatCode>
                <c:ptCount val="3"/>
                <c:pt idx="0">
                  <c:v>7316</c:v>
                </c:pt>
                <c:pt idx="1">
                  <c:v>7197</c:v>
                </c:pt>
                <c:pt idx="2">
                  <c:v>8892</c:v>
                </c:pt>
              </c:numCache>
            </c:numRef>
          </c:val>
          <c:extLst>
            <c:ext xmlns:c16="http://schemas.microsoft.com/office/drawing/2014/chart" uri="{C3380CC4-5D6E-409C-BE32-E72D297353CC}">
              <c16:uniqueId val="{00000002-2714-4721-B89B-A4E07A7E5239}"/>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{677C7C14-BD2B-4660-92F5-1F9A1C70C788}</c15:txfldGUID>
                      <c15:f>公会計指標分析・財政指標組合せ分析表!$BP$50</c15:f>
                      <c15:dlblFieldTableCache>
                        <c:ptCount val="1"/>
                        <c:pt idx="0">
                          <c:v>H30</c:v>
                        </c:pt>
                      </c15:dlblFieldTableCache>
                    </c15:dlblFTEntry>
                  </c15:dlblFieldTable>
                  <c15:showDataLabelsRange val="0"/>
                </c:ext>
                <c:ext xmlns:c16="http://schemas.microsoft.com/office/drawing/2014/chart" uri="{C3380CC4-5D6E-409C-BE32-E72D297353CC}">
                  <c16:uniqueId val="{00000000-C577-4D4A-8674-EA81658C4CDA}"/>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{5CFB7F20-6228-4801-B6A2-45D595A69902}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C577-4D4A-8674-EA81658C4CDA}"/>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{C3E8F068-3B01-47F0-AD21-DC79D022CBBD}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C577-4D4A-8674-EA81658C4CDA}"/>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{366B9837-DFE6-4F83-8665-5E488BACED4D}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C577-4D4A-8674-EA81658C4CDA}"/>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{7079AC4A-BA97-4E8E-8E4B-8FE7B0371CE1}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C577-4D4A-8674-EA81658C4CDA}"/>
                </c:ext>
              </c:extLst>
            </c:dLbl>
            <c:dLbl>
              <c:idx val="8"/>
              <c:layout>
                <c:manualLayout>
                  <c:x val="-4.163974042471786E-2"/>
                  <c:y val="-6.4739042105865174E-2"/>
                </c:manualLayout>
              </c:layout>
              <c:tx>
                <c:strRef>
                  <c:f>公会計指標分析・財政指標組合せ分析表!$BX$50</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{CB585FE7-A3E3-438E-BCE7-1990E75CD95E}</c15:txfldGUID>
                      <c15:f>公会計指標分析・財政指標組合せ分析表!$BX$50</c15:f>
                      <c15:dlblFieldTableCache>
                        <c:ptCount val="1"/>
                        <c:pt idx="0">
                          <c:v>R01</c:v>
                        </c:pt>
                      </c15:dlblFieldTableCache>
                    </c15:dlblFTEntry>
                  </c15:dlblFieldTable>
                  <c15:showDataLabelsRange val="0"/>
                </c:ext>
                <c:ext xmlns:c16="http://schemas.microsoft.com/office/drawing/2014/chart" uri="{C3380CC4-5D6E-409C-BE32-E72D297353CC}">
                  <c16:uniqueId val="{00000005-C577-4D4A-8674-EA81658C4CDA}"/>
                </c:ext>
              </c:extLst>
            </c:dLbl>
            <c:dLbl>
              <c:idx val="16"/>
              <c:tx>
                <c:strRef>
                  <c:f>公会計指標分析・財政指標組合せ分析表!$CF$50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{D1F45F39-DD47-4624-8A2D-39D9254DBA1F}</c15:txfldGUID>
                      <c15:f>公会計指標分析・財政指標組合せ分析表!$CF$50</c15:f>
                      <c15:dlblFieldTableCache>
                        <c:ptCount val="1"/>
                        <c:pt idx="0">
                          <c:v>R02</c:v>
                        </c:pt>
                      </c15:dlblFieldTableCache>
                    </c15:dlblFTEntry>
                  </c15:dlblFieldTable>
                  <c15:showDataLabelsRange val="0"/>
                </c:ext>
                <c:ext xmlns:c16="http://schemas.microsoft.com/office/drawing/2014/chart" uri="{C3380CC4-5D6E-409C-BE32-E72D297353CC}">
                  <c16:uniqueId val="{00000006-C577-4D4A-8674-EA81658C4CDA}"/>
                </c:ext>
              </c:extLst>
            </c:dLbl>
            <c:dLbl>
              <c:idx val="24"/>
              <c:layout>
                <c:manualLayout>
                  <c:x val="-2.2391760875750597E-2"/>
                  <c:y val="-6.4739042105865174E-2"/>
                </c:manualLayout>
              </c:layout>
              <c:tx>
                <c:strRef>
                  <c:f>公会計指標分析・財政指標組合せ分析表!$CN$50</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{999BB96C-111E-447A-B6CB-9C5CE66463F0}</c15:txfldGUID>
                      <c15:f>公会計指標分析・財政指標組合せ分析表!$CN$50</c15:f>
                      <c15:dlblFieldTableCache>
                        <c:ptCount val="1"/>
                        <c:pt idx="0">
                          <c:v>R03</c:v>
                        </c:pt>
                      </c15:dlblFieldTableCache>
                    </c15:dlblFTEntry>
                  </c15:dlblFieldTable>
                  <c15:showDataLabelsRange val="0"/>
                </c:ext>
                <c:ext xmlns:c16="http://schemas.microsoft.com/office/drawing/2014/chart" uri="{C3380CC4-5D6E-409C-BE32-E72D297353CC}">
                  <c16:uniqueId val="{00000007-C577-4D4A-8674-EA81658C4CDA}"/>
                </c:ext>
              </c:extLst>
            </c:dLbl>
            <c:dLbl>
              <c:idx val="32"/>
              <c:tx>
                <c:strRef>
                  <c:f>公会計指標分析・財政指標組合せ分析表!$CV$50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{3C591A71-5473-452F-A37C-03E43D805A3A}</c15:txfldGUID>
                      <c15:f>公会計指標分析・財政指標組合せ分析表!$CV$50</c15:f>
                      <c15:dlblFieldTableCache>
                        <c:ptCount val="1"/>
                        <c:pt idx="0">
                          <c:v>R04</c:v>
                        </c:pt>
                      </c15:dlblFieldTableCache>
                    </c15:dlblFTEntry>
                  </c15:dlblFieldTable>
                  <c15:showDataLabelsRange val="0"/>
                </c:ext>
                <c:ext xmlns:c16="http://schemas.microsoft.com/office/drawing/2014/chart" uri="{C3380CC4-5D6E-409C-BE32-E72D297353CC}">
                  <c16:uniqueId val="{00000008-C577-4D4A-8674-EA81658C4CDA}"/>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62.5</c:v>
                </c:pt>
                <c:pt idx="8">
                  <c:v>61.2</c:v>
                </c:pt>
                <c:pt idx="16">
                  <c:v>65</c:v>
                </c:pt>
                <c:pt idx="24">
                  <c:v>61.1</c:v>
                </c:pt>
                <c:pt idx="32">
                  <c:v>63</c:v>
                </c:pt>
              </c:numCache>
            </c:numRef>
          </c:xVal>
          <c:yVal>
            <c:numRef>
              <c:f>公会計指標分析・財政指標組合せ分析表!$BP$51:$DC$51</c:f>
              <c:numCache>
                <c:formatCode>#,##0.0;"▲ "#,##0.0</c:formatCode>
                <c:ptCount val="40"/>
                <c:pt idx="0">
                  <c:v>1</c:v>
                </c:pt>
                <c:pt idx="8">
                  <c:v>13.1</c:v>
                </c:pt>
                <c:pt idx="16">
                  <c:v>19.899999999999999</c:v>
                </c:pt>
                <c:pt idx="24">
                  <c:v>13.8</c:v>
                </c:pt>
              </c:numCache>
            </c:numRef>
          </c:yVal>
          <c:smooth val="0"/>
          <c:extLst>
            <c:ext xmlns:c16="http://schemas.microsoft.com/office/drawing/2014/chart" uri="{C3380CC4-5D6E-409C-BE32-E72D297353CC}">
              <c16:uniqueId val="{00000009-C577-4D4A-8674-EA81658C4CDA}"/>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H30</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{6AFDE87F-9EEA-4311-8577-EBDF76708362}</c15:txfldGUID>
                      <c15:f>公会計指標分析・財政指標組合せ分析表!$BP$50</c15:f>
                      <c15:dlblFieldTableCache>
                        <c:ptCount val="1"/>
                        <c:pt idx="0">
                          <c:v>H30</c:v>
                        </c:pt>
                      </c15:dlblFieldTableCache>
                    </c15:dlblFTEntry>
                  </c15:dlblFieldTable>
                  <c15:showDataLabelsRange val="0"/>
                </c:ext>
                <c:ext xmlns:c16="http://schemas.microsoft.com/office/drawing/2014/chart" uri="{C3380CC4-5D6E-409C-BE32-E72D297353CC}">
                  <c16:uniqueId val="{0000000A-C577-4D4A-8674-EA81658C4CDA}"/>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{80AC2FAB-163D-4011-BE6D-085928BB38BB}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C577-4D4A-8674-EA81658C4CDA}"/>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{2D8A83F6-CA07-4EA4-993D-33DAB97DFDE1}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C577-4D4A-8674-EA81658C4CDA}"/>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{0C7060A3-708E-4C50-AB78-788F7EABA361}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C577-4D4A-8674-EA81658C4CDA}"/>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{6D1F4368-D563-494B-9BF4-924795DF9557}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C577-4D4A-8674-EA81658C4CDA}"/>
                </c:ext>
              </c:extLst>
            </c:dLbl>
            <c:dLbl>
              <c:idx val="8"/>
              <c:tx>
                <c:strRef>
                  <c:f>公会計指標分析・財政指標組合せ分析表!$BX$50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{BEC71DD3-E734-44FF-822E-A514AAA27E54}</c15:txfldGUID>
                      <c15:f>公会計指標分析・財政指標組合せ分析表!$BX$50</c15:f>
                      <c15:dlblFieldTableCache>
                        <c:ptCount val="1"/>
                        <c:pt idx="0">
                          <c:v>R01</c:v>
                        </c:pt>
                      </c15:dlblFieldTableCache>
                    </c15:dlblFTEntry>
                  </c15:dlblFieldTable>
                  <c15:showDataLabelsRange val="0"/>
                </c:ext>
                <c:ext xmlns:c16="http://schemas.microsoft.com/office/drawing/2014/chart" uri="{C3380CC4-5D6E-409C-BE32-E72D297353CC}">
                  <c16:uniqueId val="{0000000F-C577-4D4A-8674-EA81658C4CDA}"/>
                </c:ext>
              </c:extLst>
            </c:dLbl>
            <c:dLbl>
              <c:idx val="16"/>
              <c:tx>
                <c:strRef>
                  <c:f>公会計指標分析・財政指標組合せ分析表!$CF$50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{E4A6A2FE-CA43-43F7-AA8F-0582064EE147}</c15:txfldGUID>
                      <c15:f>公会計指標分析・財政指標組合せ分析表!$CF$50</c15:f>
                      <c15:dlblFieldTableCache>
                        <c:ptCount val="1"/>
                        <c:pt idx="0">
                          <c:v>R02</c:v>
                        </c:pt>
                      </c15:dlblFieldTableCache>
                    </c15:dlblFTEntry>
                  </c15:dlblFieldTable>
                  <c15:showDataLabelsRange val="0"/>
                </c:ext>
                <c:ext xmlns:c16="http://schemas.microsoft.com/office/drawing/2014/chart" uri="{C3380CC4-5D6E-409C-BE32-E72D297353CC}">
                  <c16:uniqueId val="{00000010-C577-4D4A-8674-EA81658C4CDA}"/>
                </c:ext>
              </c:extLst>
            </c:dLbl>
            <c:dLbl>
              <c:idx val="24"/>
              <c:tx>
                <c:strRef>
                  <c:f>公会計指標分析・財政指標組合せ分析表!$CN$50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{5B69BA67-A7A9-4050-B356-F846B5E0D9D4}</c15:txfldGUID>
                      <c15:f>公会計指標分析・財政指標組合せ分析表!$CN$50</c15:f>
                      <c15:dlblFieldTableCache>
                        <c:ptCount val="1"/>
                        <c:pt idx="0">
                          <c:v>R03</c:v>
                        </c:pt>
                      </c15:dlblFieldTableCache>
                    </c15:dlblFTEntry>
                  </c15:dlblFieldTable>
                  <c15:showDataLabelsRange val="0"/>
                </c:ext>
                <c:ext xmlns:c16="http://schemas.microsoft.com/office/drawing/2014/chart" uri="{C3380CC4-5D6E-409C-BE32-E72D297353CC}">
                  <c16:uniqueId val="{00000011-C577-4D4A-8674-EA81658C4CDA}"/>
                </c:ext>
              </c:extLst>
            </c:dLbl>
            <c:dLbl>
              <c:idx val="32"/>
              <c:tx>
                <c:strRef>
                  <c:f>公会計指標分析・財政指標組合せ分析表!$CV$50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{FFC0A474-8DA4-46DE-9D4D-D8337E018893}</c15:txfldGUID>
                      <c15:f>公会計指標分析・財政指標組合せ分析表!$CV$50</c15:f>
                      <c15:dlblFieldTableCache>
                        <c:ptCount val="1"/>
                        <c:pt idx="0">
                          <c:v>R04</c:v>
                        </c:pt>
                      </c15:dlblFieldTableCache>
                    </c15:dlblFTEntry>
                  </c15:dlblFieldTable>
                  <c15:showDataLabelsRange val="0"/>
                </c:ext>
                <c:ext xmlns:c16="http://schemas.microsoft.com/office/drawing/2014/chart" uri="{C3380CC4-5D6E-409C-BE32-E72D297353CC}">
                  <c16:uniqueId val="{00000012-C577-4D4A-8674-EA81658C4CDA}"/>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59.4</c:v>
                </c:pt>
                <c:pt idx="8">
                  <c:v>60.2</c:v>
                </c:pt>
                <c:pt idx="16">
                  <c:v>61</c:v>
                </c:pt>
                <c:pt idx="24">
                  <c:v>62.1</c:v>
                </c:pt>
                <c:pt idx="32">
                  <c:v>68.2</c:v>
                </c:pt>
              </c:numCache>
            </c:numRef>
          </c:xVal>
          <c:yVal>
            <c:numRef>
              <c:f>公会計指標分析・財政指標組合せ分析表!$BP$55:$DC$55</c:f>
              <c:numCache>
                <c:formatCode>#,##0.0;"▲ "#,##0.0</c:formatCode>
                <c:ptCount val="40"/>
                <c:pt idx="0">
                  <c:v>12.1</c:v>
                </c:pt>
                <c:pt idx="8">
                  <c:v>11.2</c:v>
                </c:pt>
                <c:pt idx="16">
                  <c:v>7.1</c:v>
                </c:pt>
                <c:pt idx="24">
                  <c:v>5</c:v>
                </c:pt>
                <c:pt idx="32">
                  <c:v>0.1</c:v>
                </c:pt>
              </c:numCache>
            </c:numRef>
          </c:yVal>
          <c:smooth val="0"/>
          <c:extLst>
            <c:ext xmlns:c16="http://schemas.microsoft.com/office/drawing/2014/chart" uri="{C3380CC4-5D6E-409C-BE32-E72D297353CC}">
              <c16:uniqueId val="{00000013-C577-4D4A-8674-EA81658C4CDA}"/>
            </c:ext>
          </c:extLst>
        </c:ser>
        <c:dLbls>
          <c:showLegendKey val="0"/>
          <c:showVal val="1"/>
          <c:showCatName val="0"/>
          <c:showSerName val="0"/>
          <c:showPercent val="0"/>
          <c:showBubbleSize val="0"/>
        </c:dLbls>
        <c:axId val="46179840"/>
        <c:axId val="46181760"/>
      </c:scatterChart>
      <c:valAx>
        <c:axId val="46179840"/>
        <c:scaling>
          <c:orientation val="maxMin"/>
          <c:max val="69"/>
          <c:min val="58"/>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3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majorUnit val="10"/>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{E38256B9-480B-41B7-AB9B-45FAB7A414DE}</c15:txfldGUID>
                      <c15:f>公会計指標分析・財政指標組合せ分析表!$BP$72</c15:f>
                      <c15:dlblFieldTableCache>
                        <c:ptCount val="1"/>
                        <c:pt idx="0">
                          <c:v>H30</c:v>
                        </c:pt>
                      </c15:dlblFieldTableCache>
                    </c15:dlblFTEntry>
                  </c15:dlblFieldTable>
                  <c15:showDataLabelsRange val="0"/>
                </c:ext>
                <c:ext xmlns:c16="http://schemas.microsoft.com/office/drawing/2014/chart" uri="{C3380CC4-5D6E-409C-BE32-E72D297353CC}">
                  <c16:uniqueId val="{00000000-9DAD-4645-8382-054DB4C2F4AB}"/>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{FBF46267-AB1E-4B3D-A6F5-1EED867483E0}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9DAD-4645-8382-054DB4C2F4AB}"/>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{BE596FA7-DAF6-4BD8-AB54-98597E442ED3}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9DAD-4645-8382-054DB4C2F4AB}"/>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{D961A22F-902F-4D37-8037-724460EC9650}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9DAD-4645-8382-054DB4C2F4AB}"/>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{E5852904-2087-487C-A731-47E17894AEAA}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9DAD-4645-8382-054DB4C2F4AB}"/>
                </c:ext>
              </c:extLst>
            </c:dLbl>
            <c:dLbl>
              <c:idx val="8"/>
              <c:layout>
                <c:manualLayout>
                  <c:x val="0"/>
                  <c:y val="-1.2103339459294324E-2"/>
                </c:manualLayout>
              </c:layout>
              <c:tx>
                <c:strRef>
                  <c:f>公会計指標分析・財政指標組合せ分析表!$BX$72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{88304B63-3CAA-4A6A-9D0C-DB9A2DCE4DCB}</c15:txfldGUID>
                      <c15:f>公会計指標分析・財政指標組合せ分析表!$BX$72</c15:f>
                      <c15:dlblFieldTableCache>
                        <c:ptCount val="1"/>
                        <c:pt idx="0">
                          <c:v>R01</c:v>
                        </c:pt>
                      </c15:dlblFieldTableCache>
                    </c15:dlblFTEntry>
                  </c15:dlblFieldTable>
                  <c15:showDataLabelsRange val="0"/>
                </c:ext>
                <c:ext xmlns:c16="http://schemas.microsoft.com/office/drawing/2014/chart" uri="{C3380CC4-5D6E-409C-BE32-E72D297353CC}">
                  <c16:uniqueId val="{00000005-9DAD-4645-8382-054DB4C2F4AB}"/>
                </c:ext>
              </c:extLst>
            </c:dLbl>
            <c:dLbl>
              <c:idx val="16"/>
              <c:tx>
                <c:strRef>
                  <c:f>公会計指標分析・財政指標組合せ分析表!$CF$72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{C70A98E8-EA55-4D82-82E0-77916A4583CF}</c15:txfldGUID>
                      <c15:f>公会計指標分析・財政指標組合せ分析表!$CF$72</c15:f>
                      <c15:dlblFieldTableCache>
                        <c:ptCount val="1"/>
                        <c:pt idx="0">
                          <c:v>R02</c:v>
                        </c:pt>
                      </c15:dlblFieldTableCache>
                    </c15:dlblFTEntry>
                  </c15:dlblFieldTable>
                  <c15:showDataLabelsRange val="0"/>
                </c:ext>
                <c:ext xmlns:c16="http://schemas.microsoft.com/office/drawing/2014/chart" uri="{C3380CC4-5D6E-409C-BE32-E72D297353CC}">
                  <c16:uniqueId val="{00000006-9DAD-4645-8382-054DB4C2F4AB}"/>
                </c:ext>
              </c:extLst>
            </c:dLbl>
            <c:dLbl>
              <c:idx val="24"/>
              <c:layout>
                <c:manualLayout>
                  <c:x val="0"/>
                  <c:y val="1.2103339459294324E-2"/>
                </c:manualLayout>
              </c:layout>
              <c:tx>
                <c:strRef>
                  <c:f>公会計指標分析・財政指標組合せ分析表!$CN$72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{46740DDC-8B75-4E06-A78E-5EED0F34F81A}</c15:txfldGUID>
                      <c15:f>公会計指標分析・財政指標組合せ分析表!$CN$72</c15:f>
                      <c15:dlblFieldTableCache>
                        <c:ptCount val="1"/>
                        <c:pt idx="0">
                          <c:v>R03</c:v>
                        </c:pt>
                      </c15:dlblFieldTableCache>
                    </c15:dlblFTEntry>
                  </c15:dlblFieldTable>
                  <c15:showDataLabelsRange val="0"/>
                </c:ext>
                <c:ext xmlns:c16="http://schemas.microsoft.com/office/drawing/2014/chart" uri="{C3380CC4-5D6E-409C-BE32-E72D297353CC}">
                  <c16:uniqueId val="{00000007-9DAD-4645-8382-054DB4C2F4AB}"/>
                </c:ext>
              </c:extLst>
            </c:dLbl>
            <c:dLbl>
              <c:idx val="32"/>
              <c:tx>
                <c:strRef>
                  <c:f>公会計指標分析・財政指標組合せ分析表!$CV$72</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{42AE4B5C-65C8-455E-B437-7E5E9682B8D4}</c15:txfldGUID>
                      <c15:f>公会計指標分析・財政指標組合せ分析表!$CV$72</c15:f>
                      <c15:dlblFieldTableCache>
                        <c:ptCount val="1"/>
                        <c:pt idx="0">
                          <c:v>R04</c:v>
                        </c:pt>
                      </c15:dlblFieldTableCache>
                    </c15:dlblFTEntry>
                  </c15:dlblFieldTable>
                  <c15:showDataLabelsRange val="0"/>
                </c:ext>
                <c:ext xmlns:c16="http://schemas.microsoft.com/office/drawing/2014/chart" uri="{C3380CC4-5D6E-409C-BE32-E72D297353CC}">
                  <c16:uniqueId val="{00000008-9DAD-4645-8382-054DB4C2F4AB}"/>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-2.2999999999999998</c:v>
                </c:pt>
                <c:pt idx="8">
                  <c:v>-2.2000000000000002</c:v>
                </c:pt>
                <c:pt idx="16">
                  <c:v>-2.2999999999999998</c:v>
                </c:pt>
                <c:pt idx="24">
                  <c:v>-2.4</c:v>
                </c:pt>
                <c:pt idx="32">
                  <c:v>-2.4</c:v>
                </c:pt>
              </c:numCache>
            </c:numRef>
          </c:xVal>
          <c:yVal>
            <c:numRef>
              <c:f>公会計指標分析・財政指標組合せ分析表!$BP$73:$DC$73</c:f>
              <c:numCache>
                <c:formatCode>#,##0.0;"▲ "#,##0.0</c:formatCode>
                <c:ptCount val="40"/>
                <c:pt idx="0">
                  <c:v>1</c:v>
                </c:pt>
                <c:pt idx="8">
                  <c:v>13.1</c:v>
                </c:pt>
                <c:pt idx="16">
                  <c:v>19.899999999999999</c:v>
                </c:pt>
                <c:pt idx="24">
                  <c:v>13.8</c:v>
                </c:pt>
              </c:numCache>
            </c:numRef>
          </c:yVal>
          <c:smooth val="0"/>
          <c:extLst>
            <c:ext xmlns:c16="http://schemas.microsoft.com/office/drawing/2014/chart" uri="{C3380CC4-5D6E-409C-BE32-E72D297353CC}">
              <c16:uniqueId val="{00000009-9DAD-4645-8382-054DB4C2F4AB}"/>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layout>
                <c:manualLayout>
                  <c:x val="0"/>
                  <c:y val="1.0155441408254088E-2"/>
                </c:manualLayout>
              </c:layout>
              <c:tx>
                <c:strRef>
                  <c:f>公会計指標分析・財政指標組合せ分析表!$BP$72</c:f>
                  <c:strCache>
                    <c:ptCount val="1"/>
                    <c:pt idx="0">
                      <c:v>H30</c:v>
                    </c:pt>
                  </c:strCache>
                </c:strRef>
              </c:tx>
              <c:dLblPos val="r"/>
              <c:showLegendKey val="0"/>
              <c:showVal val="0"/>
              <c:showCatName val="0"/>
              <c:showSerName val="0"/>
              <c:showPercent val="0"/>
              <c:showBubbleSize val="0"/>
              <c:extLst>
                <c:ext xmlns:c15="http://schemas.microsoft.com/office/drawing/2012/chart" uri="{CE6537A1-D6FC-4f65-9D91-7224C49458BB}">
                  <c15:dlblFieldTable>
                    <c15:dlblFTEntry>
                      <c15:txfldGUID>{D2CB6477-DE3C-473E-A434-42194BD0CEE2}</c15:txfldGUID>
                      <c15:f>公会計指標分析・財政指標組合せ分析表!$BP$72</c15:f>
                      <c15:dlblFieldTableCache>
                        <c:ptCount val="1"/>
                        <c:pt idx="0">
                          <c:v>H30</c:v>
                        </c:pt>
                      </c15:dlblFieldTableCache>
                    </c15:dlblFTEntry>
                  </c15:dlblFieldTable>
                  <c15:showDataLabelsRange val="0"/>
                </c:ext>
                <c:ext xmlns:c16="http://schemas.microsoft.com/office/drawing/2014/chart" uri="{C3380CC4-5D6E-409C-BE32-E72D297353CC}">
                  <c16:uniqueId val="{0000000A-9DAD-4645-8382-054DB4C2F4AB}"/>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{D6307ADC-99D7-4B4D-8613-9D5C61367CDA}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9DAD-4645-8382-054DB4C2F4AB}"/>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{9C911C80-E11C-406D-84B8-F4E6085C3B7B}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9DAD-4645-8382-054DB4C2F4AB}"/>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{0D93AD0B-A59D-4D5F-A153-14C65E876BA3}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9DAD-4645-8382-054DB4C2F4AB}"/>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{FB7FCDA2-83DE-4CE6-88BC-C5C54BC4143F}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9DAD-4645-8382-054DB4C2F4AB}"/>
                </c:ext>
              </c:extLst>
            </c:dLbl>
            <c:dLbl>
              <c:idx val="8"/>
              <c:layout>
                <c:manualLayout>
                  <c:x val="0"/>
                  <c:y val="-1.0155441408254088E-2"/>
                </c:manualLayout>
              </c:layout>
              <c:tx>
                <c:strRef>
                  <c:f>公会計指標分析・財政指標組合せ分析表!$BX$72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{ACC28D14-0510-41B2-95F2-561C60635BD0}</c15:txfldGUID>
                      <c15:f>公会計指標分析・財政指標組合せ分析表!$BX$72</c15:f>
                      <c15:dlblFieldTableCache>
                        <c:ptCount val="1"/>
                        <c:pt idx="0">
                          <c:v>R01</c:v>
                        </c:pt>
                      </c15:dlblFieldTableCache>
                    </c15:dlblFTEntry>
                  </c15:dlblFieldTable>
                  <c15:showDataLabelsRange val="0"/>
                </c:ext>
                <c:ext xmlns:c16="http://schemas.microsoft.com/office/drawing/2014/chart" uri="{C3380CC4-5D6E-409C-BE32-E72D297353CC}">
                  <c16:uniqueId val="{0000000F-9DAD-4645-8382-054DB4C2F4AB}"/>
                </c:ext>
              </c:extLst>
            </c:dLbl>
            <c:dLbl>
              <c:idx val="16"/>
              <c:tx>
                <c:strRef>
                  <c:f>公会計指標分析・財政指標組合せ分析表!$CF$72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{CAFCD780-CE31-4F29-83BB-8037E57C3787}</c15:txfldGUID>
                      <c15:f>公会計指標分析・財政指標組合せ分析表!$CF$72</c15:f>
                      <c15:dlblFieldTableCache>
                        <c:ptCount val="1"/>
                        <c:pt idx="0">
                          <c:v>R02</c:v>
                        </c:pt>
                      </c15:dlblFieldTableCache>
                    </c15:dlblFTEntry>
                  </c15:dlblFieldTable>
                  <c15:showDataLabelsRange val="0"/>
                </c:ext>
                <c:ext xmlns:c16="http://schemas.microsoft.com/office/drawing/2014/chart" uri="{C3380CC4-5D6E-409C-BE32-E72D297353CC}">
                  <c16:uniqueId val="{00000010-9DAD-4645-8382-054DB4C2F4AB}"/>
                </c:ext>
              </c:extLst>
            </c:dLbl>
            <c:dLbl>
              <c:idx val="24"/>
              <c:tx>
                <c:strRef>
                  <c:f>公会計指標分析・財政指標組合せ分析表!$CN$72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{1C35B58B-AD59-4600-BC87-406386722263}</c15:txfldGUID>
                      <c15:f>公会計指標分析・財政指標組合せ分析表!$CN$72</c15:f>
                      <c15:dlblFieldTableCache>
                        <c:ptCount val="1"/>
                        <c:pt idx="0">
                          <c:v>R03</c:v>
                        </c:pt>
                      </c15:dlblFieldTableCache>
                    </c15:dlblFTEntry>
                  </c15:dlblFieldTable>
                  <c15:showDataLabelsRange val="0"/>
                </c:ext>
                <c:ext xmlns:c16="http://schemas.microsoft.com/office/drawing/2014/chart" uri="{C3380CC4-5D6E-409C-BE32-E72D297353CC}">
                  <c16:uniqueId val="{00000011-9DAD-4645-8382-054DB4C2F4AB}"/>
                </c:ext>
              </c:extLst>
            </c:dLbl>
            <c:dLbl>
              <c:idx val="32"/>
              <c:tx>
                <c:strRef>
                  <c:f>公会計指標分析・財政指標組合せ分析表!$CV$72</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{074F88FA-FE65-4772-AC2C-0C1C35057076}</c15:txfldGUID>
                      <c15:f>公会計指標分析・財政指標組合せ分析表!$CV$72</c15:f>
                      <c15:dlblFieldTableCache>
                        <c:ptCount val="1"/>
                        <c:pt idx="0">
                          <c:v>R04</c:v>
                        </c:pt>
                      </c15:dlblFieldTableCache>
                    </c15:dlblFTEntry>
                  </c15:dlblFieldTable>
                  <c15:showDataLabelsRange val="0"/>
                </c:ext>
                <c:ext xmlns:c16="http://schemas.microsoft.com/office/drawing/2014/chart" uri="{C3380CC4-5D6E-409C-BE32-E72D297353CC}">
                  <c16:uniqueId val="{00000012-9DAD-4645-8382-054DB4C2F4AB}"/>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3.5</c:v>
                </c:pt>
                <c:pt idx="8">
                  <c:v>3.5</c:v>
                </c:pt>
                <c:pt idx="16">
                  <c:v>3.4</c:v>
                </c:pt>
                <c:pt idx="24">
                  <c:v>3.6</c:v>
                </c:pt>
                <c:pt idx="32">
                  <c:v>3.6</c:v>
                </c:pt>
              </c:numCache>
            </c:numRef>
          </c:xVal>
          <c:yVal>
            <c:numRef>
              <c:f>公会計指標分析・財政指標組合せ分析表!$BP$77:$DC$77</c:f>
              <c:numCache>
                <c:formatCode>#,##0.0;"▲ "#,##0.0</c:formatCode>
                <c:ptCount val="40"/>
                <c:pt idx="0">
                  <c:v>12.1</c:v>
                </c:pt>
                <c:pt idx="8">
                  <c:v>11.2</c:v>
                </c:pt>
                <c:pt idx="16">
                  <c:v>7.1</c:v>
                </c:pt>
                <c:pt idx="24">
                  <c:v>5</c:v>
                </c:pt>
                <c:pt idx="32">
                  <c:v>0.1</c:v>
                </c:pt>
              </c:numCache>
            </c:numRef>
          </c:yVal>
          <c:smooth val="0"/>
          <c:extLst>
            <c:ext xmlns:c16="http://schemas.microsoft.com/office/drawing/2014/chart" uri="{C3380CC4-5D6E-409C-BE32-E72D297353CC}">
              <c16:uniqueId val="{00000013-9DAD-4645-8382-054DB4C2F4AB}"/>
            </c:ext>
          </c:extLst>
        </c:ser>
        <c:dLbls>
          <c:showLegendKey val="0"/>
          <c:showVal val="1"/>
          <c:showCatName val="0"/>
          <c:showSerName val="0"/>
          <c:showPercent val="0"/>
          <c:showBubbleSize val="0"/>
        </c:dLbls>
        <c:axId val="84219776"/>
        <c:axId val="84234240"/>
      </c:scatterChart>
      <c:valAx>
        <c:axId val="84219776"/>
        <c:scaling>
          <c:orientation val="maxMin"/>
          <c:max val="4"/>
          <c:min val="-4"/>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3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majorUnit val="10"/>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東京都日野市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a:t>
          </a:r>
          <a:r>
            <a:rPr kumimoji="1" lang="ja-JP" altLang="en-US" sz="1300">
              <a:latin typeface="ＭＳ Ｐゴシック" panose="020B0600070205080204" pitchFamily="50" charset="-128"/>
              <a:ea typeface="ＭＳ Ｐゴシック" panose="020B0600070205080204" pitchFamily="50" charset="-128"/>
            </a:rPr>
            <a:t>実質公債費比率とは、市の借金返済及びこれに準ずる額の大きさを示す指標で、標準的な一般財源に占める公債費の割合を言う。令和４年度の実質公債費比率は▲２．４％であり、前年度と比べ横ばいの状態となった。</a:t>
          </a:r>
        </a:p>
        <a:p>
          <a:r>
            <a:rPr kumimoji="1" lang="ja-JP" altLang="en-US" sz="1300">
              <a:latin typeface="ＭＳ Ｐゴシック" panose="020B0600070205080204" pitchFamily="50" charset="-128"/>
              <a:ea typeface="ＭＳ Ｐゴシック" panose="020B0600070205080204" pitchFamily="50" charset="-128"/>
            </a:rPr>
            <a:t>＜令和</a:t>
          </a:r>
          <a:r>
            <a:rPr kumimoji="1" lang="en-US" altLang="ja-JP" sz="1300">
              <a:latin typeface="ＭＳ Ｐゴシック" panose="020B0600070205080204" pitchFamily="50" charset="-128"/>
              <a:ea typeface="ＭＳ Ｐゴシック" panose="020B0600070205080204" pitchFamily="50" charset="-128"/>
            </a:rPr>
            <a:t>4</a:t>
          </a:r>
          <a:r>
            <a:rPr kumimoji="1" lang="ja-JP" altLang="en-US" sz="1300">
              <a:latin typeface="ＭＳ Ｐゴシック" panose="020B0600070205080204" pitchFamily="50" charset="-128"/>
              <a:ea typeface="ＭＳ Ｐゴシック" panose="020B0600070205080204" pitchFamily="50" charset="-128"/>
            </a:rPr>
            <a:t>年度の主な特徴点＞</a:t>
          </a:r>
        </a:p>
        <a:p>
          <a:r>
            <a:rPr kumimoji="1" lang="ja-JP" altLang="en-US" sz="1300">
              <a:latin typeface="ＭＳ Ｐゴシック" panose="020B0600070205080204" pitchFamily="50" charset="-128"/>
              <a:ea typeface="ＭＳ Ｐゴシック" panose="020B0600070205080204" pitchFamily="50" charset="-128"/>
            </a:rPr>
            <a:t>①</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元利償還金等（</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A)</a:t>
          </a:r>
        </a:p>
        <a:p>
          <a:r>
            <a:rPr kumimoji="1" lang="ja-JP" altLang="en-US" sz="1300">
              <a:latin typeface="ＭＳ Ｐゴシック" panose="020B0600070205080204" pitchFamily="50" charset="-128"/>
              <a:ea typeface="ＭＳ Ｐゴシック" panose="020B0600070205080204" pitchFamily="50" charset="-128"/>
            </a:rPr>
            <a:t>　下水道事業の地方債残高が減少した一方、浅川清流環境組合の起債償還額が増加しており、ほぼ横ばいの推移。</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②算入公債費等（</a:t>
          </a:r>
          <a:r>
            <a:rPr kumimoji="1" lang="en-US" altLang="ja-JP" sz="1300">
              <a:latin typeface="ＭＳ Ｐゴシック" panose="020B0600070205080204" pitchFamily="50" charset="-128"/>
              <a:ea typeface="ＭＳ Ｐゴシック" panose="020B0600070205080204" pitchFamily="50" charset="-128"/>
            </a:rPr>
            <a:t>B)</a:t>
          </a:r>
        </a:p>
        <a:p>
          <a:r>
            <a:rPr kumimoji="1" lang="ja-JP" altLang="en-US" sz="1300">
              <a:latin typeface="ＭＳ Ｐゴシック" panose="020B0600070205080204" pitchFamily="50" charset="-128"/>
              <a:ea typeface="ＭＳ Ｐゴシック" panose="020B0600070205080204" pitchFamily="50" charset="-128"/>
            </a:rPr>
            <a:t>　算定基礎となる「公債費」（減税補てん債や公害防止事業債など）が減したことなどによって交付税の基準財政需要額算入公債費等が減少。</a:t>
          </a:r>
        </a:p>
        <a:p>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latin typeface="ＭＳ ゴシック" pitchFamily="49" charset="-128"/>
              <a:ea typeface="ＭＳ ゴシック" pitchFamily="49" charset="-128"/>
            </a:rPr>
            <a:t>　満期一括償還地方債の借入がないため、利用していない。</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東京都日野市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Ｐゴシック" panose="020B0600070205080204" pitchFamily="50" charset="-128"/>
              <a:ea typeface="ＭＳ Ｐゴシック" panose="020B0600070205080204" pitchFamily="50" charset="-128"/>
            </a:rPr>
            <a:t>　将来負担比率とは、市債（借金）や将来支払っていく可能性のある負担額を残高程度で示す指標で、標準的な一般財源に占める後年度の負債・負担額の割合を言い、当市では前年度比で１８．７ポイントの改善となった。</a:t>
          </a:r>
          <a:endParaRPr kumimoji="1" lang="en-US" altLang="ja-JP" sz="1400">
            <a:latin typeface="ＭＳ Ｐゴシック" panose="020B0600070205080204" pitchFamily="50" charset="-128"/>
            <a:ea typeface="ＭＳ Ｐゴシック" panose="020B0600070205080204" pitchFamily="50" charset="-128"/>
          </a:endParaRPr>
        </a:p>
        <a:p>
          <a:r>
            <a:rPr kumimoji="1" lang="ja-JP" altLang="en-US" sz="1400">
              <a:latin typeface="ＭＳ Ｐゴシック" panose="020B0600070205080204" pitchFamily="50" charset="-128"/>
              <a:ea typeface="ＭＳ Ｐゴシック" panose="020B0600070205080204" pitchFamily="50" charset="-128"/>
            </a:rPr>
            <a:t>＜令和</a:t>
          </a:r>
          <a:r>
            <a:rPr kumimoji="1" lang="en-US" altLang="ja-JP" sz="1400">
              <a:latin typeface="ＭＳ Ｐゴシック" panose="020B0600070205080204" pitchFamily="50" charset="-128"/>
              <a:ea typeface="ＭＳ Ｐゴシック" panose="020B0600070205080204" pitchFamily="50" charset="-128"/>
            </a:rPr>
            <a:t>4</a:t>
          </a:r>
          <a:r>
            <a:rPr kumimoji="1" lang="ja-JP" altLang="en-US" sz="1400">
              <a:latin typeface="ＭＳ Ｐゴシック" panose="020B0600070205080204" pitchFamily="50" charset="-128"/>
              <a:ea typeface="ＭＳ Ｐゴシック" panose="020B0600070205080204" pitchFamily="50" charset="-128"/>
            </a:rPr>
            <a:t>年度の主な特徴点＞</a:t>
          </a:r>
        </a:p>
        <a:p>
          <a:r>
            <a:rPr kumimoji="1" lang="ja-JP" altLang="en-US" sz="1400">
              <a:latin typeface="ＭＳ Ｐゴシック" panose="020B0600070205080204" pitchFamily="50" charset="-128"/>
              <a:ea typeface="ＭＳ Ｐゴシック" panose="020B0600070205080204" pitchFamily="50" charset="-128"/>
            </a:rPr>
            <a:t>①将来負担額（</a:t>
          </a:r>
          <a:r>
            <a:rPr kumimoji="1" lang="en-US" altLang="ja-JP" sz="1400">
              <a:latin typeface="ＭＳ Ｐゴシック" panose="020B0600070205080204" pitchFamily="50" charset="-128"/>
              <a:ea typeface="ＭＳ Ｐゴシック" panose="020B0600070205080204" pitchFamily="50" charset="-128"/>
            </a:rPr>
            <a:t>A)</a:t>
          </a:r>
        </a:p>
        <a:p>
          <a:r>
            <a:rPr kumimoji="1" lang="ja-JP" altLang="en-US" sz="1400">
              <a:latin typeface="ＭＳ Ｐゴシック" panose="020B0600070205080204" pitchFamily="50" charset="-128"/>
              <a:ea typeface="ＭＳ Ｐゴシック" panose="020B0600070205080204" pitchFamily="50" charset="-128"/>
            </a:rPr>
            <a:t>下水道事業に係る地方債の償還が進み、地方債現在高が減少したため公営企業債等繰入見込額が減少。</a:t>
          </a:r>
        </a:p>
        <a:p>
          <a:r>
            <a:rPr kumimoji="1" lang="ja-JP" altLang="en-US" sz="1400">
              <a:latin typeface="ＭＳ Ｐゴシック" panose="020B0600070205080204" pitchFamily="50" charset="-128"/>
              <a:ea typeface="ＭＳ Ｐゴシック" panose="020B0600070205080204" pitchFamily="50" charset="-128"/>
            </a:rPr>
            <a:t>②充当可能財源等（</a:t>
          </a:r>
          <a:r>
            <a:rPr kumimoji="1" lang="en-US" altLang="ja-JP" sz="1400">
              <a:latin typeface="ＭＳ Ｐゴシック" panose="020B0600070205080204" pitchFamily="50" charset="-128"/>
              <a:ea typeface="ＭＳ Ｐゴシック" panose="020B0600070205080204" pitchFamily="50" charset="-128"/>
            </a:rPr>
            <a:t>B)</a:t>
          </a:r>
        </a:p>
        <a:p>
          <a:r>
            <a:rPr kumimoji="1" lang="ja-JP" altLang="en-US" sz="1400">
              <a:latin typeface="ＭＳ Ｐゴシック" panose="020B0600070205080204" pitchFamily="50" charset="-128"/>
              <a:ea typeface="ＭＳ Ｐゴシック" panose="020B0600070205080204" pitchFamily="50" charset="-128"/>
            </a:rPr>
            <a:t>主に財政調整基金、公共施設建設基金、学校施設整備基金などへの積立により、充当可能基金が増加。</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4</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東京都日野市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・令和３年度は、前年度比４．９％の増、令和４年度は、前年度比２８．３％の増</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・令和４年度は、本庁舎屋上防水・外壁改修工事の実施による取崩をおこなう一方で、老朽化する公共施設や小中学校校舎の将来的な改修・更新等の対応を見据え、積立てをおこなった。</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・歳出では普通建設事業の抑制、歳入では令和３年度決算における繰越金が多額であったことや、普通交付税の追加算定の影響などから、基金全体の残高は約３３．６億円増加した。</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・持続可能財政運営のために、限られた財源を重点的かつ効果的に配分する。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・社会保障関連経費の増加や公共施設の更新などまちの高齢化への対応、また、繰り返し起こる景気の変動や災害や感染症などに備えて、基金と市債のバランスを図った活用に努める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・公共施設建設基金：本庁舎屋上防水・外壁改修工事　ほか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・環境緑化基金：市有地樹木ナラ枯れへの対応　ほか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・バリアフリー事業推進基金：道路バリアフリー修繕　</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・平和事業基金：平和活動推進補助金　ほか</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・特定目的基金全体で、令和３年度は、前年度比１．６％の減、令和４年度は、前年度比２３．６％の増</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・老朽化する公共施設や小中学校校舎の将来的な改修・更新等の対応を見据え、公共施設建設基金に約１２．４億円を、学校施設整備基金に約２億円を積み立てた。</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・引き続き将来的な施設の老朽化対策に備え、公共施設建設基金や学校施設整備基金への積立てを重点的に実施していく。</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・令和３年度は、前年度比１８．５％の増、令和４年度は、前年度比３８．５％の増</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・高齢化を背景とした社会保障関連経費の増など、義務的経費は引き続き増加傾向にあるものの、令和３年度決算において発生した多額の繰越金を積み立てたことなどから、残高は約１６．６億円増加した。</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・令和４年度に策定した財政再建計画に基づき、当初予算編成後残高３５．７億円を目標とする。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・繰上償還など健全な財政運営に向けた活用の機会がなかったため、増減なし。</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・補償金免除繰上償還など、健全な財政運営に向け積極的に活用すべき機会に備え、市債償還財源の確保を図る。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28DFBF29-441F-42F6-A849-A689F8D1052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6D32F62B-3B64-4F37-AD49-1D6FB28A879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99</xdr:col>
      <xdr:colOff>0</xdr:colOff>
      <xdr:row>50</xdr:row>
      <xdr:rowOff>0</xdr:rowOff>
    </xdr:from>
    <xdr:to>
      <xdr:col>107</xdr:col>
      <xdr:colOff>0</xdr:colOff>
      <xdr:row>52</xdr:row>
      <xdr:rowOff>0</xdr:rowOff>
    </xdr:to>
    <xdr:sp macro="" textlink="">
      <xdr:nvSpPr>
        <xdr:cNvPr id="4" name="正方形/長方形 3">
          <a:extLst>
            <a:ext uri="{FF2B5EF4-FFF2-40B4-BE49-F238E27FC236}">
              <a16:creationId xmlns:a16="http://schemas.microsoft.com/office/drawing/2014/main" id="{BD661A13-68D7-4326-A87F-87B38EA08BAB}"/>
            </a:ext>
          </a:extLst>
        </xdr:cNvPr>
        <xdr:cNvSpPr/>
      </xdr:nvSpPr>
      <xdr:spPr>
        <a:xfrm>
          <a:off x="19154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5" name="正方形/長方形 4">
          <a:extLst>
            <a:ext uri="{FF2B5EF4-FFF2-40B4-BE49-F238E27FC236}">
              <a16:creationId xmlns:a16="http://schemas.microsoft.com/office/drawing/2014/main" id="{058BF25F-4D5E-4E20-B32E-98AEF74D6FD3}"/>
            </a:ext>
          </a:extLst>
        </xdr:cNvPr>
        <xdr:cNvSpPr/>
      </xdr:nvSpPr>
      <xdr:spPr>
        <a:xfrm>
          <a:off x="19154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6" name="正方形/長方形 5">
          <a:extLst>
            <a:ext uri="{FF2B5EF4-FFF2-40B4-BE49-F238E27FC236}">
              <a16:creationId xmlns:a16="http://schemas.microsoft.com/office/drawing/2014/main" id="{A91CEC82-763D-444C-873C-B8F9A905333E}"/>
            </a:ext>
          </a:extLst>
        </xdr:cNvPr>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7" name="正方形/長方形 6">
          <a:extLst>
            <a:ext uri="{FF2B5EF4-FFF2-40B4-BE49-F238E27FC236}">
              <a16:creationId xmlns:a16="http://schemas.microsoft.com/office/drawing/2014/main" id="{33D4ABDF-F8CA-4A1F-947F-B21451F32624}"/>
            </a:ext>
          </a:extLst>
        </xdr:cNvPr>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8" name="正方形/長方形 7">
          <a:extLst>
            <a:ext uri="{FF2B5EF4-FFF2-40B4-BE49-F238E27FC236}">
              <a16:creationId xmlns:a16="http://schemas.microsoft.com/office/drawing/2014/main" id="{45E57CAB-BAF8-4BA6-A1F6-C702E09AA4F7}"/>
            </a:ext>
          </a:extLst>
        </xdr:cNvPr>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9" name="正方形/長方形 8">
          <a:extLst>
            <a:ext uri="{FF2B5EF4-FFF2-40B4-BE49-F238E27FC236}">
              <a16:creationId xmlns:a16="http://schemas.microsoft.com/office/drawing/2014/main" id="{93FBEC0A-2108-4D12-AF5E-B913CEAE033C}"/>
            </a:ext>
          </a:extLst>
        </xdr:cNvPr>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東京都日野市</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0" name="正方形/長方形 9">
          <a:extLst>
            <a:ext uri="{FF2B5EF4-FFF2-40B4-BE49-F238E27FC236}">
              <a16:creationId xmlns:a16="http://schemas.microsoft.com/office/drawing/2014/main" id="{0D704CF0-4711-4CF2-8CD9-E379586FB1AC}"/>
            </a:ext>
          </a:extLst>
        </xdr:cNvPr>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1" name="正方形/長方形 10">
          <a:extLst>
            <a:ext uri="{FF2B5EF4-FFF2-40B4-BE49-F238E27FC236}">
              <a16:creationId xmlns:a16="http://schemas.microsoft.com/office/drawing/2014/main" id="{D770F193-4837-4136-9769-A57F7C391F85}"/>
            </a:ext>
          </a:extLst>
        </xdr:cNvPr>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2" name="正方形/長方形 11">
          <a:extLst>
            <a:ext uri="{FF2B5EF4-FFF2-40B4-BE49-F238E27FC236}">
              <a16:creationId xmlns:a16="http://schemas.microsoft.com/office/drawing/2014/main" id="{993C3940-1147-4700-A0A9-301130AD22B5}"/>
            </a:ext>
          </a:extLst>
        </xdr:cNvPr>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3" name="正方形/長方形 12">
          <a:extLst>
            <a:ext uri="{FF2B5EF4-FFF2-40B4-BE49-F238E27FC236}">
              <a16:creationId xmlns:a16="http://schemas.microsoft.com/office/drawing/2014/main" id="{92B965C8-6113-4AC9-B850-58E3A0CD46A5}"/>
            </a:ext>
          </a:extLst>
        </xdr:cNvPr>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4" name="正方形/長方形 13">
          <a:extLst>
            <a:ext uri="{FF2B5EF4-FFF2-40B4-BE49-F238E27FC236}">
              <a16:creationId xmlns:a16="http://schemas.microsoft.com/office/drawing/2014/main" id="{7DEF6459-C425-4CEE-BFFD-2C165549C851}"/>
            </a:ext>
          </a:extLst>
        </xdr:cNvPr>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5" name="正方形/長方形 14">
          <a:extLst>
            <a:ext uri="{FF2B5EF4-FFF2-40B4-BE49-F238E27FC236}">
              <a16:creationId xmlns:a16="http://schemas.microsoft.com/office/drawing/2014/main" id="{8E5EF8F8-2F67-4BBA-820D-5675B6E3B336}"/>
            </a:ext>
          </a:extLst>
        </xdr:cNvPr>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187,254
183,744
27.55
78,547,253
75,527,997
2,719,018
36,685,938
34,144,891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16" name="正方形/長方形 15">
          <a:extLst>
            <a:ext uri="{FF2B5EF4-FFF2-40B4-BE49-F238E27FC236}">
              <a16:creationId xmlns:a16="http://schemas.microsoft.com/office/drawing/2014/main" id="{5A11CA8E-86E9-49DC-84DC-CEDD7492C5FB}"/>
            </a:ext>
          </a:extLst>
        </xdr:cNvPr>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17" name="正方形/長方形 16">
          <a:extLst>
            <a:ext uri="{FF2B5EF4-FFF2-40B4-BE49-F238E27FC236}">
              <a16:creationId xmlns:a16="http://schemas.microsoft.com/office/drawing/2014/main" id="{FA0C8D20-69D6-4FD4-8C57-97E746F4CBD9}"/>
            </a:ext>
          </a:extLst>
        </xdr:cNvPr>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18" name="正方形/長方形 17">
          <a:extLst>
            <a:ext uri="{FF2B5EF4-FFF2-40B4-BE49-F238E27FC236}">
              <a16:creationId xmlns:a16="http://schemas.microsoft.com/office/drawing/2014/main" id="{476AD59F-6567-41EE-95EB-9A9DF54B5C0D}"/>
            </a:ext>
          </a:extLst>
        </xdr:cNvPr>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-2.4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19" name="正方形/長方形 18">
          <a:extLst>
            <a:ext uri="{FF2B5EF4-FFF2-40B4-BE49-F238E27FC236}">
              <a16:creationId xmlns:a16="http://schemas.microsoft.com/office/drawing/2014/main" id="{B7CC2046-3706-4AC9-B6E6-1820BE2D2B56}"/>
            </a:ext>
          </a:extLst>
        </xdr:cNvPr>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0" name="正方形/長方形 19">
          <a:extLst>
            <a:ext uri="{FF2B5EF4-FFF2-40B4-BE49-F238E27FC236}">
              <a16:creationId xmlns:a16="http://schemas.microsoft.com/office/drawing/2014/main" id="{F3522060-6D4E-49FC-A634-2B43EFD3A256}"/>
            </a:ext>
          </a:extLst>
        </xdr:cNvPr>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1" name="正方形/長方形 20">
          <a:extLst>
            <a:ext uri="{FF2B5EF4-FFF2-40B4-BE49-F238E27FC236}">
              <a16:creationId xmlns:a16="http://schemas.microsoft.com/office/drawing/2014/main" id="{891F6DF3-AA6D-463A-BB1B-D6A24E7272A0}"/>
            </a:ext>
          </a:extLst>
        </xdr:cNvPr>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2" name="角丸四角形 21">
          <a:extLst>
            <a:ext uri="{FF2B5EF4-FFF2-40B4-BE49-F238E27FC236}">
              <a16:creationId xmlns:a16="http://schemas.microsoft.com/office/drawing/2014/main" id="{CF167F17-9DED-4900-9679-99BCF38F2B32}"/>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3" name="正方形/長方形 22">
          <a:extLst>
            <a:ext uri="{FF2B5EF4-FFF2-40B4-BE49-F238E27FC236}">
              <a16:creationId xmlns:a16="http://schemas.microsoft.com/office/drawing/2014/main" id="{5325885C-67F4-4FED-A138-6E90E7994BA5}"/>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4" name="正方形/長方形 23">
          <a:extLst>
            <a:ext uri="{FF2B5EF4-FFF2-40B4-BE49-F238E27FC236}">
              <a16:creationId xmlns:a16="http://schemas.microsoft.com/office/drawing/2014/main" id="{974D6960-EFC9-4E7E-B857-F87F702E6A25}"/>
            </a:ext>
          </a:extLst>
        </xdr:cNvPr>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5" name="正方形/長方形 24">
          <a:extLst>
            <a:ext uri="{FF2B5EF4-FFF2-40B4-BE49-F238E27FC236}">
              <a16:creationId xmlns:a16="http://schemas.microsoft.com/office/drawing/2014/main" id="{FA446726-D2CA-46D1-B942-19B0E2D808A2}"/>
            </a:ext>
          </a:extLst>
        </xdr:cNvPr>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26" name="直線コネクタ 25">
          <a:extLst>
            <a:ext uri="{FF2B5EF4-FFF2-40B4-BE49-F238E27FC236}">
              <a16:creationId xmlns:a16="http://schemas.microsoft.com/office/drawing/2014/main" id="{90CF9E76-EB65-43D3-A3EB-47BD1E5D65C0}"/>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27" name="楕円 26">
          <a:extLst>
            <a:ext uri="{FF2B5EF4-FFF2-40B4-BE49-F238E27FC236}">
              <a16:creationId xmlns:a16="http://schemas.microsoft.com/office/drawing/2014/main" id="{7E5096DA-5F90-496C-A15A-F90CCA24FFE3}"/>
            </a:ext>
          </a:extLst>
        </xdr:cNvPr>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28" name="フローチャート: 判断 27">
          <a:extLst>
            <a:ext uri="{FF2B5EF4-FFF2-40B4-BE49-F238E27FC236}">
              <a16:creationId xmlns:a16="http://schemas.microsoft.com/office/drawing/2014/main" id="{337677C7-780E-44C7-8F59-34FB666CF11E}"/>
            </a:ext>
          </a:extLst>
        </xdr:cNvPr>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29" name="直線コネクタ 28">
          <a:extLst>
            <a:ext uri="{FF2B5EF4-FFF2-40B4-BE49-F238E27FC236}">
              <a16:creationId xmlns:a16="http://schemas.microsoft.com/office/drawing/2014/main" id="{084DB4EE-3DCE-435F-9EF8-67DD6D37E744}"/>
            </a:ext>
          </a:extLst>
        </xdr:cNvPr>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0" name="直線コネクタ 29">
          <a:extLst>
            <a:ext uri="{FF2B5EF4-FFF2-40B4-BE49-F238E27FC236}">
              <a16:creationId xmlns:a16="http://schemas.microsoft.com/office/drawing/2014/main" id="{97695B7F-9A28-44B6-BD4B-1D894B92B2B1}"/>
            </a:ext>
          </a:extLst>
        </xdr:cNvPr>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1" name="直線コネクタ 30">
          <a:extLst>
            <a:ext uri="{FF2B5EF4-FFF2-40B4-BE49-F238E27FC236}">
              <a16:creationId xmlns:a16="http://schemas.microsoft.com/office/drawing/2014/main" id="{EBA3E1FD-8BE3-4161-B98B-4CA7B41915AF}"/>
            </a:ext>
          </a:extLst>
        </xdr:cNvPr>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2" name="直線コネクタ 31">
          <a:extLst>
            <a:ext uri="{FF2B5EF4-FFF2-40B4-BE49-F238E27FC236}">
              <a16:creationId xmlns:a16="http://schemas.microsoft.com/office/drawing/2014/main" id="{90EB75CE-6521-42CB-A86D-91C16B6B7FB3}"/>
            </a:ext>
          </a:extLst>
        </xdr:cNvPr>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33" name="テキスト ボックス 32">
          <a:extLst>
            <a:ext uri="{FF2B5EF4-FFF2-40B4-BE49-F238E27FC236}">
              <a16:creationId xmlns:a16="http://schemas.microsoft.com/office/drawing/2014/main" id="{4E2477FF-7A9C-403F-BEA3-FCC3407F8FC1}"/>
            </a:ext>
          </a:extLst>
        </xdr:cNvPr>
        <xdr:cNvSpPr txBox="1"/>
      </xdr:nvSpPr>
      <xdr:spPr>
        <a:xfrm>
          <a:off x="419100" y="27686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34" name="テキスト ボックス 33">
          <a:extLst>
            <a:ext uri="{FF2B5EF4-FFF2-40B4-BE49-F238E27FC236}">
              <a16:creationId xmlns:a16="http://schemas.microsoft.com/office/drawing/2014/main" id="{9BC03CC2-8FCD-4044-8048-091B46EA46E3}"/>
            </a:ext>
          </a:extLst>
        </xdr:cNvPr>
        <xdr:cNvSpPr txBox="1"/>
      </xdr:nvSpPr>
      <xdr:spPr>
        <a:xfrm>
          <a:off x="419100" y="30099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35" name="テキスト ボックス 34">
          <a:extLst>
            <a:ext uri="{FF2B5EF4-FFF2-40B4-BE49-F238E27FC236}">
              <a16:creationId xmlns:a16="http://schemas.microsoft.com/office/drawing/2014/main" id="{CE4EE8C2-8139-4610-81F0-145CF6CBABE0}"/>
            </a:ext>
          </a:extLst>
        </xdr:cNvPr>
        <xdr:cNvSpPr txBox="1"/>
      </xdr:nvSpPr>
      <xdr:spPr>
        <a:xfrm>
          <a:off x="419100" y="32512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11032123" cy="259045"/>
    <xdr:sp macro="" textlink="">
      <xdr:nvSpPr>
        <xdr:cNvPr id="36" name="テキスト ボックス 35">
          <a:extLst>
            <a:ext uri="{FF2B5EF4-FFF2-40B4-BE49-F238E27FC236}">
              <a16:creationId xmlns:a16="http://schemas.microsoft.com/office/drawing/2014/main" id="{3D5A517F-BFBF-4EE1-A85F-CBA21603E11D}"/>
            </a:ext>
          </a:extLst>
        </xdr:cNvPr>
        <xdr:cNvSpPr txBox="1"/>
      </xdr:nvSpPr>
      <xdr:spPr>
        <a:xfrm>
          <a:off x="419100" y="3492500"/>
          <a:ext cx="110321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年度中に市町村合併した団体で、合併前の団体毎の決算に基づく健全化判断比率等を算出していない団体については、債務償還比率、実質公債費比率、将来負担比率のグラフを表記しない。</a:t>
          </a:r>
        </a:p>
      </xdr:txBody>
    </xdr:sp>
    <xdr:clientData/>
  </xdr:oneCellAnchor>
  <xdr:oneCellAnchor>
    <xdr:from>
      <xdr:col>0</xdr:col>
      <xdr:colOff>419100</xdr:colOff>
      <xdr:row>17</xdr:row>
      <xdr:rowOff>142875</xdr:rowOff>
    </xdr:from>
    <xdr:ext cx="4433650" cy="259045"/>
    <xdr:sp macro="" textlink="">
      <xdr:nvSpPr>
        <xdr:cNvPr id="37" name="テキスト ボックス 36">
          <a:extLst>
            <a:ext uri="{FF2B5EF4-FFF2-40B4-BE49-F238E27FC236}">
              <a16:creationId xmlns:a16="http://schemas.microsoft.com/office/drawing/2014/main" id="{4A557C51-E2B8-4847-8602-1ECBAC8D1C98}"/>
            </a:ext>
          </a:extLst>
        </xdr:cNvPr>
        <xdr:cNvSpPr txBox="1"/>
      </xdr:nvSpPr>
      <xdr:spPr>
        <a:xfrm>
          <a:off x="419100" y="37338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38" name="正方形/長方形 37">
          <a:extLst>
            <a:ext uri="{FF2B5EF4-FFF2-40B4-BE49-F238E27FC236}">
              <a16:creationId xmlns:a16="http://schemas.microsoft.com/office/drawing/2014/main" id="{3366AC64-1740-48B7-AD5E-058839F318E8}"/>
            </a:ext>
          </a:extLst>
        </xdr:cNvPr>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39" name="正方形/長方形 38">
          <a:extLst>
            <a:ext uri="{FF2B5EF4-FFF2-40B4-BE49-F238E27FC236}">
              <a16:creationId xmlns:a16="http://schemas.microsoft.com/office/drawing/2014/main" id="{26F270DA-F6AB-43DB-AB01-DB79246363AB}"/>
            </a:ext>
          </a:extLst>
        </xdr:cNvPr>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0" name="正方形/長方形 39">
          <a:extLst>
            <a:ext uri="{FF2B5EF4-FFF2-40B4-BE49-F238E27FC236}">
              <a16:creationId xmlns:a16="http://schemas.microsoft.com/office/drawing/2014/main" id="{70E8B98E-5F6F-4AFA-B67D-D82851366516}"/>
            </a:ext>
          </a:extLst>
        </xdr:cNvPr>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[ 63.0</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1" name="正方形/長方形 40">
          <a:extLst>
            <a:ext uri="{FF2B5EF4-FFF2-40B4-BE49-F238E27FC236}">
              <a16:creationId xmlns:a16="http://schemas.microsoft.com/office/drawing/2014/main" id="{B11E4CA4-4CE9-4478-93E6-467E1A10946B}"/>
            </a:ext>
          </a:extLst>
        </xdr:cNvPr>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2" name="正方形/長方形 41">
          <a:extLst>
            <a:ext uri="{FF2B5EF4-FFF2-40B4-BE49-F238E27FC236}">
              <a16:creationId xmlns:a16="http://schemas.microsoft.com/office/drawing/2014/main" id="{64E269DC-0705-4478-A5B0-A5F0DBD736D9}"/>
            </a:ext>
          </a:extLst>
        </xdr:cNvPr>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3" name="正方形/長方形 42">
          <a:extLst>
            <a:ext uri="{FF2B5EF4-FFF2-40B4-BE49-F238E27FC236}">
              <a16:creationId xmlns:a16="http://schemas.microsoft.com/office/drawing/2014/main" id="{BD2F2E79-7E3B-4E12-901C-4BBB561DFC8E}"/>
            </a:ext>
          </a:extLst>
        </xdr:cNvPr>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4" name="正方形/長方形 43">
          <a:extLst>
            <a:ext uri="{FF2B5EF4-FFF2-40B4-BE49-F238E27FC236}">
              <a16:creationId xmlns:a16="http://schemas.microsoft.com/office/drawing/2014/main" id="{A1FE74DF-70CC-422D-A1C6-2594BDDEB58A}"/>
            </a:ext>
          </a:extLst>
        </xdr:cNvPr>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5" name="正方形/長方形 44">
          <a:extLst>
            <a:ext uri="{FF2B5EF4-FFF2-40B4-BE49-F238E27FC236}">
              <a16:creationId xmlns:a16="http://schemas.microsoft.com/office/drawing/2014/main" id="{88BAB4B9-EF74-42AC-BAFD-CE6FCE19C598}"/>
            </a:ext>
          </a:extLst>
        </xdr:cNvPr>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46" name="正方形/長方形 45">
          <a:extLst>
            <a:ext uri="{FF2B5EF4-FFF2-40B4-BE49-F238E27FC236}">
              <a16:creationId xmlns:a16="http://schemas.microsoft.com/office/drawing/2014/main" id="{587D7D54-FEE2-49C2-941B-4CBE23B1887D}"/>
            </a:ext>
          </a:extLst>
        </xdr:cNvPr>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47" name="正方形/長方形 46">
          <a:extLst>
            <a:ext uri="{FF2B5EF4-FFF2-40B4-BE49-F238E27FC236}">
              <a16:creationId xmlns:a16="http://schemas.microsoft.com/office/drawing/2014/main" id="{145FF86E-8F2C-4753-8CE3-739C563C520A}"/>
            </a:ext>
          </a:extLst>
        </xdr:cNvPr>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48" name="正方形/長方形 47">
          <a:extLst>
            <a:ext uri="{FF2B5EF4-FFF2-40B4-BE49-F238E27FC236}">
              <a16:creationId xmlns:a16="http://schemas.microsoft.com/office/drawing/2014/main" id="{9D536691-BE94-4388-A077-A0A27DA7A45B}"/>
            </a:ext>
          </a:extLst>
        </xdr:cNvPr>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49" name="正方形/長方形 48">
          <a:extLst>
            <a:ext uri="{FF2B5EF4-FFF2-40B4-BE49-F238E27FC236}">
              <a16:creationId xmlns:a16="http://schemas.microsoft.com/office/drawing/2014/main" id="{64E3FADE-3BB3-4DFB-BD3F-5FD566B38845}"/>
            </a:ext>
          </a:extLst>
        </xdr:cNvPr>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0" name="テキスト ボックス 49">
          <a:extLst>
            <a:ext uri="{FF2B5EF4-FFF2-40B4-BE49-F238E27FC236}">
              <a16:creationId xmlns:a16="http://schemas.microsoft.com/office/drawing/2014/main" id="{F9B81D2C-0FDA-4A15-8EE7-8AEA2032332D}"/>
            </a:ext>
          </a:extLst>
        </xdr:cNvPr>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令和</a:t>
          </a:r>
          <a:r>
            <a:rPr kumimoji="1" lang="en-US" altLang="ja-JP" sz="1100">
              <a:solidFill>
                <a:schemeClr val="dk1"/>
              </a:solidFill>
              <a:effectLst/>
              <a:latin typeface="+mn-lt"/>
              <a:ea typeface="+mn-ea"/>
              <a:cs typeface="+mn-cs"/>
            </a:rPr>
            <a:t>4</a:t>
          </a:r>
          <a:r>
            <a:rPr kumimoji="1" lang="ja-JP" altLang="ja-JP" sz="1100">
              <a:solidFill>
                <a:schemeClr val="dk1"/>
              </a:solidFill>
              <a:effectLst/>
              <a:latin typeface="+mn-lt"/>
              <a:ea typeface="+mn-ea"/>
              <a:cs typeface="+mn-cs"/>
            </a:rPr>
            <a:t>年度においては、</a:t>
          </a:r>
          <a:r>
            <a:rPr kumimoji="1" lang="en-US" altLang="ja-JP" sz="1100">
              <a:solidFill>
                <a:schemeClr val="dk1"/>
              </a:solidFill>
              <a:effectLst/>
              <a:latin typeface="+mn-lt"/>
              <a:ea typeface="+mn-ea"/>
              <a:cs typeface="+mn-cs"/>
            </a:rPr>
            <a:t>63.0</a:t>
          </a:r>
          <a:r>
            <a:rPr kumimoji="1" lang="ja-JP" altLang="ja-JP" sz="1100">
              <a:solidFill>
                <a:schemeClr val="dk1"/>
              </a:solidFill>
              <a:effectLst/>
              <a:latin typeface="+mn-lt"/>
              <a:ea typeface="+mn-ea"/>
              <a:cs typeface="+mn-cs"/>
            </a:rPr>
            <a:t>％と前年度比で</a:t>
          </a:r>
          <a:r>
            <a:rPr kumimoji="1" lang="en-US" altLang="ja-JP" sz="1100">
              <a:solidFill>
                <a:schemeClr val="dk1"/>
              </a:solidFill>
              <a:effectLst/>
              <a:latin typeface="+mn-lt"/>
              <a:ea typeface="+mn-ea"/>
              <a:cs typeface="+mn-cs"/>
            </a:rPr>
            <a:t>1.9</a:t>
          </a:r>
          <a:r>
            <a:rPr kumimoji="1" lang="ja-JP" altLang="ja-JP" sz="1100">
              <a:solidFill>
                <a:schemeClr val="dk1"/>
              </a:solidFill>
              <a:effectLst/>
              <a:latin typeface="+mn-lt"/>
              <a:ea typeface="+mn-ea"/>
              <a:cs typeface="+mn-cs"/>
            </a:rPr>
            <a:t>ポイント</a:t>
          </a:r>
          <a:r>
            <a:rPr kumimoji="1" lang="ja-JP" altLang="en-US" sz="1100">
              <a:solidFill>
                <a:schemeClr val="dk1"/>
              </a:solidFill>
              <a:effectLst/>
              <a:latin typeface="+mn-lt"/>
              <a:ea typeface="+mn-ea"/>
              <a:cs typeface="+mn-cs"/>
            </a:rPr>
            <a:t>上昇</a:t>
          </a:r>
          <a:r>
            <a:rPr kumimoji="1" lang="ja-JP" altLang="ja-JP" sz="1100">
              <a:solidFill>
                <a:schemeClr val="dk1"/>
              </a:solidFill>
              <a:effectLst/>
              <a:latin typeface="+mn-lt"/>
              <a:ea typeface="+mn-ea"/>
              <a:cs typeface="+mn-cs"/>
            </a:rPr>
            <a:t>している。また、類似団体平均の</a:t>
          </a:r>
          <a:r>
            <a:rPr kumimoji="1" lang="en-US" altLang="ja-JP" sz="1100">
              <a:solidFill>
                <a:schemeClr val="dk1"/>
              </a:solidFill>
              <a:effectLst/>
              <a:latin typeface="+mn-lt"/>
              <a:ea typeface="+mn-ea"/>
              <a:cs typeface="+mn-cs"/>
            </a:rPr>
            <a:t>68.2</a:t>
          </a:r>
          <a:r>
            <a:rPr kumimoji="1" lang="ja-JP" altLang="ja-JP" sz="1100">
              <a:solidFill>
                <a:schemeClr val="dk1"/>
              </a:solidFill>
              <a:effectLst/>
              <a:latin typeface="+mn-lt"/>
              <a:ea typeface="+mn-ea"/>
              <a:cs typeface="+mn-cs"/>
            </a:rPr>
            <a:t>％と比較し</a:t>
          </a:r>
          <a:r>
            <a:rPr kumimoji="1" lang="en-US" altLang="ja-JP" sz="1100">
              <a:solidFill>
                <a:schemeClr val="dk1"/>
              </a:solidFill>
              <a:effectLst/>
              <a:latin typeface="+mn-lt"/>
              <a:ea typeface="+mn-ea"/>
              <a:cs typeface="+mn-cs"/>
            </a:rPr>
            <a:t>5.2</a:t>
          </a:r>
          <a:r>
            <a:rPr kumimoji="1" lang="ja-JP" altLang="en-US" sz="1100">
              <a:solidFill>
                <a:schemeClr val="dk1"/>
              </a:solidFill>
              <a:effectLst/>
              <a:latin typeface="+mn-lt"/>
              <a:ea typeface="+mn-ea"/>
              <a:cs typeface="+mn-cs"/>
            </a:rPr>
            <a:t>ポイント</a:t>
          </a:r>
          <a:r>
            <a:rPr kumimoji="1" lang="ja-JP" altLang="ja-JP" sz="1100">
              <a:solidFill>
                <a:schemeClr val="dk1"/>
              </a:solidFill>
              <a:effectLst/>
              <a:latin typeface="+mn-lt"/>
              <a:ea typeface="+mn-ea"/>
              <a:cs typeface="+mn-cs"/>
            </a:rPr>
            <a:t>低い水準となっている。</a:t>
          </a:r>
          <a:r>
            <a:rPr kumimoji="1" lang="ja-JP" altLang="en-US" sz="1100">
              <a:solidFill>
                <a:schemeClr val="dk1"/>
              </a:solidFill>
              <a:effectLst/>
              <a:latin typeface="+mn-lt"/>
              <a:ea typeface="+mn-ea"/>
              <a:cs typeface="+mn-cs"/>
            </a:rPr>
            <a:t>公民館、学校施設、保健センター・保健所については依然として高水準で推移している。前年度比のポイントの上昇が大きかったものは</a:t>
          </a:r>
          <a:r>
            <a:rPr kumimoji="1" lang="ja-JP" altLang="ja-JP" sz="1100">
              <a:solidFill>
                <a:schemeClr val="dk1"/>
              </a:solidFill>
              <a:effectLst/>
              <a:latin typeface="+mn-lt"/>
              <a:ea typeface="+mn-ea"/>
              <a:cs typeface="+mn-cs"/>
            </a:rPr>
            <a:t>市民会館、体育館・プール</a:t>
          </a:r>
          <a:r>
            <a:rPr kumimoji="1" lang="ja-JP" altLang="en-US" sz="1100">
              <a:solidFill>
                <a:schemeClr val="dk1"/>
              </a:solidFill>
              <a:effectLst/>
              <a:latin typeface="+mn-lt"/>
              <a:ea typeface="+mn-ea"/>
              <a:cs typeface="+mn-cs"/>
            </a:rPr>
            <a:t>である。</a:t>
          </a:r>
          <a:r>
            <a:rPr kumimoji="1" lang="ja-JP" altLang="ja-JP" sz="1100">
              <a:solidFill>
                <a:schemeClr val="dk1"/>
              </a:solidFill>
              <a:effectLst/>
              <a:latin typeface="+mn-lt"/>
              <a:ea typeface="+mn-ea"/>
              <a:cs typeface="+mn-cs"/>
            </a:rPr>
            <a:t>小学校施設改築工事などを実施してい</a:t>
          </a:r>
          <a:r>
            <a:rPr kumimoji="1" lang="ja-JP" altLang="en-US" sz="1100">
              <a:solidFill>
                <a:schemeClr val="dk1"/>
              </a:solidFill>
              <a:effectLst/>
              <a:latin typeface="+mn-lt"/>
              <a:ea typeface="+mn-ea"/>
              <a:cs typeface="+mn-cs"/>
            </a:rPr>
            <a:t>ること</a:t>
          </a:r>
          <a:r>
            <a:rPr kumimoji="1" lang="ja-JP" altLang="ja-JP" sz="1100">
              <a:solidFill>
                <a:schemeClr val="dk1"/>
              </a:solidFill>
              <a:effectLst/>
              <a:latin typeface="+mn-lt"/>
              <a:ea typeface="+mn-ea"/>
              <a:cs typeface="+mn-cs"/>
            </a:rPr>
            <a:t>、プールについては計画的に改修工事などを行うことが予定</a:t>
          </a:r>
          <a:r>
            <a:rPr kumimoji="1" lang="ja-JP" altLang="en-US" sz="1100">
              <a:solidFill>
                <a:schemeClr val="dk1"/>
              </a:solidFill>
              <a:effectLst/>
              <a:latin typeface="+mn-lt"/>
              <a:ea typeface="+mn-ea"/>
              <a:cs typeface="+mn-cs"/>
            </a:rPr>
            <a:t>されていることから</a:t>
          </a:r>
          <a:r>
            <a:rPr kumimoji="1" lang="ja-JP" altLang="ja-JP" sz="1100">
              <a:solidFill>
                <a:schemeClr val="dk1"/>
              </a:solidFill>
              <a:effectLst/>
              <a:latin typeface="+mn-lt"/>
              <a:ea typeface="+mn-ea"/>
              <a:cs typeface="+mn-cs"/>
            </a:rPr>
            <a:t>、今後減価償却率が改善する見込みである。</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oneCellAnchor>
    <xdr:from>
      <xdr:col>4</xdr:col>
      <xdr:colOff>174625</xdr:colOff>
      <xdr:row>23</xdr:row>
      <xdr:rowOff>47625</xdr:rowOff>
    </xdr:from>
    <xdr:ext cx="349839" cy="225703"/>
    <xdr:sp macro="" textlink="">
      <xdr:nvSpPr>
        <xdr:cNvPr id="51" name="テキスト ボックス 50">
          <a:extLst>
            <a:ext uri="{FF2B5EF4-FFF2-40B4-BE49-F238E27FC236}">
              <a16:creationId xmlns:a16="http://schemas.microsoft.com/office/drawing/2014/main" id="{6EDB0D7F-98F9-4916-8D26-2460D1608DED}"/>
            </a:ext>
          </a:extLst>
        </xdr:cNvPr>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52" name="直線コネクタ 51">
          <a:extLst>
            <a:ext uri="{FF2B5EF4-FFF2-40B4-BE49-F238E27FC236}">
              <a16:creationId xmlns:a16="http://schemas.microsoft.com/office/drawing/2014/main" id="{08614853-B7F4-49D7-B2E0-2644CA96FADB}"/>
            </a:ext>
          </a:extLst>
        </xdr:cNvPr>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53" name="テキスト ボックス 52">
          <a:extLst>
            <a:ext uri="{FF2B5EF4-FFF2-40B4-BE49-F238E27FC236}">
              <a16:creationId xmlns:a16="http://schemas.microsoft.com/office/drawing/2014/main" id="{148ECFD1-B8D1-4D57-8DF5-49D4B9C102C4}"/>
            </a:ext>
          </a:extLst>
        </xdr:cNvPr>
        <xdr:cNvSpPr txBox="1"/>
      </xdr:nvSpPr>
      <xdr:spPr>
        <a:xfrm>
          <a:off x="847106" y="7018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151342</xdr:rowOff>
    </xdr:from>
    <xdr:to>
      <xdr:col>27</xdr:col>
      <xdr:colOff>73025</xdr:colOff>
      <xdr:row>34</xdr:row>
      <xdr:rowOff>151342</xdr:rowOff>
    </xdr:to>
    <xdr:cxnSp macro="">
      <xdr:nvCxnSpPr>
        <xdr:cNvPr id="54" name="直線コネクタ 53">
          <a:extLst>
            <a:ext uri="{FF2B5EF4-FFF2-40B4-BE49-F238E27FC236}">
              <a16:creationId xmlns:a16="http://schemas.microsoft.com/office/drawing/2014/main" id="{F6DDBE70-EF25-4940-A2D3-1B6A799E6085}"/>
            </a:ext>
          </a:extLst>
        </xdr:cNvPr>
        <xdr:cNvCxnSpPr/>
      </xdr:nvCxnSpPr>
      <xdr:spPr>
        <a:xfrm>
          <a:off x="1270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57541</xdr:rowOff>
    </xdr:from>
    <xdr:ext cx="359394" cy="225703"/>
    <xdr:sp macro="" textlink="">
      <xdr:nvSpPr>
        <xdr:cNvPr id="55" name="テキスト ボックス 54">
          <a:extLst>
            <a:ext uri="{FF2B5EF4-FFF2-40B4-BE49-F238E27FC236}">
              <a16:creationId xmlns:a16="http://schemas.microsoft.com/office/drawing/2014/main" id="{AE40BBDF-13E0-4113-B0C0-42AB51153044}"/>
            </a:ext>
          </a:extLst>
        </xdr:cNvPr>
        <xdr:cNvSpPr txBox="1"/>
      </xdr:nvSpPr>
      <xdr:spPr>
        <a:xfrm>
          <a:off x="847106" y="665836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32</xdr:row>
      <xdr:rowOff>134408</xdr:rowOff>
    </xdr:from>
    <xdr:to>
      <xdr:col>27</xdr:col>
      <xdr:colOff>73025</xdr:colOff>
      <xdr:row>32</xdr:row>
      <xdr:rowOff>134408</xdr:rowOff>
    </xdr:to>
    <xdr:cxnSp macro="">
      <xdr:nvCxnSpPr>
        <xdr:cNvPr id="56" name="直線コネクタ 55">
          <a:extLst>
            <a:ext uri="{FF2B5EF4-FFF2-40B4-BE49-F238E27FC236}">
              <a16:creationId xmlns:a16="http://schemas.microsoft.com/office/drawing/2014/main" id="{EF2DB8AE-464E-463D-B2B4-D8D6A4C6E8A6}"/>
            </a:ext>
          </a:extLst>
        </xdr:cNvPr>
        <xdr:cNvCxnSpPr/>
      </xdr:nvCxnSpPr>
      <xdr:spPr>
        <a:xfrm>
          <a:off x="1270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40607</xdr:rowOff>
    </xdr:from>
    <xdr:ext cx="359394" cy="225703"/>
    <xdr:sp macro="" textlink="">
      <xdr:nvSpPr>
        <xdr:cNvPr id="57" name="テキスト ボックス 56">
          <a:extLst>
            <a:ext uri="{FF2B5EF4-FFF2-40B4-BE49-F238E27FC236}">
              <a16:creationId xmlns:a16="http://schemas.microsoft.com/office/drawing/2014/main" id="{432F621B-C869-4C67-AA14-E25EAC70B1EF}"/>
            </a:ext>
          </a:extLst>
        </xdr:cNvPr>
        <xdr:cNvSpPr txBox="1"/>
      </xdr:nvSpPr>
      <xdr:spPr>
        <a:xfrm>
          <a:off x="847106" y="62985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30</xdr:row>
      <xdr:rowOff>117475</xdr:rowOff>
    </xdr:from>
    <xdr:to>
      <xdr:col>27</xdr:col>
      <xdr:colOff>73025</xdr:colOff>
      <xdr:row>30</xdr:row>
      <xdr:rowOff>117475</xdr:rowOff>
    </xdr:to>
    <xdr:cxnSp macro="">
      <xdr:nvCxnSpPr>
        <xdr:cNvPr id="58" name="直線コネクタ 57">
          <a:extLst>
            <a:ext uri="{FF2B5EF4-FFF2-40B4-BE49-F238E27FC236}">
              <a16:creationId xmlns:a16="http://schemas.microsoft.com/office/drawing/2014/main" id="{0220D10F-E155-4669-97FE-8926191E6E5A}"/>
            </a:ext>
          </a:extLst>
        </xdr:cNvPr>
        <xdr:cNvCxnSpPr/>
      </xdr:nvCxnSpPr>
      <xdr:spPr>
        <a:xfrm>
          <a:off x="1270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30</xdr:row>
      <xdr:rowOff>23674</xdr:rowOff>
    </xdr:from>
    <xdr:ext cx="359394" cy="225703"/>
    <xdr:sp macro="" textlink="">
      <xdr:nvSpPr>
        <xdr:cNvPr id="59" name="テキスト ボックス 58">
          <a:extLst>
            <a:ext uri="{FF2B5EF4-FFF2-40B4-BE49-F238E27FC236}">
              <a16:creationId xmlns:a16="http://schemas.microsoft.com/office/drawing/2014/main" id="{E862F51F-D40B-4075-9057-B9742BCC02D9}"/>
            </a:ext>
          </a:extLst>
        </xdr:cNvPr>
        <xdr:cNvSpPr txBox="1"/>
      </xdr:nvSpPr>
      <xdr:spPr>
        <a:xfrm>
          <a:off x="847106" y="59386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28</xdr:row>
      <xdr:rowOff>100542</xdr:rowOff>
    </xdr:from>
    <xdr:to>
      <xdr:col>27</xdr:col>
      <xdr:colOff>73025</xdr:colOff>
      <xdr:row>28</xdr:row>
      <xdr:rowOff>100542</xdr:rowOff>
    </xdr:to>
    <xdr:cxnSp macro="">
      <xdr:nvCxnSpPr>
        <xdr:cNvPr id="60" name="直線コネクタ 59">
          <a:extLst>
            <a:ext uri="{FF2B5EF4-FFF2-40B4-BE49-F238E27FC236}">
              <a16:creationId xmlns:a16="http://schemas.microsoft.com/office/drawing/2014/main" id="{060417E4-2B5C-4111-B782-BC38DBC82DBF}"/>
            </a:ext>
          </a:extLst>
        </xdr:cNvPr>
        <xdr:cNvCxnSpPr/>
      </xdr:nvCxnSpPr>
      <xdr:spPr>
        <a:xfrm>
          <a:off x="1270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6741</xdr:rowOff>
    </xdr:from>
    <xdr:ext cx="359394" cy="225703"/>
    <xdr:sp macro="" textlink="">
      <xdr:nvSpPr>
        <xdr:cNvPr id="61" name="テキスト ボックス 60">
          <a:extLst>
            <a:ext uri="{FF2B5EF4-FFF2-40B4-BE49-F238E27FC236}">
              <a16:creationId xmlns:a16="http://schemas.microsoft.com/office/drawing/2014/main" id="{0831111C-7259-4453-9F71-8163366F05C7}"/>
            </a:ext>
          </a:extLst>
        </xdr:cNvPr>
        <xdr:cNvSpPr txBox="1"/>
      </xdr:nvSpPr>
      <xdr:spPr>
        <a:xfrm>
          <a:off x="847106" y="557886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83608</xdr:rowOff>
    </xdr:from>
    <xdr:to>
      <xdr:col>27</xdr:col>
      <xdr:colOff>73025</xdr:colOff>
      <xdr:row>26</xdr:row>
      <xdr:rowOff>83608</xdr:rowOff>
    </xdr:to>
    <xdr:cxnSp macro="">
      <xdr:nvCxnSpPr>
        <xdr:cNvPr id="62" name="直線コネクタ 61">
          <a:extLst>
            <a:ext uri="{FF2B5EF4-FFF2-40B4-BE49-F238E27FC236}">
              <a16:creationId xmlns:a16="http://schemas.microsoft.com/office/drawing/2014/main" id="{0C27DA12-DD19-464B-81B4-98BFA225E102}"/>
            </a:ext>
          </a:extLst>
        </xdr:cNvPr>
        <xdr:cNvCxnSpPr/>
      </xdr:nvCxnSpPr>
      <xdr:spPr>
        <a:xfrm>
          <a:off x="1270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161257</xdr:rowOff>
    </xdr:from>
    <xdr:ext cx="359394" cy="225703"/>
    <xdr:sp macro="" textlink="">
      <xdr:nvSpPr>
        <xdr:cNvPr id="63" name="テキスト ボックス 62">
          <a:extLst>
            <a:ext uri="{FF2B5EF4-FFF2-40B4-BE49-F238E27FC236}">
              <a16:creationId xmlns:a16="http://schemas.microsoft.com/office/drawing/2014/main" id="{84CA362D-7D87-4E2B-85F8-A057B37109D3}"/>
            </a:ext>
          </a:extLst>
        </xdr:cNvPr>
        <xdr:cNvSpPr txBox="1"/>
      </xdr:nvSpPr>
      <xdr:spPr>
        <a:xfrm>
          <a:off x="847106" y="52190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64" name="直線コネクタ 63">
          <a:extLst>
            <a:ext uri="{FF2B5EF4-FFF2-40B4-BE49-F238E27FC236}">
              <a16:creationId xmlns:a16="http://schemas.microsoft.com/office/drawing/2014/main" id="{A6D79C8A-B48A-4901-BE8C-34B4CD59B939}"/>
            </a:ext>
          </a:extLst>
        </xdr:cNvPr>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65" name="テキスト ボックス 64">
          <a:extLst>
            <a:ext uri="{FF2B5EF4-FFF2-40B4-BE49-F238E27FC236}">
              <a16:creationId xmlns:a16="http://schemas.microsoft.com/office/drawing/2014/main" id="{E2AE7B77-9DF0-42C6-979C-87D339BC7A14}"/>
            </a:ext>
          </a:extLst>
        </xdr:cNvPr>
        <xdr:cNvSpPr txBox="1"/>
      </xdr:nvSpPr>
      <xdr:spPr>
        <a:xfrm>
          <a:off x="847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66" name="有形固定資産減価償却率グラフ枠">
          <a:extLst>
            <a:ext uri="{FF2B5EF4-FFF2-40B4-BE49-F238E27FC236}">
              <a16:creationId xmlns:a16="http://schemas.microsoft.com/office/drawing/2014/main" id="{244B4EFE-99AF-4E30-B974-21519F4A77DF}"/>
            </a:ext>
          </a:extLst>
        </xdr:cNvPr>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27</xdr:row>
      <xdr:rowOff>153247</xdr:rowOff>
    </xdr:from>
    <xdr:to>
      <xdr:col>23</xdr:col>
      <xdr:colOff>85090</xdr:colOff>
      <xdr:row>34</xdr:row>
      <xdr:rowOff>75777</xdr:rowOff>
    </xdr:to>
    <xdr:cxnSp macro="">
      <xdr:nvCxnSpPr>
        <xdr:cNvPr id="67" name="直線コネクタ 66">
          <a:extLst>
            <a:ext uri="{FF2B5EF4-FFF2-40B4-BE49-F238E27FC236}">
              <a16:creationId xmlns:a16="http://schemas.microsoft.com/office/drawing/2014/main" id="{1E65209A-959B-46A8-B80B-4ED7B3AF0643}"/>
            </a:ext>
          </a:extLst>
        </xdr:cNvPr>
        <xdr:cNvCxnSpPr/>
      </xdr:nvCxnSpPr>
      <xdr:spPr>
        <a:xfrm flipV="1">
          <a:off x="4760595" y="5553922"/>
          <a:ext cx="1270" cy="11226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34</xdr:row>
      <xdr:rowOff>79604</xdr:rowOff>
    </xdr:from>
    <xdr:ext cx="405111" cy="259045"/>
    <xdr:sp macro="" textlink="">
      <xdr:nvSpPr>
        <xdr:cNvPr id="68" name="有形固定資産減価償却率最小値テキスト">
          <a:extLst>
            <a:ext uri="{FF2B5EF4-FFF2-40B4-BE49-F238E27FC236}">
              <a16:creationId xmlns:a16="http://schemas.microsoft.com/office/drawing/2014/main" id="{7EC4E9EA-520E-43AE-A841-D39D18974C3D}"/>
            </a:ext>
          </a:extLst>
        </xdr:cNvPr>
        <xdr:cNvSpPr txBox="1"/>
      </xdr:nvSpPr>
      <xdr:spPr>
        <a:xfrm>
          <a:off x="4813300" y="66804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34</xdr:row>
      <xdr:rowOff>75777</xdr:rowOff>
    </xdr:from>
    <xdr:to>
      <xdr:col>23</xdr:col>
      <xdr:colOff>174625</xdr:colOff>
      <xdr:row>34</xdr:row>
      <xdr:rowOff>75777</xdr:rowOff>
    </xdr:to>
    <xdr:cxnSp macro="">
      <xdr:nvCxnSpPr>
        <xdr:cNvPr id="69" name="直線コネクタ 68">
          <a:extLst>
            <a:ext uri="{FF2B5EF4-FFF2-40B4-BE49-F238E27FC236}">
              <a16:creationId xmlns:a16="http://schemas.microsoft.com/office/drawing/2014/main" id="{8A8390AF-3D3C-437F-A560-DB7AB129120F}"/>
            </a:ext>
          </a:extLst>
        </xdr:cNvPr>
        <xdr:cNvCxnSpPr/>
      </xdr:nvCxnSpPr>
      <xdr:spPr>
        <a:xfrm>
          <a:off x="4673600" y="66766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26</xdr:row>
      <xdr:rowOff>99924</xdr:rowOff>
    </xdr:from>
    <xdr:ext cx="405111" cy="259045"/>
    <xdr:sp macro="" textlink="">
      <xdr:nvSpPr>
        <xdr:cNvPr id="70" name="有形固定資産減価償却率最大値テキスト">
          <a:extLst>
            <a:ext uri="{FF2B5EF4-FFF2-40B4-BE49-F238E27FC236}">
              <a16:creationId xmlns:a16="http://schemas.microsoft.com/office/drawing/2014/main" id="{E51E9AB6-218C-46FF-8C50-DC20BFFCB71E}"/>
            </a:ext>
          </a:extLst>
        </xdr:cNvPr>
        <xdr:cNvSpPr txBox="1"/>
      </xdr:nvSpPr>
      <xdr:spPr>
        <a:xfrm>
          <a:off x="4813300" y="53291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27</xdr:row>
      <xdr:rowOff>153247</xdr:rowOff>
    </xdr:from>
    <xdr:to>
      <xdr:col>23</xdr:col>
      <xdr:colOff>174625</xdr:colOff>
      <xdr:row>27</xdr:row>
      <xdr:rowOff>153247</xdr:rowOff>
    </xdr:to>
    <xdr:cxnSp macro="">
      <xdr:nvCxnSpPr>
        <xdr:cNvPr id="71" name="直線コネクタ 70">
          <a:extLst>
            <a:ext uri="{FF2B5EF4-FFF2-40B4-BE49-F238E27FC236}">
              <a16:creationId xmlns:a16="http://schemas.microsoft.com/office/drawing/2014/main" id="{8CB268EE-9D73-424D-9D9D-141D76F6CF5B}"/>
            </a:ext>
          </a:extLst>
        </xdr:cNvPr>
        <xdr:cNvCxnSpPr/>
      </xdr:nvCxnSpPr>
      <xdr:spPr>
        <a:xfrm>
          <a:off x="4673600" y="55539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31</xdr:row>
      <xdr:rowOff>168715</xdr:rowOff>
    </xdr:from>
    <xdr:ext cx="405111" cy="259045"/>
    <xdr:sp macro="" textlink="">
      <xdr:nvSpPr>
        <xdr:cNvPr id="72" name="有形固定資産減価償却率平均値テキスト">
          <a:extLst>
            <a:ext uri="{FF2B5EF4-FFF2-40B4-BE49-F238E27FC236}">
              <a16:creationId xmlns:a16="http://schemas.microsoft.com/office/drawing/2014/main" id="{C683DD73-4D92-4FD8-856E-5685ED0D596B}"/>
            </a:ext>
          </a:extLst>
        </xdr:cNvPr>
        <xdr:cNvSpPr txBox="1"/>
      </xdr:nvSpPr>
      <xdr:spPr>
        <a:xfrm>
          <a:off x="4813300" y="625519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32</xdr:row>
      <xdr:rowOff>18838</xdr:rowOff>
    </xdr:from>
    <xdr:to>
      <xdr:col>23</xdr:col>
      <xdr:colOff>136525</xdr:colOff>
      <xdr:row>32</xdr:row>
      <xdr:rowOff>120438</xdr:rowOff>
    </xdr:to>
    <xdr:sp macro="" textlink="">
      <xdr:nvSpPr>
        <xdr:cNvPr id="73" name="フローチャート: 判断 72">
          <a:extLst>
            <a:ext uri="{FF2B5EF4-FFF2-40B4-BE49-F238E27FC236}">
              <a16:creationId xmlns:a16="http://schemas.microsoft.com/office/drawing/2014/main" id="{EC543BFD-7B58-4B43-9763-84CDBF4CAE1D}"/>
            </a:ext>
          </a:extLst>
        </xdr:cNvPr>
        <xdr:cNvSpPr/>
      </xdr:nvSpPr>
      <xdr:spPr>
        <a:xfrm>
          <a:off x="4711700" y="62767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30</xdr:row>
      <xdr:rowOff>142240</xdr:rowOff>
    </xdr:from>
    <xdr:to>
      <xdr:col>19</xdr:col>
      <xdr:colOff>187325</xdr:colOff>
      <xdr:row>31</xdr:row>
      <xdr:rowOff>72390</xdr:rowOff>
    </xdr:to>
    <xdr:sp macro="" textlink="">
      <xdr:nvSpPr>
        <xdr:cNvPr id="74" name="フローチャート: 判断 73">
          <a:extLst>
            <a:ext uri="{FF2B5EF4-FFF2-40B4-BE49-F238E27FC236}">
              <a16:creationId xmlns:a16="http://schemas.microsoft.com/office/drawing/2014/main" id="{FA23BB90-CFEF-46F0-AE85-F1C5C3C8C16B}"/>
            </a:ext>
          </a:extLst>
        </xdr:cNvPr>
        <xdr:cNvSpPr/>
      </xdr:nvSpPr>
      <xdr:spPr>
        <a:xfrm>
          <a:off x="4000500" y="6057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30</xdr:row>
      <xdr:rowOff>102658</xdr:rowOff>
    </xdr:from>
    <xdr:to>
      <xdr:col>15</xdr:col>
      <xdr:colOff>187325</xdr:colOff>
      <xdr:row>31</xdr:row>
      <xdr:rowOff>32808</xdr:rowOff>
    </xdr:to>
    <xdr:sp macro="" textlink="">
      <xdr:nvSpPr>
        <xdr:cNvPr id="75" name="フローチャート: 判断 74">
          <a:extLst>
            <a:ext uri="{FF2B5EF4-FFF2-40B4-BE49-F238E27FC236}">
              <a16:creationId xmlns:a16="http://schemas.microsoft.com/office/drawing/2014/main" id="{A711791B-6237-4D02-AAA2-5E162CC8A81D}"/>
            </a:ext>
          </a:extLst>
        </xdr:cNvPr>
        <xdr:cNvSpPr/>
      </xdr:nvSpPr>
      <xdr:spPr>
        <a:xfrm>
          <a:off x="3238500" y="60176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30</xdr:row>
      <xdr:rowOff>73872</xdr:rowOff>
    </xdr:from>
    <xdr:to>
      <xdr:col>11</xdr:col>
      <xdr:colOff>187325</xdr:colOff>
      <xdr:row>31</xdr:row>
      <xdr:rowOff>4022</xdr:rowOff>
    </xdr:to>
    <xdr:sp macro="" textlink="">
      <xdr:nvSpPr>
        <xdr:cNvPr id="76" name="フローチャート: 判断 75">
          <a:extLst>
            <a:ext uri="{FF2B5EF4-FFF2-40B4-BE49-F238E27FC236}">
              <a16:creationId xmlns:a16="http://schemas.microsoft.com/office/drawing/2014/main" id="{7A263DFD-8139-4E06-9138-AF03AC25F058}"/>
            </a:ext>
          </a:extLst>
        </xdr:cNvPr>
        <xdr:cNvSpPr/>
      </xdr:nvSpPr>
      <xdr:spPr>
        <a:xfrm>
          <a:off x="2476500" y="59888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30</xdr:row>
      <xdr:rowOff>45085</xdr:rowOff>
    </xdr:from>
    <xdr:to>
      <xdr:col>7</xdr:col>
      <xdr:colOff>187325</xdr:colOff>
      <xdr:row>30</xdr:row>
      <xdr:rowOff>146685</xdr:rowOff>
    </xdr:to>
    <xdr:sp macro="" textlink="">
      <xdr:nvSpPr>
        <xdr:cNvPr id="77" name="フローチャート: 判断 76">
          <a:extLst>
            <a:ext uri="{FF2B5EF4-FFF2-40B4-BE49-F238E27FC236}">
              <a16:creationId xmlns:a16="http://schemas.microsoft.com/office/drawing/2014/main" id="{4B3C6AF5-D488-4B0A-9E8B-246E21C5DDCA}"/>
            </a:ext>
          </a:extLst>
        </xdr:cNvPr>
        <xdr:cNvSpPr/>
      </xdr:nvSpPr>
      <xdr:spPr>
        <a:xfrm>
          <a:off x="1714500" y="5960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78" name="テキスト ボックス 77">
          <a:extLst>
            <a:ext uri="{FF2B5EF4-FFF2-40B4-BE49-F238E27FC236}">
              <a16:creationId xmlns:a16="http://schemas.microsoft.com/office/drawing/2014/main" id="{17D953CD-77C2-475A-B9C1-A37285FD49D1}"/>
            </a:ext>
          </a:extLst>
        </xdr:cNvPr>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79" name="テキスト ボックス 78">
          <a:extLst>
            <a:ext uri="{FF2B5EF4-FFF2-40B4-BE49-F238E27FC236}">
              <a16:creationId xmlns:a16="http://schemas.microsoft.com/office/drawing/2014/main" id="{A8148D77-6A73-4AB9-B3A7-A24117491929}"/>
            </a:ext>
          </a:extLst>
        </xdr:cNvPr>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80" name="テキスト ボックス 79">
          <a:extLst>
            <a:ext uri="{FF2B5EF4-FFF2-40B4-BE49-F238E27FC236}">
              <a16:creationId xmlns:a16="http://schemas.microsoft.com/office/drawing/2014/main" id="{2FCD4B67-A68A-4009-89B0-024613E67F40}"/>
            </a:ext>
          </a:extLst>
        </xdr:cNvPr>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81" name="テキスト ボックス 80">
          <a:extLst>
            <a:ext uri="{FF2B5EF4-FFF2-40B4-BE49-F238E27FC236}">
              <a16:creationId xmlns:a16="http://schemas.microsoft.com/office/drawing/2014/main" id="{146A0F12-F8B6-411F-8BBA-B34384C97E87}"/>
            </a:ext>
          </a:extLst>
        </xdr:cNvPr>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82" name="テキスト ボックス 81">
          <a:extLst>
            <a:ext uri="{FF2B5EF4-FFF2-40B4-BE49-F238E27FC236}">
              <a16:creationId xmlns:a16="http://schemas.microsoft.com/office/drawing/2014/main" id="{52116EC6-6057-4290-B70B-F16F640F5347}"/>
            </a:ext>
          </a:extLst>
        </xdr:cNvPr>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31</xdr:row>
      <xdr:rowOff>3175</xdr:rowOff>
    </xdr:from>
    <xdr:to>
      <xdr:col>23</xdr:col>
      <xdr:colOff>136525</xdr:colOff>
      <xdr:row>31</xdr:row>
      <xdr:rowOff>104775</xdr:rowOff>
    </xdr:to>
    <xdr:sp macro="" textlink="">
      <xdr:nvSpPr>
        <xdr:cNvPr id="83" name="楕円 82">
          <a:extLst>
            <a:ext uri="{FF2B5EF4-FFF2-40B4-BE49-F238E27FC236}">
              <a16:creationId xmlns:a16="http://schemas.microsoft.com/office/drawing/2014/main" id="{A2CEA1FC-C71A-485D-82BB-92F0AFF22097}"/>
            </a:ext>
          </a:extLst>
        </xdr:cNvPr>
        <xdr:cNvSpPr/>
      </xdr:nvSpPr>
      <xdr:spPr>
        <a:xfrm>
          <a:off x="4711700" y="6089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30</xdr:row>
      <xdr:rowOff>26052</xdr:rowOff>
    </xdr:from>
    <xdr:ext cx="405111" cy="259045"/>
    <xdr:sp macro="" textlink="">
      <xdr:nvSpPr>
        <xdr:cNvPr id="84" name="有形固定資産減価償却率該当値テキスト">
          <a:extLst>
            <a:ext uri="{FF2B5EF4-FFF2-40B4-BE49-F238E27FC236}">
              <a16:creationId xmlns:a16="http://schemas.microsoft.com/office/drawing/2014/main" id="{C0952366-0946-49E4-A2B3-9B569E1B9A9B}"/>
            </a:ext>
          </a:extLst>
        </xdr:cNvPr>
        <xdr:cNvSpPr txBox="1"/>
      </xdr:nvSpPr>
      <xdr:spPr>
        <a:xfrm>
          <a:off x="4813300" y="59410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30</xdr:row>
      <xdr:rowOff>106257</xdr:rowOff>
    </xdr:from>
    <xdr:to>
      <xdr:col>19</xdr:col>
      <xdr:colOff>187325</xdr:colOff>
      <xdr:row>31</xdr:row>
      <xdr:rowOff>36407</xdr:rowOff>
    </xdr:to>
    <xdr:sp macro="" textlink="">
      <xdr:nvSpPr>
        <xdr:cNvPr id="85" name="楕円 84">
          <a:extLst>
            <a:ext uri="{FF2B5EF4-FFF2-40B4-BE49-F238E27FC236}">
              <a16:creationId xmlns:a16="http://schemas.microsoft.com/office/drawing/2014/main" id="{2D835D76-1E13-4326-81B7-9BBEEE26EF45}"/>
            </a:ext>
          </a:extLst>
        </xdr:cNvPr>
        <xdr:cNvSpPr/>
      </xdr:nvSpPr>
      <xdr:spPr>
        <a:xfrm>
          <a:off x="4000500" y="60212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30</xdr:row>
      <xdr:rowOff>157057</xdr:rowOff>
    </xdr:from>
    <xdr:to>
      <xdr:col>23</xdr:col>
      <xdr:colOff>85725</xdr:colOff>
      <xdr:row>31</xdr:row>
      <xdr:rowOff>53975</xdr:rowOff>
    </xdr:to>
    <xdr:cxnSp macro="">
      <xdr:nvCxnSpPr>
        <xdr:cNvPr id="86" name="直線コネクタ 85">
          <a:extLst>
            <a:ext uri="{FF2B5EF4-FFF2-40B4-BE49-F238E27FC236}">
              <a16:creationId xmlns:a16="http://schemas.microsoft.com/office/drawing/2014/main" id="{F553E1C2-944D-4F06-AAC5-9AD23705FAAC}"/>
            </a:ext>
          </a:extLst>
        </xdr:cNvPr>
        <xdr:cNvCxnSpPr/>
      </xdr:nvCxnSpPr>
      <xdr:spPr>
        <a:xfrm>
          <a:off x="4051300" y="6072082"/>
          <a:ext cx="711200" cy="683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31</xdr:row>
      <xdr:rowOff>75142</xdr:rowOff>
    </xdr:from>
    <xdr:to>
      <xdr:col>15</xdr:col>
      <xdr:colOff>187325</xdr:colOff>
      <xdr:row>32</xdr:row>
      <xdr:rowOff>5292</xdr:rowOff>
    </xdr:to>
    <xdr:sp macro="" textlink="">
      <xdr:nvSpPr>
        <xdr:cNvPr id="87" name="楕円 86">
          <a:extLst>
            <a:ext uri="{FF2B5EF4-FFF2-40B4-BE49-F238E27FC236}">
              <a16:creationId xmlns:a16="http://schemas.microsoft.com/office/drawing/2014/main" id="{EB2AD652-90E9-482C-99FA-01B0936D06DB}"/>
            </a:ext>
          </a:extLst>
        </xdr:cNvPr>
        <xdr:cNvSpPr/>
      </xdr:nvSpPr>
      <xdr:spPr>
        <a:xfrm>
          <a:off x="3238500" y="61616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30</xdr:row>
      <xdr:rowOff>157057</xdr:rowOff>
    </xdr:from>
    <xdr:to>
      <xdr:col>19</xdr:col>
      <xdr:colOff>136525</xdr:colOff>
      <xdr:row>31</xdr:row>
      <xdr:rowOff>125942</xdr:rowOff>
    </xdr:to>
    <xdr:cxnSp macro="">
      <xdr:nvCxnSpPr>
        <xdr:cNvPr id="88" name="直線コネクタ 87">
          <a:extLst>
            <a:ext uri="{FF2B5EF4-FFF2-40B4-BE49-F238E27FC236}">
              <a16:creationId xmlns:a16="http://schemas.microsoft.com/office/drawing/2014/main" id="{9300EAE0-3E2E-4891-9FBA-55323A9EF111}"/>
            </a:ext>
          </a:extLst>
        </xdr:cNvPr>
        <xdr:cNvCxnSpPr/>
      </xdr:nvCxnSpPr>
      <xdr:spPr>
        <a:xfrm flipV="1">
          <a:off x="3289300" y="6072082"/>
          <a:ext cx="762000" cy="1403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30</xdr:row>
      <xdr:rowOff>109855</xdr:rowOff>
    </xdr:from>
    <xdr:to>
      <xdr:col>11</xdr:col>
      <xdr:colOff>187325</xdr:colOff>
      <xdr:row>31</xdr:row>
      <xdr:rowOff>40005</xdr:rowOff>
    </xdr:to>
    <xdr:sp macro="" textlink="">
      <xdr:nvSpPr>
        <xdr:cNvPr id="89" name="楕円 88">
          <a:extLst>
            <a:ext uri="{FF2B5EF4-FFF2-40B4-BE49-F238E27FC236}">
              <a16:creationId xmlns:a16="http://schemas.microsoft.com/office/drawing/2014/main" id="{65CA85AE-C4E0-44A9-AFA9-E6DDDF2AFBF0}"/>
            </a:ext>
          </a:extLst>
        </xdr:cNvPr>
        <xdr:cNvSpPr/>
      </xdr:nvSpPr>
      <xdr:spPr>
        <a:xfrm>
          <a:off x="2476500" y="6024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30</xdr:row>
      <xdr:rowOff>160655</xdr:rowOff>
    </xdr:from>
    <xdr:to>
      <xdr:col>15</xdr:col>
      <xdr:colOff>136525</xdr:colOff>
      <xdr:row>31</xdr:row>
      <xdr:rowOff>125942</xdr:rowOff>
    </xdr:to>
    <xdr:cxnSp macro="">
      <xdr:nvCxnSpPr>
        <xdr:cNvPr id="90" name="直線コネクタ 89">
          <a:extLst>
            <a:ext uri="{FF2B5EF4-FFF2-40B4-BE49-F238E27FC236}">
              <a16:creationId xmlns:a16="http://schemas.microsoft.com/office/drawing/2014/main" id="{9A86F6FA-0A77-460D-A8E2-1C92B9F4A59B}"/>
            </a:ext>
          </a:extLst>
        </xdr:cNvPr>
        <xdr:cNvCxnSpPr/>
      </xdr:nvCxnSpPr>
      <xdr:spPr>
        <a:xfrm>
          <a:off x="2527300" y="6075680"/>
          <a:ext cx="762000" cy="1367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30</xdr:row>
      <xdr:rowOff>156633</xdr:rowOff>
    </xdr:from>
    <xdr:to>
      <xdr:col>7</xdr:col>
      <xdr:colOff>187325</xdr:colOff>
      <xdr:row>31</xdr:row>
      <xdr:rowOff>86783</xdr:rowOff>
    </xdr:to>
    <xdr:sp macro="" textlink="">
      <xdr:nvSpPr>
        <xdr:cNvPr id="91" name="楕円 90">
          <a:extLst>
            <a:ext uri="{FF2B5EF4-FFF2-40B4-BE49-F238E27FC236}">
              <a16:creationId xmlns:a16="http://schemas.microsoft.com/office/drawing/2014/main" id="{23DBED88-E8EB-4A79-ACD4-7C0D868200AB}"/>
            </a:ext>
          </a:extLst>
        </xdr:cNvPr>
        <xdr:cNvSpPr/>
      </xdr:nvSpPr>
      <xdr:spPr>
        <a:xfrm>
          <a:off x="1714500" y="60716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30</xdr:row>
      <xdr:rowOff>160655</xdr:rowOff>
    </xdr:from>
    <xdr:to>
      <xdr:col>11</xdr:col>
      <xdr:colOff>136525</xdr:colOff>
      <xdr:row>31</xdr:row>
      <xdr:rowOff>35983</xdr:rowOff>
    </xdr:to>
    <xdr:cxnSp macro="">
      <xdr:nvCxnSpPr>
        <xdr:cNvPr id="92" name="直線コネクタ 91">
          <a:extLst>
            <a:ext uri="{FF2B5EF4-FFF2-40B4-BE49-F238E27FC236}">
              <a16:creationId xmlns:a16="http://schemas.microsoft.com/office/drawing/2014/main" id="{42AF0780-0E76-4529-9CFA-2A8C32190970}"/>
            </a:ext>
          </a:extLst>
        </xdr:cNvPr>
        <xdr:cNvCxnSpPr/>
      </xdr:nvCxnSpPr>
      <xdr:spPr>
        <a:xfrm flipV="1">
          <a:off x="1765300" y="6075680"/>
          <a:ext cx="762000" cy="467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31</xdr:row>
      <xdr:rowOff>63517</xdr:rowOff>
    </xdr:from>
    <xdr:ext cx="405111" cy="259045"/>
    <xdr:sp macro="" textlink="">
      <xdr:nvSpPr>
        <xdr:cNvPr id="93" name="n_1aveValue有形固定資産減価償却率">
          <a:extLst>
            <a:ext uri="{FF2B5EF4-FFF2-40B4-BE49-F238E27FC236}">
              <a16:creationId xmlns:a16="http://schemas.microsoft.com/office/drawing/2014/main" id="{D1369B4D-3558-4917-84CE-8C2C36CE52B7}"/>
            </a:ext>
          </a:extLst>
        </xdr:cNvPr>
        <xdr:cNvSpPr txBox="1"/>
      </xdr:nvSpPr>
      <xdr:spPr>
        <a:xfrm>
          <a:off x="3836044" y="61499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29</xdr:row>
      <xdr:rowOff>49335</xdr:rowOff>
    </xdr:from>
    <xdr:ext cx="405111" cy="259045"/>
    <xdr:sp macro="" textlink="">
      <xdr:nvSpPr>
        <xdr:cNvPr id="94" name="n_2aveValue有形固定資産減価償却率">
          <a:extLst>
            <a:ext uri="{FF2B5EF4-FFF2-40B4-BE49-F238E27FC236}">
              <a16:creationId xmlns:a16="http://schemas.microsoft.com/office/drawing/2014/main" id="{1EAB561E-C7E5-441F-86D6-8FF3449F9056}"/>
            </a:ext>
          </a:extLst>
        </xdr:cNvPr>
        <xdr:cNvSpPr txBox="1"/>
      </xdr:nvSpPr>
      <xdr:spPr>
        <a:xfrm>
          <a:off x="3086744" y="57929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29</xdr:row>
      <xdr:rowOff>20549</xdr:rowOff>
    </xdr:from>
    <xdr:ext cx="405111" cy="259045"/>
    <xdr:sp macro="" textlink="">
      <xdr:nvSpPr>
        <xdr:cNvPr id="95" name="n_3aveValue有形固定資産減価償却率">
          <a:extLst>
            <a:ext uri="{FF2B5EF4-FFF2-40B4-BE49-F238E27FC236}">
              <a16:creationId xmlns:a16="http://schemas.microsoft.com/office/drawing/2014/main" id="{5FAEFF2E-8B43-48A9-8453-93870041D43B}"/>
            </a:ext>
          </a:extLst>
        </xdr:cNvPr>
        <xdr:cNvSpPr txBox="1"/>
      </xdr:nvSpPr>
      <xdr:spPr>
        <a:xfrm>
          <a:off x="2324744" y="576412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28</xdr:row>
      <xdr:rowOff>163212</xdr:rowOff>
    </xdr:from>
    <xdr:ext cx="405111" cy="259045"/>
    <xdr:sp macro="" textlink="">
      <xdr:nvSpPr>
        <xdr:cNvPr id="96" name="n_4aveValue有形固定資産減価償却率">
          <a:extLst>
            <a:ext uri="{FF2B5EF4-FFF2-40B4-BE49-F238E27FC236}">
              <a16:creationId xmlns:a16="http://schemas.microsoft.com/office/drawing/2014/main" id="{F85AF0C8-8286-44A9-A75E-2F6DD49F8BC7}"/>
            </a:ext>
          </a:extLst>
        </xdr:cNvPr>
        <xdr:cNvSpPr txBox="1"/>
      </xdr:nvSpPr>
      <xdr:spPr>
        <a:xfrm>
          <a:off x="1562744" y="57353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29</xdr:row>
      <xdr:rowOff>52934</xdr:rowOff>
    </xdr:from>
    <xdr:ext cx="405111" cy="259045"/>
    <xdr:sp macro="" textlink="">
      <xdr:nvSpPr>
        <xdr:cNvPr id="97" name="n_1mainValue有形固定資産減価償却率">
          <a:extLst>
            <a:ext uri="{FF2B5EF4-FFF2-40B4-BE49-F238E27FC236}">
              <a16:creationId xmlns:a16="http://schemas.microsoft.com/office/drawing/2014/main" id="{15836F6F-E48B-4DB8-805F-7100501904A4}"/>
            </a:ext>
          </a:extLst>
        </xdr:cNvPr>
        <xdr:cNvSpPr txBox="1"/>
      </xdr:nvSpPr>
      <xdr:spPr>
        <a:xfrm>
          <a:off x="3836044" y="57965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31</xdr:row>
      <xdr:rowOff>167869</xdr:rowOff>
    </xdr:from>
    <xdr:ext cx="405111" cy="259045"/>
    <xdr:sp macro="" textlink="">
      <xdr:nvSpPr>
        <xdr:cNvPr id="98" name="n_2mainValue有形固定資産減価償却率">
          <a:extLst>
            <a:ext uri="{FF2B5EF4-FFF2-40B4-BE49-F238E27FC236}">
              <a16:creationId xmlns:a16="http://schemas.microsoft.com/office/drawing/2014/main" id="{D433A746-7504-4C4D-BCBD-7039806F289C}"/>
            </a:ext>
          </a:extLst>
        </xdr:cNvPr>
        <xdr:cNvSpPr txBox="1"/>
      </xdr:nvSpPr>
      <xdr:spPr>
        <a:xfrm>
          <a:off x="3086744" y="62543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31</xdr:row>
      <xdr:rowOff>31132</xdr:rowOff>
    </xdr:from>
    <xdr:ext cx="405111" cy="259045"/>
    <xdr:sp macro="" textlink="">
      <xdr:nvSpPr>
        <xdr:cNvPr id="99" name="n_3mainValue有形固定資産減価償却率">
          <a:extLst>
            <a:ext uri="{FF2B5EF4-FFF2-40B4-BE49-F238E27FC236}">
              <a16:creationId xmlns:a16="http://schemas.microsoft.com/office/drawing/2014/main" id="{37139C21-9861-4DB6-85E9-691AE9CDC29F}"/>
            </a:ext>
          </a:extLst>
        </xdr:cNvPr>
        <xdr:cNvSpPr txBox="1"/>
      </xdr:nvSpPr>
      <xdr:spPr>
        <a:xfrm>
          <a:off x="2324744" y="61176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31</xdr:row>
      <xdr:rowOff>77910</xdr:rowOff>
    </xdr:from>
    <xdr:ext cx="405111" cy="259045"/>
    <xdr:sp macro="" textlink="">
      <xdr:nvSpPr>
        <xdr:cNvPr id="100" name="n_4mainValue有形固定資産減価償却率">
          <a:extLst>
            <a:ext uri="{FF2B5EF4-FFF2-40B4-BE49-F238E27FC236}">
              <a16:creationId xmlns:a16="http://schemas.microsoft.com/office/drawing/2014/main" id="{D9A87B98-D780-415C-BE76-85C73AA684FA}"/>
            </a:ext>
          </a:extLst>
        </xdr:cNvPr>
        <xdr:cNvSpPr txBox="1"/>
      </xdr:nvSpPr>
      <xdr:spPr>
        <a:xfrm>
          <a:off x="1562744" y="61643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01" name="正方形/長方形 100">
          <a:extLst>
            <a:ext uri="{FF2B5EF4-FFF2-40B4-BE49-F238E27FC236}">
              <a16:creationId xmlns:a16="http://schemas.microsoft.com/office/drawing/2014/main" id="{D3209875-1463-4157-917F-7CBA86E2B85A}"/>
            </a:ext>
          </a:extLst>
        </xdr:cNvPr>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02" name="正方形/長方形 101">
          <a:extLst>
            <a:ext uri="{FF2B5EF4-FFF2-40B4-BE49-F238E27FC236}">
              <a16:creationId xmlns:a16="http://schemas.microsoft.com/office/drawing/2014/main" id="{9D51C154-A7F8-4321-BDEC-8D9066F67AB6}"/>
            </a:ext>
          </a:extLst>
        </xdr:cNvPr>
        <xdr:cNvSpPr/>
      </xdr:nvSpPr>
      <xdr:spPr>
        <a:xfrm>
          <a:off x="12373243" y="4624642"/>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103" name="正方形/長方形 102">
          <a:extLst>
            <a:ext uri="{FF2B5EF4-FFF2-40B4-BE49-F238E27FC236}">
              <a16:creationId xmlns:a16="http://schemas.microsoft.com/office/drawing/2014/main" id="{04B27885-7AE3-4ED5-80E2-466654ECBBC0}"/>
            </a:ext>
          </a:extLst>
        </xdr:cNvPr>
        <xdr:cNvSpPr/>
      </xdr:nvSpPr>
      <xdr:spPr>
        <a:xfrm>
          <a:off x="13818140" y="4607971"/>
          <a:ext cx="938719"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[ 375.0</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04" name="正方形/長方形 103">
          <a:extLst>
            <a:ext uri="{FF2B5EF4-FFF2-40B4-BE49-F238E27FC236}">
              <a16:creationId xmlns:a16="http://schemas.microsoft.com/office/drawing/2014/main" id="{45C197A5-BD11-4BDE-8808-8716FC22961C}"/>
            </a:ext>
          </a:extLst>
        </xdr:cNvPr>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05" name="正方形/長方形 104">
          <a:extLst>
            <a:ext uri="{FF2B5EF4-FFF2-40B4-BE49-F238E27FC236}">
              <a16:creationId xmlns:a16="http://schemas.microsoft.com/office/drawing/2014/main" id="{0CB96E03-BC1E-44F0-83CE-1C169ADDB59C}"/>
            </a:ext>
          </a:extLst>
        </xdr:cNvPr>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06" name="正方形/長方形 105">
          <a:extLst>
            <a:ext uri="{FF2B5EF4-FFF2-40B4-BE49-F238E27FC236}">
              <a16:creationId xmlns:a16="http://schemas.microsoft.com/office/drawing/2014/main" id="{8AAACA5F-4870-4D42-80B5-E54A466A7DA4}"/>
            </a:ext>
          </a:extLst>
        </xdr:cNvPr>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07" name="正方形/長方形 106">
          <a:extLst>
            <a:ext uri="{FF2B5EF4-FFF2-40B4-BE49-F238E27FC236}">
              <a16:creationId xmlns:a16="http://schemas.microsoft.com/office/drawing/2014/main" id="{19DAA4A7-5F0C-4B3F-9741-945C7FA314AC}"/>
            </a:ext>
          </a:extLst>
        </xdr:cNvPr>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08" name="正方形/長方形 107">
          <a:extLst>
            <a:ext uri="{FF2B5EF4-FFF2-40B4-BE49-F238E27FC236}">
              <a16:creationId xmlns:a16="http://schemas.microsoft.com/office/drawing/2014/main" id="{0D55D98C-DC31-4979-9D44-83B20B4444AB}"/>
            </a:ext>
          </a:extLst>
        </xdr:cNvPr>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09" name="正方形/長方形 108">
          <a:extLst>
            <a:ext uri="{FF2B5EF4-FFF2-40B4-BE49-F238E27FC236}">
              <a16:creationId xmlns:a16="http://schemas.microsoft.com/office/drawing/2014/main" id="{5C095248-DCA4-460B-B2C9-9C244633373C}"/>
            </a:ext>
          </a:extLst>
        </xdr:cNvPr>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10" name="正方形/長方形 109">
          <a:extLst>
            <a:ext uri="{FF2B5EF4-FFF2-40B4-BE49-F238E27FC236}">
              <a16:creationId xmlns:a16="http://schemas.microsoft.com/office/drawing/2014/main" id="{18765D96-10B3-47BE-B893-97CAC80DC831}"/>
            </a:ext>
          </a:extLst>
        </xdr:cNvPr>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11" name="正方形/長方形 110">
          <a:extLst>
            <a:ext uri="{FF2B5EF4-FFF2-40B4-BE49-F238E27FC236}">
              <a16:creationId xmlns:a16="http://schemas.microsoft.com/office/drawing/2014/main" id="{D56D3B30-DBC5-4F08-8ADB-CFD5221586C0}"/>
            </a:ext>
          </a:extLst>
        </xdr:cNvPr>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12" name="正方形/長方形 111">
          <a:extLst>
            <a:ext uri="{FF2B5EF4-FFF2-40B4-BE49-F238E27FC236}">
              <a16:creationId xmlns:a16="http://schemas.microsoft.com/office/drawing/2014/main" id="{BA374E81-EEB7-45D8-AC09-19754B79D5FD}"/>
            </a:ext>
          </a:extLst>
        </xdr:cNvPr>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13" name="テキスト ボックス 112">
          <a:extLst>
            <a:ext uri="{FF2B5EF4-FFF2-40B4-BE49-F238E27FC236}">
              <a16:creationId xmlns:a16="http://schemas.microsoft.com/office/drawing/2014/main" id="{637EA337-BF7F-4B5E-BB0C-15E8E6C0232D}"/>
            </a:ext>
          </a:extLst>
        </xdr:cNvPr>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ysClr val="windowText" lastClr="000000"/>
              </a:solidFill>
              <a:effectLst/>
              <a:latin typeface="+mn-lt"/>
              <a:ea typeface="+mn-ea"/>
              <a:cs typeface="+mn-cs"/>
            </a:rPr>
            <a:t>債務償還比率については、前年度比</a:t>
          </a:r>
          <a:r>
            <a:rPr kumimoji="1" lang="en-US" altLang="ja-JP" sz="1100">
              <a:solidFill>
                <a:sysClr val="windowText" lastClr="000000"/>
              </a:solidFill>
              <a:effectLst/>
              <a:latin typeface="+mn-lt"/>
              <a:ea typeface="+mn-ea"/>
              <a:cs typeface="+mn-cs"/>
            </a:rPr>
            <a:t>7.6</a:t>
          </a:r>
          <a:r>
            <a:rPr kumimoji="1" lang="ja-JP" altLang="ja-JP" sz="1100">
              <a:solidFill>
                <a:sysClr val="windowText" lastClr="000000"/>
              </a:solidFill>
              <a:effectLst/>
              <a:latin typeface="+mn-lt"/>
              <a:ea typeface="+mn-ea"/>
              <a:cs typeface="+mn-cs"/>
            </a:rPr>
            <a:t>ポイント下落しており、類似団体平均とほぼ同様である。分子においては、地方債の償還進捗等により減となった。</a:t>
          </a:r>
          <a:r>
            <a:rPr kumimoji="1" lang="ja-JP" altLang="ja-JP" sz="1100">
              <a:solidFill>
                <a:schemeClr val="dk1"/>
              </a:solidFill>
              <a:effectLst/>
              <a:latin typeface="+mn-lt"/>
              <a:ea typeface="+mn-ea"/>
              <a:cs typeface="+mn-cs"/>
            </a:rPr>
            <a:t>分母においては、普通交付税の再算定による追加</a:t>
          </a:r>
          <a:r>
            <a:rPr kumimoji="1" lang="ja-JP" altLang="en-US" sz="1100">
              <a:solidFill>
                <a:schemeClr val="dk1"/>
              </a:solidFill>
              <a:effectLst/>
              <a:latin typeface="+mn-lt"/>
              <a:ea typeface="+mn-ea"/>
              <a:cs typeface="+mn-cs"/>
            </a:rPr>
            <a:t>交付減</a:t>
          </a:r>
          <a:r>
            <a:rPr kumimoji="1" lang="ja-JP" altLang="ja-JP" sz="1100">
              <a:solidFill>
                <a:schemeClr val="dk1"/>
              </a:solidFill>
              <a:effectLst/>
              <a:latin typeface="+mn-lt"/>
              <a:ea typeface="+mn-ea"/>
              <a:cs typeface="+mn-cs"/>
            </a:rPr>
            <a:t>等で</a:t>
          </a:r>
          <a:r>
            <a:rPr kumimoji="1" lang="ja-JP" altLang="en-US" sz="1100">
              <a:solidFill>
                <a:schemeClr val="dk1"/>
              </a:solidFill>
              <a:effectLst/>
              <a:latin typeface="+mn-lt"/>
              <a:ea typeface="+mn-ea"/>
              <a:cs typeface="+mn-cs"/>
            </a:rPr>
            <a:t>減</a:t>
          </a:r>
          <a:r>
            <a:rPr kumimoji="1" lang="ja-JP" altLang="ja-JP" sz="1100">
              <a:solidFill>
                <a:schemeClr val="dk1"/>
              </a:solidFill>
              <a:effectLst/>
              <a:latin typeface="+mn-lt"/>
              <a:ea typeface="+mn-ea"/>
              <a:cs typeface="+mn-cs"/>
            </a:rPr>
            <a:t>となった。</a:t>
          </a:r>
          <a:r>
            <a:rPr kumimoji="1" lang="ja-JP" altLang="ja-JP" sz="1100">
              <a:solidFill>
                <a:sysClr val="windowText" lastClr="000000"/>
              </a:solidFill>
              <a:effectLst/>
              <a:latin typeface="+mn-lt"/>
              <a:ea typeface="+mn-ea"/>
              <a:cs typeface="+mn-cs"/>
            </a:rPr>
            <a:t>今後は公共施設の老朽化対策などにより地方債の発行額増加が見込まれ、数値の悪化が予想されるため、引き続き健全な財政運営を進めていく必要がある。</a:t>
          </a:r>
          <a:endParaRPr lang="ja-JP" altLang="ja-JP">
            <a:solidFill>
              <a:schemeClr val="accent5"/>
            </a:solidFill>
            <a:effectLst/>
          </a:endParaRPr>
        </a:p>
      </xdr:txBody>
    </xdr:sp>
    <xdr:clientData/>
  </xdr:twoCellAnchor>
  <xdr:oneCellAnchor>
    <xdr:from>
      <xdr:col>57</xdr:col>
      <xdr:colOff>111125</xdr:colOff>
      <xdr:row>23</xdr:row>
      <xdr:rowOff>47625</xdr:rowOff>
    </xdr:from>
    <xdr:ext cx="349839" cy="225703"/>
    <xdr:sp macro="" textlink="">
      <xdr:nvSpPr>
        <xdr:cNvPr id="114" name="テキスト ボックス 113">
          <a:extLst>
            <a:ext uri="{FF2B5EF4-FFF2-40B4-BE49-F238E27FC236}">
              <a16:creationId xmlns:a16="http://schemas.microsoft.com/office/drawing/2014/main" id="{945EC34F-768F-4CB8-8053-742660649461}"/>
            </a:ext>
          </a:extLst>
        </xdr:cNvPr>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15" name="直線コネクタ 114">
          <a:extLst>
            <a:ext uri="{FF2B5EF4-FFF2-40B4-BE49-F238E27FC236}">
              <a16:creationId xmlns:a16="http://schemas.microsoft.com/office/drawing/2014/main" id="{A89BE2F4-E21D-4DFD-9959-B524678BB1AB}"/>
            </a:ext>
          </a:extLst>
        </xdr:cNvPr>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16" name="テキスト ボックス 115">
          <a:extLst>
            <a:ext uri="{FF2B5EF4-FFF2-40B4-BE49-F238E27FC236}">
              <a16:creationId xmlns:a16="http://schemas.microsoft.com/office/drawing/2014/main" id="{C0ED998C-B469-4814-8E01-774D90B5BA35}"/>
            </a:ext>
          </a:extLst>
        </xdr:cNvPr>
        <xdr:cNvSpPr txBox="1"/>
      </xdr:nvSpPr>
      <xdr:spPr>
        <a:xfrm>
          <a:off x="10756676" y="701819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35</xdr:row>
      <xdr:rowOff>31297</xdr:rowOff>
    </xdr:from>
    <xdr:to>
      <xdr:col>80</xdr:col>
      <xdr:colOff>9525</xdr:colOff>
      <xdr:row>35</xdr:row>
      <xdr:rowOff>31297</xdr:rowOff>
    </xdr:to>
    <xdr:cxnSp macro="">
      <xdr:nvCxnSpPr>
        <xdr:cNvPr id="117" name="直線コネクタ 116">
          <a:extLst>
            <a:ext uri="{FF2B5EF4-FFF2-40B4-BE49-F238E27FC236}">
              <a16:creationId xmlns:a16="http://schemas.microsoft.com/office/drawing/2014/main" id="{81606B74-BCD6-4DD0-B440-1F6F75CC3090}"/>
            </a:ext>
          </a:extLst>
        </xdr:cNvPr>
        <xdr:cNvCxnSpPr/>
      </xdr:nvCxnSpPr>
      <xdr:spPr>
        <a:xfrm>
          <a:off x="11303000" y="680357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108946</xdr:rowOff>
    </xdr:from>
    <xdr:ext cx="482824" cy="225703"/>
    <xdr:sp macro="" textlink="">
      <xdr:nvSpPr>
        <xdr:cNvPr id="118" name="テキスト ボックス 117">
          <a:extLst>
            <a:ext uri="{FF2B5EF4-FFF2-40B4-BE49-F238E27FC236}">
              <a16:creationId xmlns:a16="http://schemas.microsoft.com/office/drawing/2014/main" id="{EFAE2382-C88B-403B-ACD0-8DD0B5454646}"/>
            </a:ext>
          </a:extLst>
        </xdr:cNvPr>
        <xdr:cNvSpPr txBox="1"/>
      </xdr:nvSpPr>
      <xdr:spPr>
        <a:xfrm>
          <a:off x="10756676" y="6709771"/>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33</xdr:row>
      <xdr:rowOff>65768</xdr:rowOff>
    </xdr:from>
    <xdr:to>
      <xdr:col>80</xdr:col>
      <xdr:colOff>9525</xdr:colOff>
      <xdr:row>33</xdr:row>
      <xdr:rowOff>65768</xdr:rowOff>
    </xdr:to>
    <xdr:cxnSp macro="">
      <xdr:nvCxnSpPr>
        <xdr:cNvPr id="119" name="直線コネクタ 118">
          <a:extLst>
            <a:ext uri="{FF2B5EF4-FFF2-40B4-BE49-F238E27FC236}">
              <a16:creationId xmlns:a16="http://schemas.microsoft.com/office/drawing/2014/main" id="{35AD322C-C0CE-49DC-B0D7-AE924B50F1D6}"/>
            </a:ext>
          </a:extLst>
        </xdr:cNvPr>
        <xdr:cNvCxnSpPr/>
      </xdr:nvCxnSpPr>
      <xdr:spPr>
        <a:xfrm>
          <a:off x="11303000" y="649514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143417</xdr:rowOff>
    </xdr:from>
    <xdr:ext cx="410689" cy="225703"/>
    <xdr:sp macro="" textlink="">
      <xdr:nvSpPr>
        <xdr:cNvPr id="120" name="テキスト ボックス 119">
          <a:extLst>
            <a:ext uri="{FF2B5EF4-FFF2-40B4-BE49-F238E27FC236}">
              <a16:creationId xmlns:a16="http://schemas.microsoft.com/office/drawing/2014/main" id="{44B140EA-71B7-4D61-94C6-69EA87397094}"/>
            </a:ext>
          </a:extLst>
        </xdr:cNvPr>
        <xdr:cNvSpPr txBox="1"/>
      </xdr:nvSpPr>
      <xdr:spPr>
        <a:xfrm>
          <a:off x="10828811" y="6401342"/>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31</xdr:row>
      <xdr:rowOff>100239</xdr:rowOff>
    </xdr:from>
    <xdr:to>
      <xdr:col>80</xdr:col>
      <xdr:colOff>9525</xdr:colOff>
      <xdr:row>31</xdr:row>
      <xdr:rowOff>100239</xdr:rowOff>
    </xdr:to>
    <xdr:cxnSp macro="">
      <xdr:nvCxnSpPr>
        <xdr:cNvPr id="121" name="直線コネクタ 120">
          <a:extLst>
            <a:ext uri="{FF2B5EF4-FFF2-40B4-BE49-F238E27FC236}">
              <a16:creationId xmlns:a16="http://schemas.microsoft.com/office/drawing/2014/main" id="{C7224FCD-5238-4300-96E3-B04CE4213748}"/>
            </a:ext>
          </a:extLst>
        </xdr:cNvPr>
        <xdr:cNvCxnSpPr/>
      </xdr:nvCxnSpPr>
      <xdr:spPr>
        <a:xfrm>
          <a:off x="11303000" y="6186714"/>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31</xdr:row>
      <xdr:rowOff>6438</xdr:rowOff>
    </xdr:from>
    <xdr:ext cx="410689" cy="225703"/>
    <xdr:sp macro="" textlink="">
      <xdr:nvSpPr>
        <xdr:cNvPr id="122" name="テキスト ボックス 121">
          <a:extLst>
            <a:ext uri="{FF2B5EF4-FFF2-40B4-BE49-F238E27FC236}">
              <a16:creationId xmlns:a16="http://schemas.microsoft.com/office/drawing/2014/main" id="{E3F32CE9-7B2C-4D2F-ADBE-F7403640E062}"/>
            </a:ext>
          </a:extLst>
        </xdr:cNvPr>
        <xdr:cNvSpPr txBox="1"/>
      </xdr:nvSpPr>
      <xdr:spPr>
        <a:xfrm>
          <a:off x="10828811" y="6092913"/>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29</xdr:row>
      <xdr:rowOff>134711</xdr:rowOff>
    </xdr:from>
    <xdr:to>
      <xdr:col>80</xdr:col>
      <xdr:colOff>9525</xdr:colOff>
      <xdr:row>29</xdr:row>
      <xdr:rowOff>134711</xdr:rowOff>
    </xdr:to>
    <xdr:cxnSp macro="">
      <xdr:nvCxnSpPr>
        <xdr:cNvPr id="123" name="直線コネクタ 122">
          <a:extLst>
            <a:ext uri="{FF2B5EF4-FFF2-40B4-BE49-F238E27FC236}">
              <a16:creationId xmlns:a16="http://schemas.microsoft.com/office/drawing/2014/main" id="{3F54057B-DEF5-4DF8-907E-1C5EC369EDEA}"/>
            </a:ext>
          </a:extLst>
        </xdr:cNvPr>
        <xdr:cNvCxnSpPr/>
      </xdr:nvCxnSpPr>
      <xdr:spPr>
        <a:xfrm>
          <a:off x="11303000" y="5878286"/>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29</xdr:row>
      <xdr:rowOff>40910</xdr:rowOff>
    </xdr:from>
    <xdr:ext cx="410689" cy="225703"/>
    <xdr:sp macro="" textlink="">
      <xdr:nvSpPr>
        <xdr:cNvPr id="124" name="テキスト ボックス 123">
          <a:extLst>
            <a:ext uri="{FF2B5EF4-FFF2-40B4-BE49-F238E27FC236}">
              <a16:creationId xmlns:a16="http://schemas.microsoft.com/office/drawing/2014/main" id="{405F7BC5-AB5E-4145-ABBA-BD95F2AA9880}"/>
            </a:ext>
          </a:extLst>
        </xdr:cNvPr>
        <xdr:cNvSpPr txBox="1"/>
      </xdr:nvSpPr>
      <xdr:spPr>
        <a:xfrm>
          <a:off x="10828811" y="5784485"/>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27</xdr:row>
      <xdr:rowOff>169182</xdr:rowOff>
    </xdr:from>
    <xdr:to>
      <xdr:col>80</xdr:col>
      <xdr:colOff>9525</xdr:colOff>
      <xdr:row>27</xdr:row>
      <xdr:rowOff>169182</xdr:rowOff>
    </xdr:to>
    <xdr:cxnSp macro="">
      <xdr:nvCxnSpPr>
        <xdr:cNvPr id="125" name="直線コネクタ 124">
          <a:extLst>
            <a:ext uri="{FF2B5EF4-FFF2-40B4-BE49-F238E27FC236}">
              <a16:creationId xmlns:a16="http://schemas.microsoft.com/office/drawing/2014/main" id="{9FF21CED-3737-4006-84B4-3AF8AED63D11}"/>
            </a:ext>
          </a:extLst>
        </xdr:cNvPr>
        <xdr:cNvCxnSpPr/>
      </xdr:nvCxnSpPr>
      <xdr:spPr>
        <a:xfrm>
          <a:off x="11303000" y="556985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27</xdr:row>
      <xdr:rowOff>75381</xdr:rowOff>
    </xdr:from>
    <xdr:ext cx="410689" cy="225703"/>
    <xdr:sp macro="" textlink="">
      <xdr:nvSpPr>
        <xdr:cNvPr id="126" name="テキスト ボックス 125">
          <a:extLst>
            <a:ext uri="{FF2B5EF4-FFF2-40B4-BE49-F238E27FC236}">
              <a16:creationId xmlns:a16="http://schemas.microsoft.com/office/drawing/2014/main" id="{6486827E-59DA-4059-994D-00A892A8EBA3}"/>
            </a:ext>
          </a:extLst>
        </xdr:cNvPr>
        <xdr:cNvSpPr txBox="1"/>
      </xdr:nvSpPr>
      <xdr:spPr>
        <a:xfrm>
          <a:off x="10828811" y="547605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32203</xdr:rowOff>
    </xdr:from>
    <xdr:to>
      <xdr:col>80</xdr:col>
      <xdr:colOff>9525</xdr:colOff>
      <xdr:row>26</xdr:row>
      <xdr:rowOff>32203</xdr:rowOff>
    </xdr:to>
    <xdr:cxnSp macro="">
      <xdr:nvCxnSpPr>
        <xdr:cNvPr id="127" name="直線コネクタ 126">
          <a:extLst>
            <a:ext uri="{FF2B5EF4-FFF2-40B4-BE49-F238E27FC236}">
              <a16:creationId xmlns:a16="http://schemas.microsoft.com/office/drawing/2014/main" id="{E744D656-9155-481E-9100-28146A0D5E34}"/>
            </a:ext>
          </a:extLst>
        </xdr:cNvPr>
        <xdr:cNvCxnSpPr/>
      </xdr:nvCxnSpPr>
      <xdr:spPr>
        <a:xfrm>
          <a:off x="11303000" y="526142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109852</xdr:rowOff>
    </xdr:from>
    <xdr:ext cx="308097" cy="225703"/>
    <xdr:sp macro="" textlink="">
      <xdr:nvSpPr>
        <xdr:cNvPr id="128" name="テキスト ボックス 127">
          <a:extLst>
            <a:ext uri="{FF2B5EF4-FFF2-40B4-BE49-F238E27FC236}">
              <a16:creationId xmlns:a16="http://schemas.microsoft.com/office/drawing/2014/main" id="{8C2204F4-2949-4731-B2B4-D4B5F4E6FB93}"/>
            </a:ext>
          </a:extLst>
        </xdr:cNvPr>
        <xdr:cNvSpPr txBox="1"/>
      </xdr:nvSpPr>
      <xdr:spPr>
        <a:xfrm>
          <a:off x="10931403" y="5167627"/>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29" name="直線コネクタ 128">
          <a:extLst>
            <a:ext uri="{FF2B5EF4-FFF2-40B4-BE49-F238E27FC236}">
              <a16:creationId xmlns:a16="http://schemas.microsoft.com/office/drawing/2014/main" id="{2C35F8AE-7FBF-4F47-86EF-23A927EFFE69}"/>
            </a:ext>
          </a:extLst>
        </xdr:cNvPr>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30" name="債務償還比率グラフ枠">
          <a:extLst>
            <a:ext uri="{FF2B5EF4-FFF2-40B4-BE49-F238E27FC236}">
              <a16:creationId xmlns:a16="http://schemas.microsoft.com/office/drawing/2014/main" id="{06B2DDD4-AC76-4E14-989B-EB5E10C76278}"/>
            </a:ext>
          </a:extLst>
        </xdr:cNvPr>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32203</xdr:rowOff>
    </xdr:from>
    <xdr:to>
      <xdr:col>76</xdr:col>
      <xdr:colOff>21589</xdr:colOff>
      <xdr:row>34</xdr:row>
      <xdr:rowOff>139981</xdr:rowOff>
    </xdr:to>
    <xdr:cxnSp macro="">
      <xdr:nvCxnSpPr>
        <xdr:cNvPr id="131" name="直線コネクタ 130">
          <a:extLst>
            <a:ext uri="{FF2B5EF4-FFF2-40B4-BE49-F238E27FC236}">
              <a16:creationId xmlns:a16="http://schemas.microsoft.com/office/drawing/2014/main" id="{AC5B720E-7913-4D14-84DA-D72484844A00}"/>
            </a:ext>
          </a:extLst>
        </xdr:cNvPr>
        <xdr:cNvCxnSpPr/>
      </xdr:nvCxnSpPr>
      <xdr:spPr>
        <a:xfrm flipV="1">
          <a:off x="14793595" y="5261428"/>
          <a:ext cx="1269" cy="14793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143808</xdr:rowOff>
    </xdr:from>
    <xdr:ext cx="469744" cy="259045"/>
    <xdr:sp macro="" textlink="">
      <xdr:nvSpPr>
        <xdr:cNvPr id="132" name="債務償還比率最小値テキスト">
          <a:extLst>
            <a:ext uri="{FF2B5EF4-FFF2-40B4-BE49-F238E27FC236}">
              <a16:creationId xmlns:a16="http://schemas.microsoft.com/office/drawing/2014/main" id="{1540E27D-121D-408A-8A9D-A29632D08A6D}"/>
            </a:ext>
          </a:extLst>
        </xdr:cNvPr>
        <xdr:cNvSpPr txBox="1"/>
      </xdr:nvSpPr>
      <xdr:spPr>
        <a:xfrm>
          <a:off x="14846300" y="67446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139981</xdr:rowOff>
    </xdr:from>
    <xdr:to>
      <xdr:col>76</xdr:col>
      <xdr:colOff>111125</xdr:colOff>
      <xdr:row>34</xdr:row>
      <xdr:rowOff>139981</xdr:rowOff>
    </xdr:to>
    <xdr:cxnSp macro="">
      <xdr:nvCxnSpPr>
        <xdr:cNvPr id="133" name="直線コネクタ 132">
          <a:extLst>
            <a:ext uri="{FF2B5EF4-FFF2-40B4-BE49-F238E27FC236}">
              <a16:creationId xmlns:a16="http://schemas.microsoft.com/office/drawing/2014/main" id="{13C36F06-FD34-4ED1-B7CC-FA7A1844CDE8}"/>
            </a:ext>
          </a:extLst>
        </xdr:cNvPr>
        <xdr:cNvCxnSpPr/>
      </xdr:nvCxnSpPr>
      <xdr:spPr>
        <a:xfrm>
          <a:off x="14706600" y="67408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24</xdr:row>
      <xdr:rowOff>150330</xdr:rowOff>
    </xdr:from>
    <xdr:ext cx="340478" cy="259045"/>
    <xdr:sp macro="" textlink="">
      <xdr:nvSpPr>
        <xdr:cNvPr id="134" name="債務償還比率最大値テキスト">
          <a:extLst>
            <a:ext uri="{FF2B5EF4-FFF2-40B4-BE49-F238E27FC236}">
              <a16:creationId xmlns:a16="http://schemas.microsoft.com/office/drawing/2014/main" id="{A180D1EA-FFE4-486D-AFF8-A1B8EF5156DE}"/>
            </a:ext>
          </a:extLst>
        </xdr:cNvPr>
        <xdr:cNvSpPr txBox="1"/>
      </xdr:nvSpPr>
      <xdr:spPr>
        <a:xfrm>
          <a:off x="14846300" y="503665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32203</xdr:rowOff>
    </xdr:from>
    <xdr:to>
      <xdr:col>76</xdr:col>
      <xdr:colOff>111125</xdr:colOff>
      <xdr:row>26</xdr:row>
      <xdr:rowOff>32203</xdr:rowOff>
    </xdr:to>
    <xdr:cxnSp macro="">
      <xdr:nvCxnSpPr>
        <xdr:cNvPr id="135" name="直線コネクタ 134">
          <a:extLst>
            <a:ext uri="{FF2B5EF4-FFF2-40B4-BE49-F238E27FC236}">
              <a16:creationId xmlns:a16="http://schemas.microsoft.com/office/drawing/2014/main" id="{2F86F8EA-5759-454D-8E5F-0CE6275BA627}"/>
            </a:ext>
          </a:extLst>
        </xdr:cNvPr>
        <xdr:cNvCxnSpPr/>
      </xdr:nvCxnSpPr>
      <xdr:spPr>
        <a:xfrm>
          <a:off x="14706600" y="5261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29</xdr:row>
      <xdr:rowOff>70357</xdr:rowOff>
    </xdr:from>
    <xdr:ext cx="469744" cy="259045"/>
    <xdr:sp macro="" textlink="">
      <xdr:nvSpPr>
        <xdr:cNvPr id="136" name="債務償還比率平均値テキスト">
          <a:extLst>
            <a:ext uri="{FF2B5EF4-FFF2-40B4-BE49-F238E27FC236}">
              <a16:creationId xmlns:a16="http://schemas.microsoft.com/office/drawing/2014/main" id="{D105506A-B681-4588-BBB0-428A701A36D4}"/>
            </a:ext>
          </a:extLst>
        </xdr:cNvPr>
        <xdr:cNvSpPr txBox="1"/>
      </xdr:nvSpPr>
      <xdr:spPr>
        <a:xfrm>
          <a:off x="14846300" y="581393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29</xdr:row>
      <xdr:rowOff>91930</xdr:rowOff>
    </xdr:from>
    <xdr:to>
      <xdr:col>76</xdr:col>
      <xdr:colOff>73025</xdr:colOff>
      <xdr:row>30</xdr:row>
      <xdr:rowOff>22080</xdr:rowOff>
    </xdr:to>
    <xdr:sp macro="" textlink="">
      <xdr:nvSpPr>
        <xdr:cNvPr id="137" name="フローチャート: 判断 136">
          <a:extLst>
            <a:ext uri="{FF2B5EF4-FFF2-40B4-BE49-F238E27FC236}">
              <a16:creationId xmlns:a16="http://schemas.microsoft.com/office/drawing/2014/main" id="{33C56B9B-5C6F-4998-8C73-19C4FE384965}"/>
            </a:ext>
          </a:extLst>
        </xdr:cNvPr>
        <xdr:cNvSpPr/>
      </xdr:nvSpPr>
      <xdr:spPr>
        <a:xfrm>
          <a:off x="14744700" y="5835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29</xdr:row>
      <xdr:rowOff>55227</xdr:rowOff>
    </xdr:from>
    <xdr:to>
      <xdr:col>72</xdr:col>
      <xdr:colOff>123825</xdr:colOff>
      <xdr:row>29</xdr:row>
      <xdr:rowOff>156827</xdr:rowOff>
    </xdr:to>
    <xdr:sp macro="" textlink="">
      <xdr:nvSpPr>
        <xdr:cNvPr id="138" name="フローチャート: 判断 137">
          <a:extLst>
            <a:ext uri="{FF2B5EF4-FFF2-40B4-BE49-F238E27FC236}">
              <a16:creationId xmlns:a16="http://schemas.microsoft.com/office/drawing/2014/main" id="{BCFA5E6B-B728-4E32-92AD-A8E80F47934D}"/>
            </a:ext>
          </a:extLst>
        </xdr:cNvPr>
        <xdr:cNvSpPr/>
      </xdr:nvSpPr>
      <xdr:spPr>
        <a:xfrm>
          <a:off x="14033500" y="57988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30</xdr:row>
      <xdr:rowOff>97980</xdr:rowOff>
    </xdr:from>
    <xdr:to>
      <xdr:col>68</xdr:col>
      <xdr:colOff>123825</xdr:colOff>
      <xdr:row>31</xdr:row>
      <xdr:rowOff>28130</xdr:rowOff>
    </xdr:to>
    <xdr:sp macro="" textlink="">
      <xdr:nvSpPr>
        <xdr:cNvPr id="139" name="フローチャート: 判断 138">
          <a:extLst>
            <a:ext uri="{FF2B5EF4-FFF2-40B4-BE49-F238E27FC236}">
              <a16:creationId xmlns:a16="http://schemas.microsoft.com/office/drawing/2014/main" id="{7E101B5D-B8C6-422A-A353-BD580CF172B8}"/>
            </a:ext>
          </a:extLst>
        </xdr:cNvPr>
        <xdr:cNvSpPr/>
      </xdr:nvSpPr>
      <xdr:spPr>
        <a:xfrm>
          <a:off x="13271500" y="60130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30</xdr:row>
      <xdr:rowOff>167531</xdr:rowOff>
    </xdr:from>
    <xdr:to>
      <xdr:col>64</xdr:col>
      <xdr:colOff>123825</xdr:colOff>
      <xdr:row>31</xdr:row>
      <xdr:rowOff>97681</xdr:rowOff>
    </xdr:to>
    <xdr:sp macro="" textlink="">
      <xdr:nvSpPr>
        <xdr:cNvPr id="140" name="フローチャート: 判断 139">
          <a:extLst>
            <a:ext uri="{FF2B5EF4-FFF2-40B4-BE49-F238E27FC236}">
              <a16:creationId xmlns:a16="http://schemas.microsoft.com/office/drawing/2014/main" id="{A8723922-012B-4C49-B768-7A869E575323}"/>
            </a:ext>
          </a:extLst>
        </xdr:cNvPr>
        <xdr:cNvSpPr/>
      </xdr:nvSpPr>
      <xdr:spPr>
        <a:xfrm>
          <a:off x="12509500" y="6082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30</xdr:row>
      <xdr:rowOff>155811</xdr:rowOff>
    </xdr:from>
    <xdr:to>
      <xdr:col>60</xdr:col>
      <xdr:colOff>123825</xdr:colOff>
      <xdr:row>31</xdr:row>
      <xdr:rowOff>85961</xdr:rowOff>
    </xdr:to>
    <xdr:sp macro="" textlink="">
      <xdr:nvSpPr>
        <xdr:cNvPr id="141" name="フローチャート: 判断 140">
          <a:extLst>
            <a:ext uri="{FF2B5EF4-FFF2-40B4-BE49-F238E27FC236}">
              <a16:creationId xmlns:a16="http://schemas.microsoft.com/office/drawing/2014/main" id="{70222C70-CA81-48D1-8645-EF23BF27A196}"/>
            </a:ext>
          </a:extLst>
        </xdr:cNvPr>
        <xdr:cNvSpPr/>
      </xdr:nvSpPr>
      <xdr:spPr>
        <a:xfrm>
          <a:off x="11747500" y="6070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42" name="テキスト ボックス 141">
          <a:extLst>
            <a:ext uri="{FF2B5EF4-FFF2-40B4-BE49-F238E27FC236}">
              <a16:creationId xmlns:a16="http://schemas.microsoft.com/office/drawing/2014/main" id="{DEDF469D-54FF-495D-B7DE-FEC89B101747}"/>
            </a:ext>
          </a:extLst>
        </xdr:cNvPr>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43" name="テキスト ボックス 142">
          <a:extLst>
            <a:ext uri="{FF2B5EF4-FFF2-40B4-BE49-F238E27FC236}">
              <a16:creationId xmlns:a16="http://schemas.microsoft.com/office/drawing/2014/main" id="{7582B493-CEEC-40AC-B7BE-7267C3754204}"/>
            </a:ext>
          </a:extLst>
        </xdr:cNvPr>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44" name="テキスト ボックス 143">
          <a:extLst>
            <a:ext uri="{FF2B5EF4-FFF2-40B4-BE49-F238E27FC236}">
              <a16:creationId xmlns:a16="http://schemas.microsoft.com/office/drawing/2014/main" id="{399661DD-763E-41DE-8952-2CACB8E0A4CF}"/>
            </a:ext>
          </a:extLst>
        </xdr:cNvPr>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45" name="テキスト ボックス 144">
          <a:extLst>
            <a:ext uri="{FF2B5EF4-FFF2-40B4-BE49-F238E27FC236}">
              <a16:creationId xmlns:a16="http://schemas.microsoft.com/office/drawing/2014/main" id="{96C5E22C-51FB-4C0C-A503-1F4B7161134A}"/>
            </a:ext>
          </a:extLst>
        </xdr:cNvPr>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46" name="テキスト ボックス 145">
          <a:extLst>
            <a:ext uri="{FF2B5EF4-FFF2-40B4-BE49-F238E27FC236}">
              <a16:creationId xmlns:a16="http://schemas.microsoft.com/office/drawing/2014/main" id="{AD4C278B-F02A-4248-9530-95E1475DF558}"/>
            </a:ext>
          </a:extLst>
        </xdr:cNvPr>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29</xdr:row>
      <xdr:rowOff>45357</xdr:rowOff>
    </xdr:from>
    <xdr:to>
      <xdr:col>76</xdr:col>
      <xdr:colOff>73025</xdr:colOff>
      <xdr:row>29</xdr:row>
      <xdr:rowOff>146957</xdr:rowOff>
    </xdr:to>
    <xdr:sp macro="" textlink="">
      <xdr:nvSpPr>
        <xdr:cNvPr id="147" name="楕円 146">
          <a:extLst>
            <a:ext uri="{FF2B5EF4-FFF2-40B4-BE49-F238E27FC236}">
              <a16:creationId xmlns:a16="http://schemas.microsoft.com/office/drawing/2014/main" id="{01E30E15-F44A-4DCC-A909-E45C0D35B8C8}"/>
            </a:ext>
          </a:extLst>
        </xdr:cNvPr>
        <xdr:cNvSpPr/>
      </xdr:nvSpPr>
      <xdr:spPr>
        <a:xfrm>
          <a:off x="14744700" y="57889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28</xdr:row>
      <xdr:rowOff>68234</xdr:rowOff>
    </xdr:from>
    <xdr:ext cx="469744" cy="259045"/>
    <xdr:sp macro="" textlink="">
      <xdr:nvSpPr>
        <xdr:cNvPr id="148" name="債務償還比率該当値テキスト">
          <a:extLst>
            <a:ext uri="{FF2B5EF4-FFF2-40B4-BE49-F238E27FC236}">
              <a16:creationId xmlns:a16="http://schemas.microsoft.com/office/drawing/2014/main" id="{B192E9D4-BB35-4C53-AAB6-C94922092D35}"/>
            </a:ext>
          </a:extLst>
        </xdr:cNvPr>
        <xdr:cNvSpPr txBox="1"/>
      </xdr:nvSpPr>
      <xdr:spPr>
        <a:xfrm>
          <a:off x="14846300" y="56403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29</xdr:row>
      <xdr:rowOff>57078</xdr:rowOff>
    </xdr:from>
    <xdr:to>
      <xdr:col>72</xdr:col>
      <xdr:colOff>123825</xdr:colOff>
      <xdr:row>29</xdr:row>
      <xdr:rowOff>158678</xdr:rowOff>
    </xdr:to>
    <xdr:sp macro="" textlink="">
      <xdr:nvSpPr>
        <xdr:cNvPr id="149" name="楕円 148">
          <a:extLst>
            <a:ext uri="{FF2B5EF4-FFF2-40B4-BE49-F238E27FC236}">
              <a16:creationId xmlns:a16="http://schemas.microsoft.com/office/drawing/2014/main" id="{CA01FC80-2A31-4E34-B98C-95E46AA0F06D}"/>
            </a:ext>
          </a:extLst>
        </xdr:cNvPr>
        <xdr:cNvSpPr/>
      </xdr:nvSpPr>
      <xdr:spPr>
        <a:xfrm>
          <a:off x="14033500" y="58006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29</xdr:row>
      <xdr:rowOff>96157</xdr:rowOff>
    </xdr:from>
    <xdr:to>
      <xdr:col>76</xdr:col>
      <xdr:colOff>22225</xdr:colOff>
      <xdr:row>29</xdr:row>
      <xdr:rowOff>107878</xdr:rowOff>
    </xdr:to>
    <xdr:cxnSp macro="">
      <xdr:nvCxnSpPr>
        <xdr:cNvPr id="150" name="直線コネクタ 149">
          <a:extLst>
            <a:ext uri="{FF2B5EF4-FFF2-40B4-BE49-F238E27FC236}">
              <a16:creationId xmlns:a16="http://schemas.microsoft.com/office/drawing/2014/main" id="{1B0AD52C-9424-4577-B32D-AD4EB4237A80}"/>
            </a:ext>
          </a:extLst>
        </xdr:cNvPr>
        <xdr:cNvCxnSpPr/>
      </xdr:nvCxnSpPr>
      <xdr:spPr>
        <a:xfrm flipV="1">
          <a:off x="14084300" y="5839732"/>
          <a:ext cx="711200" cy="117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32</xdr:row>
      <xdr:rowOff>49321</xdr:rowOff>
    </xdr:from>
    <xdr:to>
      <xdr:col>68</xdr:col>
      <xdr:colOff>123825</xdr:colOff>
      <xdr:row>32</xdr:row>
      <xdr:rowOff>150921</xdr:rowOff>
    </xdr:to>
    <xdr:sp macro="" textlink="">
      <xdr:nvSpPr>
        <xdr:cNvPr id="151" name="楕円 150">
          <a:extLst>
            <a:ext uri="{FF2B5EF4-FFF2-40B4-BE49-F238E27FC236}">
              <a16:creationId xmlns:a16="http://schemas.microsoft.com/office/drawing/2014/main" id="{677FACC3-4FAB-453A-9E1D-FF9990F55EC6}"/>
            </a:ext>
          </a:extLst>
        </xdr:cNvPr>
        <xdr:cNvSpPr/>
      </xdr:nvSpPr>
      <xdr:spPr>
        <a:xfrm>
          <a:off x="13271500" y="63072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29</xdr:row>
      <xdr:rowOff>107878</xdr:rowOff>
    </xdr:from>
    <xdr:to>
      <xdr:col>72</xdr:col>
      <xdr:colOff>73025</xdr:colOff>
      <xdr:row>32</xdr:row>
      <xdr:rowOff>100121</xdr:rowOff>
    </xdr:to>
    <xdr:cxnSp macro="">
      <xdr:nvCxnSpPr>
        <xdr:cNvPr id="152" name="直線コネクタ 151">
          <a:extLst>
            <a:ext uri="{FF2B5EF4-FFF2-40B4-BE49-F238E27FC236}">
              <a16:creationId xmlns:a16="http://schemas.microsoft.com/office/drawing/2014/main" id="{2617DF71-82D6-465C-9C1E-134A42424B14}"/>
            </a:ext>
          </a:extLst>
        </xdr:cNvPr>
        <xdr:cNvCxnSpPr/>
      </xdr:nvCxnSpPr>
      <xdr:spPr>
        <a:xfrm flipV="1">
          <a:off x="13322300" y="5851453"/>
          <a:ext cx="762000" cy="5065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31</xdr:row>
      <xdr:rowOff>51290</xdr:rowOff>
    </xdr:from>
    <xdr:to>
      <xdr:col>64</xdr:col>
      <xdr:colOff>123825</xdr:colOff>
      <xdr:row>31</xdr:row>
      <xdr:rowOff>152890</xdr:rowOff>
    </xdr:to>
    <xdr:sp macro="" textlink="">
      <xdr:nvSpPr>
        <xdr:cNvPr id="153" name="楕円 152">
          <a:extLst>
            <a:ext uri="{FF2B5EF4-FFF2-40B4-BE49-F238E27FC236}">
              <a16:creationId xmlns:a16="http://schemas.microsoft.com/office/drawing/2014/main" id="{4CD7A412-0AFF-46DF-A861-52C44DEF94E8}"/>
            </a:ext>
          </a:extLst>
        </xdr:cNvPr>
        <xdr:cNvSpPr/>
      </xdr:nvSpPr>
      <xdr:spPr>
        <a:xfrm>
          <a:off x="12509500" y="61377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31</xdr:row>
      <xdr:rowOff>102090</xdr:rowOff>
    </xdr:from>
    <xdr:to>
      <xdr:col>68</xdr:col>
      <xdr:colOff>73025</xdr:colOff>
      <xdr:row>32</xdr:row>
      <xdr:rowOff>100121</xdr:rowOff>
    </xdr:to>
    <xdr:cxnSp macro="">
      <xdr:nvCxnSpPr>
        <xdr:cNvPr id="154" name="直線コネクタ 153">
          <a:extLst>
            <a:ext uri="{FF2B5EF4-FFF2-40B4-BE49-F238E27FC236}">
              <a16:creationId xmlns:a16="http://schemas.microsoft.com/office/drawing/2014/main" id="{FF1F20AE-AB83-4169-82AE-F96CCEEC87A2}"/>
            </a:ext>
          </a:extLst>
        </xdr:cNvPr>
        <xdr:cNvCxnSpPr/>
      </xdr:nvCxnSpPr>
      <xdr:spPr>
        <a:xfrm>
          <a:off x="12560300" y="6188565"/>
          <a:ext cx="762000" cy="1694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31</xdr:row>
      <xdr:rowOff>21681</xdr:rowOff>
    </xdr:from>
    <xdr:to>
      <xdr:col>60</xdr:col>
      <xdr:colOff>123825</xdr:colOff>
      <xdr:row>31</xdr:row>
      <xdr:rowOff>123281</xdr:rowOff>
    </xdr:to>
    <xdr:sp macro="" textlink="">
      <xdr:nvSpPr>
        <xdr:cNvPr id="155" name="楕円 154">
          <a:extLst>
            <a:ext uri="{FF2B5EF4-FFF2-40B4-BE49-F238E27FC236}">
              <a16:creationId xmlns:a16="http://schemas.microsoft.com/office/drawing/2014/main" id="{B3978634-CAEE-4C6B-AF43-5FC29AA6B56A}"/>
            </a:ext>
          </a:extLst>
        </xdr:cNvPr>
        <xdr:cNvSpPr/>
      </xdr:nvSpPr>
      <xdr:spPr>
        <a:xfrm>
          <a:off x="11747500" y="61081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31</xdr:row>
      <xdr:rowOff>72481</xdr:rowOff>
    </xdr:from>
    <xdr:to>
      <xdr:col>64</xdr:col>
      <xdr:colOff>73025</xdr:colOff>
      <xdr:row>31</xdr:row>
      <xdr:rowOff>102090</xdr:rowOff>
    </xdr:to>
    <xdr:cxnSp macro="">
      <xdr:nvCxnSpPr>
        <xdr:cNvPr id="156" name="直線コネクタ 155">
          <a:extLst>
            <a:ext uri="{FF2B5EF4-FFF2-40B4-BE49-F238E27FC236}">
              <a16:creationId xmlns:a16="http://schemas.microsoft.com/office/drawing/2014/main" id="{249CBCFD-BB7C-46B9-AF28-7F2049B6D61E}"/>
            </a:ext>
          </a:extLst>
        </xdr:cNvPr>
        <xdr:cNvCxnSpPr/>
      </xdr:nvCxnSpPr>
      <xdr:spPr>
        <a:xfrm>
          <a:off x="11798300" y="6158956"/>
          <a:ext cx="762000" cy="296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28</xdr:row>
      <xdr:rowOff>1904</xdr:rowOff>
    </xdr:from>
    <xdr:ext cx="469744" cy="259045"/>
    <xdr:sp macro="" textlink="">
      <xdr:nvSpPr>
        <xdr:cNvPr id="157" name="n_1aveValue債務償還比率">
          <a:extLst>
            <a:ext uri="{FF2B5EF4-FFF2-40B4-BE49-F238E27FC236}">
              <a16:creationId xmlns:a16="http://schemas.microsoft.com/office/drawing/2014/main" id="{DDE7BC52-E42B-47CE-8C35-92B72FE85049}"/>
            </a:ext>
          </a:extLst>
        </xdr:cNvPr>
        <xdr:cNvSpPr txBox="1"/>
      </xdr:nvSpPr>
      <xdr:spPr>
        <a:xfrm>
          <a:off x="13836727" y="55740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29</xdr:row>
      <xdr:rowOff>44657</xdr:rowOff>
    </xdr:from>
    <xdr:ext cx="469744" cy="259045"/>
    <xdr:sp macro="" textlink="">
      <xdr:nvSpPr>
        <xdr:cNvPr id="158" name="n_2aveValue債務償還比率">
          <a:extLst>
            <a:ext uri="{FF2B5EF4-FFF2-40B4-BE49-F238E27FC236}">
              <a16:creationId xmlns:a16="http://schemas.microsoft.com/office/drawing/2014/main" id="{5B37DB24-8BCA-4455-AC95-CAD249F2170B}"/>
            </a:ext>
          </a:extLst>
        </xdr:cNvPr>
        <xdr:cNvSpPr txBox="1"/>
      </xdr:nvSpPr>
      <xdr:spPr>
        <a:xfrm>
          <a:off x="13087427" y="57882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29</xdr:row>
      <xdr:rowOff>114208</xdr:rowOff>
    </xdr:from>
    <xdr:ext cx="469744" cy="259045"/>
    <xdr:sp macro="" textlink="">
      <xdr:nvSpPr>
        <xdr:cNvPr id="159" name="n_3aveValue債務償還比率">
          <a:extLst>
            <a:ext uri="{FF2B5EF4-FFF2-40B4-BE49-F238E27FC236}">
              <a16:creationId xmlns:a16="http://schemas.microsoft.com/office/drawing/2014/main" id="{E5379108-B13D-4B05-9C77-6844A7FE419A}"/>
            </a:ext>
          </a:extLst>
        </xdr:cNvPr>
        <xdr:cNvSpPr txBox="1"/>
      </xdr:nvSpPr>
      <xdr:spPr>
        <a:xfrm>
          <a:off x="12325427" y="58577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29</xdr:row>
      <xdr:rowOff>102488</xdr:rowOff>
    </xdr:from>
    <xdr:ext cx="469744" cy="259045"/>
    <xdr:sp macro="" textlink="">
      <xdr:nvSpPr>
        <xdr:cNvPr id="160" name="n_4aveValue債務償還比率">
          <a:extLst>
            <a:ext uri="{FF2B5EF4-FFF2-40B4-BE49-F238E27FC236}">
              <a16:creationId xmlns:a16="http://schemas.microsoft.com/office/drawing/2014/main" id="{40CA5E24-4559-40D1-921F-F2D98CE746CD}"/>
            </a:ext>
          </a:extLst>
        </xdr:cNvPr>
        <xdr:cNvSpPr txBox="1"/>
      </xdr:nvSpPr>
      <xdr:spPr>
        <a:xfrm>
          <a:off x="11563427" y="58460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29</xdr:row>
      <xdr:rowOff>149805</xdr:rowOff>
    </xdr:from>
    <xdr:ext cx="469744" cy="259045"/>
    <xdr:sp macro="" textlink="">
      <xdr:nvSpPr>
        <xdr:cNvPr id="161" name="n_1mainValue債務償還比率">
          <a:extLst>
            <a:ext uri="{FF2B5EF4-FFF2-40B4-BE49-F238E27FC236}">
              <a16:creationId xmlns:a16="http://schemas.microsoft.com/office/drawing/2014/main" id="{41355A5E-20B6-40F6-9DE4-923F5199C246}"/>
            </a:ext>
          </a:extLst>
        </xdr:cNvPr>
        <xdr:cNvSpPr txBox="1"/>
      </xdr:nvSpPr>
      <xdr:spPr>
        <a:xfrm>
          <a:off x="13836727" y="58933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32</xdr:row>
      <xdr:rowOff>142048</xdr:rowOff>
    </xdr:from>
    <xdr:ext cx="469744" cy="259045"/>
    <xdr:sp macro="" textlink="">
      <xdr:nvSpPr>
        <xdr:cNvPr id="162" name="n_2mainValue債務償還比率">
          <a:extLst>
            <a:ext uri="{FF2B5EF4-FFF2-40B4-BE49-F238E27FC236}">
              <a16:creationId xmlns:a16="http://schemas.microsoft.com/office/drawing/2014/main" id="{990089B7-9DEC-4471-B264-FB2232EC9AB0}"/>
            </a:ext>
          </a:extLst>
        </xdr:cNvPr>
        <xdr:cNvSpPr txBox="1"/>
      </xdr:nvSpPr>
      <xdr:spPr>
        <a:xfrm>
          <a:off x="13087427" y="63999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31</xdr:row>
      <xdr:rowOff>144017</xdr:rowOff>
    </xdr:from>
    <xdr:ext cx="469744" cy="259045"/>
    <xdr:sp macro="" textlink="">
      <xdr:nvSpPr>
        <xdr:cNvPr id="163" name="n_3mainValue債務償還比率">
          <a:extLst>
            <a:ext uri="{FF2B5EF4-FFF2-40B4-BE49-F238E27FC236}">
              <a16:creationId xmlns:a16="http://schemas.microsoft.com/office/drawing/2014/main" id="{75A45B3C-69E1-420C-A485-18ED8E993878}"/>
            </a:ext>
          </a:extLst>
        </xdr:cNvPr>
        <xdr:cNvSpPr txBox="1"/>
      </xdr:nvSpPr>
      <xdr:spPr>
        <a:xfrm>
          <a:off x="12325427" y="62304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31</xdr:row>
      <xdr:rowOff>114408</xdr:rowOff>
    </xdr:from>
    <xdr:ext cx="469744" cy="259045"/>
    <xdr:sp macro="" textlink="">
      <xdr:nvSpPr>
        <xdr:cNvPr id="164" name="n_4mainValue債務償還比率">
          <a:extLst>
            <a:ext uri="{FF2B5EF4-FFF2-40B4-BE49-F238E27FC236}">
              <a16:creationId xmlns:a16="http://schemas.microsoft.com/office/drawing/2014/main" id="{BBD905CC-0927-4356-A4E9-33755111299A}"/>
            </a:ext>
          </a:extLst>
        </xdr:cNvPr>
        <xdr:cNvSpPr txBox="1"/>
      </xdr:nvSpPr>
      <xdr:spPr>
        <a:xfrm>
          <a:off x="11563427" y="62008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65" name="正方形/長方形 164">
          <a:extLst>
            <a:ext uri="{FF2B5EF4-FFF2-40B4-BE49-F238E27FC236}">
              <a16:creationId xmlns:a16="http://schemas.microsoft.com/office/drawing/2014/main" id="{1F72EAEF-D7A7-489E-83AC-9B888BFD2CCC}"/>
            </a:ext>
          </a:extLst>
        </xdr:cNvPr>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66" name="正方形/長方形 165">
          <a:extLst>
            <a:ext uri="{FF2B5EF4-FFF2-40B4-BE49-F238E27FC236}">
              <a16:creationId xmlns:a16="http://schemas.microsoft.com/office/drawing/2014/main" id="{56D320F8-A3B6-4FAF-945B-2C42A6B22C20}"/>
            </a:ext>
          </a:extLst>
        </xdr:cNvPr>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67" name="テキスト ボックス 166">
          <a:extLst>
            <a:ext uri="{FF2B5EF4-FFF2-40B4-BE49-F238E27FC236}">
              <a16:creationId xmlns:a16="http://schemas.microsoft.com/office/drawing/2014/main" id="{2D719273-1D5F-4E1F-A947-AE00CA82D787}"/>
            </a:ext>
          </a:extLst>
        </xdr:cNvPr>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68" name="テキスト ボックス 167">
          <a:extLst>
            <a:ext uri="{FF2B5EF4-FFF2-40B4-BE49-F238E27FC236}">
              <a16:creationId xmlns:a16="http://schemas.microsoft.com/office/drawing/2014/main" id="{65F8EE91-FBEF-4002-9CFA-B8D024B989CA}"/>
            </a:ext>
          </a:extLst>
        </xdr:cNvPr>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69" name="テキスト ボックス 168">
          <a:extLst>
            <a:ext uri="{FF2B5EF4-FFF2-40B4-BE49-F238E27FC236}">
              <a16:creationId xmlns:a16="http://schemas.microsoft.com/office/drawing/2014/main" id="{818DC8DD-E7A1-464E-863C-C221F588CA59}"/>
            </a:ext>
          </a:extLst>
        </xdr:cNvPr>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70" name="テキスト ボックス 169">
          <a:extLst>
            <a:ext uri="{FF2B5EF4-FFF2-40B4-BE49-F238E27FC236}">
              <a16:creationId xmlns:a16="http://schemas.microsoft.com/office/drawing/2014/main" id="{527750C0-8B13-43C5-9ACB-CE92E9E72275}"/>
            </a:ext>
          </a:extLst>
        </xdr:cNvPr>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B80D8B23-B9B6-4A39-AA5B-BAFC2AFB4E19}"/>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B6A8B58A-570D-4DA7-8C29-591B4EAED8DB}"/>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8E5679FB-02A8-4B8C-A98F-C43F0F5B0260}"/>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9BA45B1D-8355-41A4-B6C6-ECF496DC836F}"/>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東京都日野市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76F551B3-6AE6-46B7-A962-BDCC470B8E19}"/>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DA34F33A-A432-49BE-8DE9-FC43B3120E6C}"/>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1121C23-FA4E-4AD3-B703-7F61FD2ED47A}"/>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7F5AF551-D2D2-41D6-B36B-828ECCAFA8E9}"/>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C3649976-4D52-498C-82D4-71B7F55DDD56}"/>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C4452AD6-5C61-4818-9231-7043932BEC61}"/>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187,254
183,744
27.55
78,547,253
75,527,997
2,719,018
36,685,938
34,144,891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CB0BC34D-8F5C-4F8B-B7A5-857966E16CC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87A80E9A-3F26-4F87-A598-BDD90F137505}"/>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D3598BC1-0CBF-47FC-A106-E6A4B9C00098}"/>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-2.4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2CE9BEDF-AB28-4E7F-89D6-B033D4D5CFF6}"/>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A8644DED-2AD8-4683-BF40-EB5AED8909AB}"/>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F3CD7B13-F088-44B1-A220-D77D3B9C75BF}"/>
            </a:ext>
          </a:extLst>
        </xdr:cNvPr>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43A215AA-FA74-4D6F-9B3F-A90280B7D6EB}"/>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B4BF0BE4-043B-4B76-91E9-8565F4EF5A68}"/>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0AFD7289-923B-420D-A96F-703B8BE8DFA0}"/>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DA88369D-8489-4FEE-9C1C-7D15CA74F79D}"/>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B04F31F0-78A6-456E-A1F5-F3EC3386755B}"/>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46744FF3-0DCA-4776-9FBD-F3C7752AE9BE}"/>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9FA36C40-2D7E-46CB-AA47-F8927174B763}"/>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015DFF72-9EAB-47B8-BBE3-E9E49062A08C}"/>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36DE1CDE-8022-4CFE-B41D-119601C67453}"/>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F6DF72D7-90FD-490B-B218-36F0E90C4ACA}"/>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79517B10-6774-458D-B38F-94180CF55003}"/>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3E73558C-038D-4CCC-9D56-1C6633CA79E9}"/>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2A20FDB9-E4D0-4ABC-9455-ADF5514C5F07}"/>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30249865-290C-4D85-B73D-52238CED1A9A}"/>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A48690B4-72A9-4E3D-A0C6-6A93576DA705}"/>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CCE268F6-5D1C-42E3-A395-53479CF7B627}"/>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445989E4-0A82-4F09-9341-06ABF52F460B}"/>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52728B4B-9C52-4BCD-934D-8B3865B211A0}"/>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0A841E19-5A4D-433F-83A8-CF97A64A7E40}"/>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3E67B0E3-4F28-44D3-BFA0-064B15DE28E7}"/>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6DFB5B1A-A0FC-4DAE-BA87-BC87E094ABA6}"/>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707731D6-5961-4A63-BB6E-EC9A53AFAB74}"/>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8C5A27F3-1843-44FF-8B5D-B76F0A45812D}"/>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13B4014D-BE5E-4D08-A816-A82693EF8FF6}"/>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D5F35F36-F954-4CFE-BA77-C3EEB532A5CF}"/>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86C9DE5D-5430-46AE-B893-75FB82AEB30D}"/>
            </a:ext>
          </a:extLst>
        </xdr:cNvPr>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a:extLst>
            <a:ext uri="{FF2B5EF4-FFF2-40B4-BE49-F238E27FC236}">
              <a16:creationId xmlns:a16="http://schemas.microsoft.com/office/drawing/2014/main" id="{72BB8BDE-B840-47C4-A496-BFD9F3A25D31}"/>
            </a:ext>
          </a:extLst>
        </xdr:cNvPr>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a:extLst>
            <a:ext uri="{FF2B5EF4-FFF2-40B4-BE49-F238E27FC236}">
              <a16:creationId xmlns:a16="http://schemas.microsoft.com/office/drawing/2014/main" id="{53695117-0589-4C9B-9CA3-4FD3937460DF}"/>
            </a:ext>
          </a:extLst>
        </xdr:cNvPr>
        <xdr:cNvSpPr txBox="1"/>
      </xdr:nvSpPr>
      <xdr:spPr>
        <a:xfrm>
          <a:off x="294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a:extLst>
            <a:ext uri="{FF2B5EF4-FFF2-40B4-BE49-F238E27FC236}">
              <a16:creationId xmlns:a16="http://schemas.microsoft.com/office/drawing/2014/main" id="{EE97014F-EBD2-4E0A-9E5B-D0A406116E14}"/>
            </a:ext>
          </a:extLst>
        </xdr:cNvPr>
        <xdr:cNvCxnSpPr/>
      </xdr:nvCxnSpPr>
      <xdr:spPr>
        <a:xfrm>
          <a:off x="762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a:extLst>
            <a:ext uri="{FF2B5EF4-FFF2-40B4-BE49-F238E27FC236}">
              <a16:creationId xmlns:a16="http://schemas.microsoft.com/office/drawing/2014/main" id="{147479B4-EE45-4173-85FF-1EA059FC8815}"/>
            </a:ext>
          </a:extLst>
        </xdr:cNvPr>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a:extLst>
            <a:ext uri="{FF2B5EF4-FFF2-40B4-BE49-F238E27FC236}">
              <a16:creationId xmlns:a16="http://schemas.microsoft.com/office/drawing/2014/main" id="{DCE52738-F215-41AA-8703-2D14BAD90464}"/>
            </a:ext>
          </a:extLst>
        </xdr:cNvPr>
        <xdr:cNvCxnSpPr/>
      </xdr:nvCxnSpPr>
      <xdr:spPr>
        <a:xfrm>
          <a:off x="762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a:extLst>
            <a:ext uri="{FF2B5EF4-FFF2-40B4-BE49-F238E27FC236}">
              <a16:creationId xmlns:a16="http://schemas.microsoft.com/office/drawing/2014/main" id="{2A3100C7-A089-48ED-8D90-8DD21E745D1C}"/>
            </a:ext>
          </a:extLst>
        </xdr:cNvPr>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a:extLst>
            <a:ext uri="{FF2B5EF4-FFF2-40B4-BE49-F238E27FC236}">
              <a16:creationId xmlns:a16="http://schemas.microsoft.com/office/drawing/2014/main" id="{60C802DA-AE4A-4653-B169-BCAB33169BB0}"/>
            </a:ext>
          </a:extLst>
        </xdr:cNvPr>
        <xdr:cNvCxnSpPr/>
      </xdr:nvCxnSpPr>
      <xdr:spPr>
        <a:xfrm>
          <a:off x="762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a:extLst>
            <a:ext uri="{FF2B5EF4-FFF2-40B4-BE49-F238E27FC236}">
              <a16:creationId xmlns:a16="http://schemas.microsoft.com/office/drawing/2014/main" id="{3DD46A22-8013-4A28-9A7F-7779EC6B0D5A}"/>
            </a:ext>
          </a:extLst>
        </xdr:cNvPr>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a:extLst>
            <a:ext uri="{FF2B5EF4-FFF2-40B4-BE49-F238E27FC236}">
              <a16:creationId xmlns:a16="http://schemas.microsoft.com/office/drawing/2014/main" id="{5024FA5A-6772-4A44-A5E6-6BB4886AE98F}"/>
            </a:ext>
          </a:extLst>
        </xdr:cNvPr>
        <xdr:cNvCxnSpPr/>
      </xdr:nvCxnSpPr>
      <xdr:spPr>
        <a:xfrm>
          <a:off x="762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a:extLst>
            <a:ext uri="{FF2B5EF4-FFF2-40B4-BE49-F238E27FC236}">
              <a16:creationId xmlns:a16="http://schemas.microsoft.com/office/drawing/2014/main" id="{CB04C944-DCAA-4B02-A777-9CB954ADBE64}"/>
            </a:ext>
          </a:extLst>
        </xdr:cNvPr>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a:extLst>
            <a:ext uri="{FF2B5EF4-FFF2-40B4-BE49-F238E27FC236}">
              <a16:creationId xmlns:a16="http://schemas.microsoft.com/office/drawing/2014/main" id="{0E7A3C26-94F4-4E80-9C59-551337F2BD7E}"/>
            </a:ext>
          </a:extLst>
        </xdr:cNvPr>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a:extLst>
            <a:ext uri="{FF2B5EF4-FFF2-40B4-BE49-F238E27FC236}">
              <a16:creationId xmlns:a16="http://schemas.microsoft.com/office/drawing/2014/main" id="{F99F6E20-074D-46DC-A9E3-1B4A59E2637F}"/>
            </a:ext>
          </a:extLst>
        </xdr:cNvPr>
        <xdr:cNvSpPr txBox="1"/>
      </xdr:nvSpPr>
      <xdr:spPr>
        <a:xfrm>
          <a:off x="423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a:extLst>
            <a:ext uri="{FF2B5EF4-FFF2-40B4-BE49-F238E27FC236}">
              <a16:creationId xmlns:a16="http://schemas.microsoft.com/office/drawing/2014/main" id="{52679BCD-D85A-44AF-B156-13BA08AF5716}"/>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道路】&#10;有形固定資産減価償却率グラフ枠">
          <a:extLst>
            <a:ext uri="{FF2B5EF4-FFF2-40B4-BE49-F238E27FC236}">
              <a16:creationId xmlns:a16="http://schemas.microsoft.com/office/drawing/2014/main" id="{D6F046EE-9D91-42EA-90DB-13BF5C8076AA}"/>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34</xdr:row>
      <xdr:rowOff>33746</xdr:rowOff>
    </xdr:from>
    <xdr:to>
      <xdr:col>24</xdr:col>
      <xdr:colOff>62865</xdr:colOff>
      <xdr:row>41</xdr:row>
      <xdr:rowOff>63137</xdr:rowOff>
    </xdr:to>
    <xdr:cxnSp macro="">
      <xdr:nvCxnSpPr>
        <xdr:cNvPr id="58" name="直線コネクタ 57">
          <a:extLst>
            <a:ext uri="{FF2B5EF4-FFF2-40B4-BE49-F238E27FC236}">
              <a16:creationId xmlns:a16="http://schemas.microsoft.com/office/drawing/2014/main" id="{6D4DABDE-407F-4A51-B7FA-448D349D3380}"/>
            </a:ext>
          </a:extLst>
        </xdr:cNvPr>
        <xdr:cNvCxnSpPr/>
      </xdr:nvCxnSpPr>
      <xdr:spPr>
        <a:xfrm flipV="1">
          <a:off x="4634865" y="5863046"/>
          <a:ext cx="0" cy="12295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66964</xdr:rowOff>
    </xdr:from>
    <xdr:ext cx="405111" cy="259045"/>
    <xdr:sp macro="" textlink="">
      <xdr:nvSpPr>
        <xdr:cNvPr id="59" name="【道路】&#10;有形固定資産減価償却率最小値テキスト">
          <a:extLst>
            <a:ext uri="{FF2B5EF4-FFF2-40B4-BE49-F238E27FC236}">
              <a16:creationId xmlns:a16="http://schemas.microsoft.com/office/drawing/2014/main" id="{F65166AE-ED6A-4756-BFCF-B7E9A92709D5}"/>
            </a:ext>
          </a:extLst>
        </xdr:cNvPr>
        <xdr:cNvSpPr txBox="1"/>
      </xdr:nvSpPr>
      <xdr:spPr>
        <a:xfrm>
          <a:off x="4673600" y="70964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63137</xdr:rowOff>
    </xdr:from>
    <xdr:to>
      <xdr:col>24</xdr:col>
      <xdr:colOff>152400</xdr:colOff>
      <xdr:row>41</xdr:row>
      <xdr:rowOff>63137</xdr:rowOff>
    </xdr:to>
    <xdr:cxnSp macro="">
      <xdr:nvCxnSpPr>
        <xdr:cNvPr id="60" name="直線コネクタ 59">
          <a:extLst>
            <a:ext uri="{FF2B5EF4-FFF2-40B4-BE49-F238E27FC236}">
              <a16:creationId xmlns:a16="http://schemas.microsoft.com/office/drawing/2014/main" id="{A839091F-A941-47F4-8A0C-E3707E8F3B8E}"/>
            </a:ext>
          </a:extLst>
        </xdr:cNvPr>
        <xdr:cNvCxnSpPr/>
      </xdr:nvCxnSpPr>
      <xdr:spPr>
        <a:xfrm>
          <a:off x="4546600" y="70925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151873</xdr:rowOff>
    </xdr:from>
    <xdr:ext cx="405111" cy="259045"/>
    <xdr:sp macro="" textlink="">
      <xdr:nvSpPr>
        <xdr:cNvPr id="61" name="【道路】&#10;有形固定資産減価償却率最大値テキスト">
          <a:extLst>
            <a:ext uri="{FF2B5EF4-FFF2-40B4-BE49-F238E27FC236}">
              <a16:creationId xmlns:a16="http://schemas.microsoft.com/office/drawing/2014/main" id="{E45E1105-2EB1-4DD5-8E97-168897F2087C}"/>
            </a:ext>
          </a:extLst>
        </xdr:cNvPr>
        <xdr:cNvSpPr txBox="1"/>
      </xdr:nvSpPr>
      <xdr:spPr>
        <a:xfrm>
          <a:off x="4673600" y="56382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34</xdr:row>
      <xdr:rowOff>33746</xdr:rowOff>
    </xdr:from>
    <xdr:to>
      <xdr:col>24</xdr:col>
      <xdr:colOff>152400</xdr:colOff>
      <xdr:row>34</xdr:row>
      <xdr:rowOff>33746</xdr:rowOff>
    </xdr:to>
    <xdr:cxnSp macro="">
      <xdr:nvCxnSpPr>
        <xdr:cNvPr id="62" name="直線コネクタ 61">
          <a:extLst>
            <a:ext uri="{FF2B5EF4-FFF2-40B4-BE49-F238E27FC236}">
              <a16:creationId xmlns:a16="http://schemas.microsoft.com/office/drawing/2014/main" id="{6F0DDDE5-D009-4B9B-B215-A96B84219E65}"/>
            </a:ext>
          </a:extLst>
        </xdr:cNvPr>
        <xdr:cNvCxnSpPr/>
      </xdr:nvCxnSpPr>
      <xdr:spPr>
        <a:xfrm>
          <a:off x="4546600" y="58630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38</xdr:row>
      <xdr:rowOff>145886</xdr:rowOff>
    </xdr:from>
    <xdr:ext cx="405111" cy="259045"/>
    <xdr:sp macro="" textlink="">
      <xdr:nvSpPr>
        <xdr:cNvPr id="63" name="【道路】&#10;有形固定資産減価償却率平均値テキスト">
          <a:extLst>
            <a:ext uri="{FF2B5EF4-FFF2-40B4-BE49-F238E27FC236}">
              <a16:creationId xmlns:a16="http://schemas.microsoft.com/office/drawing/2014/main" id="{2906C168-EBB5-42F1-963C-8642947E6E28}"/>
            </a:ext>
          </a:extLst>
        </xdr:cNvPr>
        <xdr:cNvSpPr txBox="1"/>
      </xdr:nvSpPr>
      <xdr:spPr>
        <a:xfrm>
          <a:off x="4673600" y="666098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167459</xdr:rowOff>
    </xdr:from>
    <xdr:to>
      <xdr:col>24</xdr:col>
      <xdr:colOff>114300</xdr:colOff>
      <xdr:row>39</xdr:row>
      <xdr:rowOff>97609</xdr:rowOff>
    </xdr:to>
    <xdr:sp macro="" textlink="">
      <xdr:nvSpPr>
        <xdr:cNvPr id="64" name="フローチャート: 判断 63">
          <a:extLst>
            <a:ext uri="{FF2B5EF4-FFF2-40B4-BE49-F238E27FC236}">
              <a16:creationId xmlns:a16="http://schemas.microsoft.com/office/drawing/2014/main" id="{B4F36404-7202-4A37-8EDE-B32E1E36474A}"/>
            </a:ext>
          </a:extLst>
        </xdr:cNvPr>
        <xdr:cNvSpPr/>
      </xdr:nvSpPr>
      <xdr:spPr>
        <a:xfrm>
          <a:off x="4584700" y="66825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138067</xdr:rowOff>
    </xdr:from>
    <xdr:to>
      <xdr:col>20</xdr:col>
      <xdr:colOff>38100</xdr:colOff>
      <xdr:row>39</xdr:row>
      <xdr:rowOff>68217</xdr:rowOff>
    </xdr:to>
    <xdr:sp macro="" textlink="">
      <xdr:nvSpPr>
        <xdr:cNvPr id="65" name="フローチャート: 判断 64">
          <a:extLst>
            <a:ext uri="{FF2B5EF4-FFF2-40B4-BE49-F238E27FC236}">
              <a16:creationId xmlns:a16="http://schemas.microsoft.com/office/drawing/2014/main" id="{97D814FC-575A-4A97-8D64-A371D1CCB0D7}"/>
            </a:ext>
          </a:extLst>
        </xdr:cNvPr>
        <xdr:cNvSpPr/>
      </xdr:nvSpPr>
      <xdr:spPr>
        <a:xfrm>
          <a:off x="3746500" y="66531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90715</xdr:rowOff>
    </xdr:from>
    <xdr:to>
      <xdr:col>15</xdr:col>
      <xdr:colOff>101600</xdr:colOff>
      <xdr:row>39</xdr:row>
      <xdr:rowOff>20865</xdr:rowOff>
    </xdr:to>
    <xdr:sp macro="" textlink="">
      <xdr:nvSpPr>
        <xdr:cNvPr id="66" name="フローチャート: 判断 65">
          <a:extLst>
            <a:ext uri="{FF2B5EF4-FFF2-40B4-BE49-F238E27FC236}">
              <a16:creationId xmlns:a16="http://schemas.microsoft.com/office/drawing/2014/main" id="{E9BC896D-1FE1-4C17-9F5D-C853E971E7FB}"/>
            </a:ext>
          </a:extLst>
        </xdr:cNvPr>
        <xdr:cNvSpPr/>
      </xdr:nvSpPr>
      <xdr:spPr>
        <a:xfrm>
          <a:off x="2857500" y="6605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38</xdr:row>
      <xdr:rowOff>66222</xdr:rowOff>
    </xdr:from>
    <xdr:to>
      <xdr:col>10</xdr:col>
      <xdr:colOff>165100</xdr:colOff>
      <xdr:row>38</xdr:row>
      <xdr:rowOff>167822</xdr:rowOff>
    </xdr:to>
    <xdr:sp macro="" textlink="">
      <xdr:nvSpPr>
        <xdr:cNvPr id="67" name="フローチャート: 判断 66">
          <a:extLst>
            <a:ext uri="{FF2B5EF4-FFF2-40B4-BE49-F238E27FC236}">
              <a16:creationId xmlns:a16="http://schemas.microsoft.com/office/drawing/2014/main" id="{A580750D-838D-4549-85DD-943BAE0E47D1}"/>
            </a:ext>
          </a:extLst>
        </xdr:cNvPr>
        <xdr:cNvSpPr/>
      </xdr:nvSpPr>
      <xdr:spPr>
        <a:xfrm>
          <a:off x="1968500" y="65813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38</xdr:row>
      <xdr:rowOff>46627</xdr:rowOff>
    </xdr:from>
    <xdr:to>
      <xdr:col>6</xdr:col>
      <xdr:colOff>38100</xdr:colOff>
      <xdr:row>38</xdr:row>
      <xdr:rowOff>148227</xdr:rowOff>
    </xdr:to>
    <xdr:sp macro="" textlink="">
      <xdr:nvSpPr>
        <xdr:cNvPr id="68" name="フローチャート: 判断 67">
          <a:extLst>
            <a:ext uri="{FF2B5EF4-FFF2-40B4-BE49-F238E27FC236}">
              <a16:creationId xmlns:a16="http://schemas.microsoft.com/office/drawing/2014/main" id="{B832414F-4EF2-46D8-B2AE-A85A81578AD6}"/>
            </a:ext>
          </a:extLst>
        </xdr:cNvPr>
        <xdr:cNvSpPr/>
      </xdr:nvSpPr>
      <xdr:spPr>
        <a:xfrm>
          <a:off x="1079500" y="65617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27B17392-952D-426C-97EB-743F8BF01B78}"/>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35F8632A-3F89-4A9A-B8FB-E9198B382D5F}"/>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3521791F-4605-47A5-BB0E-40105649E388}"/>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635B094D-E3AA-431F-881C-45D15C56B813}"/>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a:extLst>
            <a:ext uri="{FF2B5EF4-FFF2-40B4-BE49-F238E27FC236}">
              <a16:creationId xmlns:a16="http://schemas.microsoft.com/office/drawing/2014/main" id="{1C83E5FF-BFFB-48DD-99E2-7C99289876E0}"/>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138067</xdr:rowOff>
    </xdr:from>
    <xdr:to>
      <xdr:col>24</xdr:col>
      <xdr:colOff>114300</xdr:colOff>
      <xdr:row>39</xdr:row>
      <xdr:rowOff>68217</xdr:rowOff>
    </xdr:to>
    <xdr:sp macro="" textlink="">
      <xdr:nvSpPr>
        <xdr:cNvPr id="74" name="楕円 73">
          <a:extLst>
            <a:ext uri="{FF2B5EF4-FFF2-40B4-BE49-F238E27FC236}">
              <a16:creationId xmlns:a16="http://schemas.microsoft.com/office/drawing/2014/main" id="{CF4098DA-19A4-4A68-86AE-096BE6ED58C3}"/>
            </a:ext>
          </a:extLst>
        </xdr:cNvPr>
        <xdr:cNvSpPr/>
      </xdr:nvSpPr>
      <xdr:spPr>
        <a:xfrm>
          <a:off x="4584700" y="66531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37</xdr:row>
      <xdr:rowOff>160944</xdr:rowOff>
    </xdr:from>
    <xdr:ext cx="405111" cy="259045"/>
    <xdr:sp macro="" textlink="">
      <xdr:nvSpPr>
        <xdr:cNvPr id="75" name="【道路】&#10;有形固定資産減価償却率該当値テキスト">
          <a:extLst>
            <a:ext uri="{FF2B5EF4-FFF2-40B4-BE49-F238E27FC236}">
              <a16:creationId xmlns:a16="http://schemas.microsoft.com/office/drawing/2014/main" id="{0573753C-417C-4F48-9179-2E9CC9F88192}"/>
            </a:ext>
          </a:extLst>
        </xdr:cNvPr>
        <xdr:cNvSpPr txBox="1"/>
      </xdr:nvSpPr>
      <xdr:spPr>
        <a:xfrm>
          <a:off x="4673600" y="65045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38</xdr:row>
      <xdr:rowOff>103777</xdr:rowOff>
    </xdr:from>
    <xdr:to>
      <xdr:col>20</xdr:col>
      <xdr:colOff>38100</xdr:colOff>
      <xdr:row>39</xdr:row>
      <xdr:rowOff>33927</xdr:rowOff>
    </xdr:to>
    <xdr:sp macro="" textlink="">
      <xdr:nvSpPr>
        <xdr:cNvPr id="76" name="楕円 75">
          <a:extLst>
            <a:ext uri="{FF2B5EF4-FFF2-40B4-BE49-F238E27FC236}">
              <a16:creationId xmlns:a16="http://schemas.microsoft.com/office/drawing/2014/main" id="{CEFEBE8F-6FA6-4EA1-B6F4-E98F4A020A2E}"/>
            </a:ext>
          </a:extLst>
        </xdr:cNvPr>
        <xdr:cNvSpPr/>
      </xdr:nvSpPr>
      <xdr:spPr>
        <a:xfrm>
          <a:off x="3746500" y="66188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38</xdr:row>
      <xdr:rowOff>154577</xdr:rowOff>
    </xdr:from>
    <xdr:to>
      <xdr:col>24</xdr:col>
      <xdr:colOff>63500</xdr:colOff>
      <xdr:row>39</xdr:row>
      <xdr:rowOff>17417</xdr:rowOff>
    </xdr:to>
    <xdr:cxnSp macro="">
      <xdr:nvCxnSpPr>
        <xdr:cNvPr id="77" name="直線コネクタ 76">
          <a:extLst>
            <a:ext uri="{FF2B5EF4-FFF2-40B4-BE49-F238E27FC236}">
              <a16:creationId xmlns:a16="http://schemas.microsoft.com/office/drawing/2014/main" id="{2D9E61FF-6B9D-49B1-8AE6-F1B1A2FBD810}"/>
            </a:ext>
          </a:extLst>
        </xdr:cNvPr>
        <xdr:cNvCxnSpPr/>
      </xdr:nvCxnSpPr>
      <xdr:spPr>
        <a:xfrm>
          <a:off x="3797300" y="6669677"/>
          <a:ext cx="8382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38</xdr:row>
      <xdr:rowOff>74385</xdr:rowOff>
    </xdr:from>
    <xdr:to>
      <xdr:col>15</xdr:col>
      <xdr:colOff>101600</xdr:colOff>
      <xdr:row>39</xdr:row>
      <xdr:rowOff>4535</xdr:rowOff>
    </xdr:to>
    <xdr:sp macro="" textlink="">
      <xdr:nvSpPr>
        <xdr:cNvPr id="78" name="楕円 77">
          <a:extLst>
            <a:ext uri="{FF2B5EF4-FFF2-40B4-BE49-F238E27FC236}">
              <a16:creationId xmlns:a16="http://schemas.microsoft.com/office/drawing/2014/main" id="{66164B7D-9A6D-4E56-9EF1-C30A36DA17D4}"/>
            </a:ext>
          </a:extLst>
        </xdr:cNvPr>
        <xdr:cNvSpPr/>
      </xdr:nvSpPr>
      <xdr:spPr>
        <a:xfrm>
          <a:off x="2857500" y="65894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125185</xdr:rowOff>
    </xdr:from>
    <xdr:to>
      <xdr:col>19</xdr:col>
      <xdr:colOff>177800</xdr:colOff>
      <xdr:row>38</xdr:row>
      <xdr:rowOff>154577</xdr:rowOff>
    </xdr:to>
    <xdr:cxnSp macro="">
      <xdr:nvCxnSpPr>
        <xdr:cNvPr id="79" name="直線コネクタ 78">
          <a:extLst>
            <a:ext uri="{FF2B5EF4-FFF2-40B4-BE49-F238E27FC236}">
              <a16:creationId xmlns:a16="http://schemas.microsoft.com/office/drawing/2014/main" id="{873EAE20-2CEF-402A-8AFC-3C69CBA47960}"/>
            </a:ext>
          </a:extLst>
        </xdr:cNvPr>
        <xdr:cNvCxnSpPr/>
      </xdr:nvCxnSpPr>
      <xdr:spPr>
        <a:xfrm>
          <a:off x="2908300" y="6640285"/>
          <a:ext cx="889000" cy="293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38</xdr:row>
      <xdr:rowOff>36830</xdr:rowOff>
    </xdr:from>
    <xdr:to>
      <xdr:col>10</xdr:col>
      <xdr:colOff>165100</xdr:colOff>
      <xdr:row>38</xdr:row>
      <xdr:rowOff>138430</xdr:rowOff>
    </xdr:to>
    <xdr:sp macro="" textlink="">
      <xdr:nvSpPr>
        <xdr:cNvPr id="80" name="楕円 79">
          <a:extLst>
            <a:ext uri="{FF2B5EF4-FFF2-40B4-BE49-F238E27FC236}">
              <a16:creationId xmlns:a16="http://schemas.microsoft.com/office/drawing/2014/main" id="{7E6988F9-7AC7-44B4-B480-5AE4094929D1}"/>
            </a:ext>
          </a:extLst>
        </xdr:cNvPr>
        <xdr:cNvSpPr/>
      </xdr:nvSpPr>
      <xdr:spPr>
        <a:xfrm>
          <a:off x="1968500" y="6551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38</xdr:row>
      <xdr:rowOff>87630</xdr:rowOff>
    </xdr:from>
    <xdr:to>
      <xdr:col>15</xdr:col>
      <xdr:colOff>50800</xdr:colOff>
      <xdr:row>38</xdr:row>
      <xdr:rowOff>125185</xdr:rowOff>
    </xdr:to>
    <xdr:cxnSp macro="">
      <xdr:nvCxnSpPr>
        <xdr:cNvPr id="81" name="直線コネクタ 80">
          <a:extLst>
            <a:ext uri="{FF2B5EF4-FFF2-40B4-BE49-F238E27FC236}">
              <a16:creationId xmlns:a16="http://schemas.microsoft.com/office/drawing/2014/main" id="{C791E7EF-D436-40A3-99DA-FD4860530E1A}"/>
            </a:ext>
          </a:extLst>
        </xdr:cNvPr>
        <xdr:cNvCxnSpPr/>
      </xdr:nvCxnSpPr>
      <xdr:spPr>
        <a:xfrm>
          <a:off x="2019300" y="6602730"/>
          <a:ext cx="889000" cy="375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38</xdr:row>
      <xdr:rowOff>9072</xdr:rowOff>
    </xdr:from>
    <xdr:to>
      <xdr:col>6</xdr:col>
      <xdr:colOff>38100</xdr:colOff>
      <xdr:row>38</xdr:row>
      <xdr:rowOff>110672</xdr:rowOff>
    </xdr:to>
    <xdr:sp macro="" textlink="">
      <xdr:nvSpPr>
        <xdr:cNvPr id="82" name="楕円 81">
          <a:extLst>
            <a:ext uri="{FF2B5EF4-FFF2-40B4-BE49-F238E27FC236}">
              <a16:creationId xmlns:a16="http://schemas.microsoft.com/office/drawing/2014/main" id="{4F09DA20-B254-41D7-85BC-837B864E6D09}"/>
            </a:ext>
          </a:extLst>
        </xdr:cNvPr>
        <xdr:cNvSpPr/>
      </xdr:nvSpPr>
      <xdr:spPr>
        <a:xfrm>
          <a:off x="1079500" y="65241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38</xdr:row>
      <xdr:rowOff>59872</xdr:rowOff>
    </xdr:from>
    <xdr:to>
      <xdr:col>10</xdr:col>
      <xdr:colOff>114300</xdr:colOff>
      <xdr:row>38</xdr:row>
      <xdr:rowOff>87630</xdr:rowOff>
    </xdr:to>
    <xdr:cxnSp macro="">
      <xdr:nvCxnSpPr>
        <xdr:cNvPr id="83" name="直線コネクタ 82">
          <a:extLst>
            <a:ext uri="{FF2B5EF4-FFF2-40B4-BE49-F238E27FC236}">
              <a16:creationId xmlns:a16="http://schemas.microsoft.com/office/drawing/2014/main" id="{53D6186D-79F9-43CB-BB51-484BB0DF8C1D}"/>
            </a:ext>
          </a:extLst>
        </xdr:cNvPr>
        <xdr:cNvCxnSpPr/>
      </xdr:nvCxnSpPr>
      <xdr:spPr>
        <a:xfrm>
          <a:off x="1130300" y="6574972"/>
          <a:ext cx="889000" cy="277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39</xdr:row>
      <xdr:rowOff>59344</xdr:rowOff>
    </xdr:from>
    <xdr:ext cx="405111" cy="259045"/>
    <xdr:sp macro="" textlink="">
      <xdr:nvSpPr>
        <xdr:cNvPr id="84" name="n_1aveValue【道路】&#10;有形固定資産減価償却率">
          <a:extLst>
            <a:ext uri="{FF2B5EF4-FFF2-40B4-BE49-F238E27FC236}">
              <a16:creationId xmlns:a16="http://schemas.microsoft.com/office/drawing/2014/main" id="{85DF6939-FD1C-4C8E-A50F-33B54B947DF4}"/>
            </a:ext>
          </a:extLst>
        </xdr:cNvPr>
        <xdr:cNvSpPr txBox="1"/>
      </xdr:nvSpPr>
      <xdr:spPr>
        <a:xfrm>
          <a:off x="3582044" y="67458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39</xdr:row>
      <xdr:rowOff>11992</xdr:rowOff>
    </xdr:from>
    <xdr:ext cx="405111" cy="259045"/>
    <xdr:sp macro="" textlink="">
      <xdr:nvSpPr>
        <xdr:cNvPr id="85" name="n_2aveValue【道路】&#10;有形固定資産減価償却率">
          <a:extLst>
            <a:ext uri="{FF2B5EF4-FFF2-40B4-BE49-F238E27FC236}">
              <a16:creationId xmlns:a16="http://schemas.microsoft.com/office/drawing/2014/main" id="{65760A61-79C0-42CA-A101-988A39D8800C}"/>
            </a:ext>
          </a:extLst>
        </xdr:cNvPr>
        <xdr:cNvSpPr txBox="1"/>
      </xdr:nvSpPr>
      <xdr:spPr>
        <a:xfrm>
          <a:off x="2705744" y="66985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38</xdr:row>
      <xdr:rowOff>158949</xdr:rowOff>
    </xdr:from>
    <xdr:ext cx="405111" cy="259045"/>
    <xdr:sp macro="" textlink="">
      <xdr:nvSpPr>
        <xdr:cNvPr id="86" name="n_3aveValue【道路】&#10;有形固定資産減価償却率">
          <a:extLst>
            <a:ext uri="{FF2B5EF4-FFF2-40B4-BE49-F238E27FC236}">
              <a16:creationId xmlns:a16="http://schemas.microsoft.com/office/drawing/2014/main" id="{79D7A8CD-E4FF-49B5-A366-462E77E00FFE}"/>
            </a:ext>
          </a:extLst>
        </xdr:cNvPr>
        <xdr:cNvSpPr txBox="1"/>
      </xdr:nvSpPr>
      <xdr:spPr>
        <a:xfrm>
          <a:off x="1816744" y="66740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38</xdr:row>
      <xdr:rowOff>139354</xdr:rowOff>
    </xdr:from>
    <xdr:ext cx="405111" cy="259045"/>
    <xdr:sp macro="" textlink="">
      <xdr:nvSpPr>
        <xdr:cNvPr id="87" name="n_4aveValue【道路】&#10;有形固定資産減価償却率">
          <a:extLst>
            <a:ext uri="{FF2B5EF4-FFF2-40B4-BE49-F238E27FC236}">
              <a16:creationId xmlns:a16="http://schemas.microsoft.com/office/drawing/2014/main" id="{1F984363-9751-4B33-81D3-7B07158B9134}"/>
            </a:ext>
          </a:extLst>
        </xdr:cNvPr>
        <xdr:cNvSpPr txBox="1"/>
      </xdr:nvSpPr>
      <xdr:spPr>
        <a:xfrm>
          <a:off x="927744" y="66544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37</xdr:row>
      <xdr:rowOff>50454</xdr:rowOff>
    </xdr:from>
    <xdr:ext cx="405111" cy="259045"/>
    <xdr:sp macro="" textlink="">
      <xdr:nvSpPr>
        <xdr:cNvPr id="88" name="n_1mainValue【道路】&#10;有形固定資産減価償却率">
          <a:extLst>
            <a:ext uri="{FF2B5EF4-FFF2-40B4-BE49-F238E27FC236}">
              <a16:creationId xmlns:a16="http://schemas.microsoft.com/office/drawing/2014/main" id="{17170D93-DB56-4FEB-A301-96F9D0110861}"/>
            </a:ext>
          </a:extLst>
        </xdr:cNvPr>
        <xdr:cNvSpPr txBox="1"/>
      </xdr:nvSpPr>
      <xdr:spPr>
        <a:xfrm>
          <a:off x="3582044" y="63941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21063</xdr:rowOff>
    </xdr:from>
    <xdr:ext cx="405111" cy="259045"/>
    <xdr:sp macro="" textlink="">
      <xdr:nvSpPr>
        <xdr:cNvPr id="89" name="n_2mainValue【道路】&#10;有形固定資産減価償却率">
          <a:extLst>
            <a:ext uri="{FF2B5EF4-FFF2-40B4-BE49-F238E27FC236}">
              <a16:creationId xmlns:a16="http://schemas.microsoft.com/office/drawing/2014/main" id="{D9ECB2DA-6CD2-4B08-8915-CC1B3AB5FE6E}"/>
            </a:ext>
          </a:extLst>
        </xdr:cNvPr>
        <xdr:cNvSpPr txBox="1"/>
      </xdr:nvSpPr>
      <xdr:spPr>
        <a:xfrm>
          <a:off x="2705744" y="63647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36</xdr:row>
      <xdr:rowOff>154957</xdr:rowOff>
    </xdr:from>
    <xdr:ext cx="405111" cy="259045"/>
    <xdr:sp macro="" textlink="">
      <xdr:nvSpPr>
        <xdr:cNvPr id="90" name="n_3mainValue【道路】&#10;有形固定資産減価償却率">
          <a:extLst>
            <a:ext uri="{FF2B5EF4-FFF2-40B4-BE49-F238E27FC236}">
              <a16:creationId xmlns:a16="http://schemas.microsoft.com/office/drawing/2014/main" id="{C7569159-9395-47B9-85E2-A00B81145373}"/>
            </a:ext>
          </a:extLst>
        </xdr:cNvPr>
        <xdr:cNvSpPr txBox="1"/>
      </xdr:nvSpPr>
      <xdr:spPr>
        <a:xfrm>
          <a:off x="1816744" y="63271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36</xdr:row>
      <xdr:rowOff>127199</xdr:rowOff>
    </xdr:from>
    <xdr:ext cx="405111" cy="259045"/>
    <xdr:sp macro="" textlink="">
      <xdr:nvSpPr>
        <xdr:cNvPr id="91" name="n_4mainValue【道路】&#10;有形固定資産減価償却率">
          <a:extLst>
            <a:ext uri="{FF2B5EF4-FFF2-40B4-BE49-F238E27FC236}">
              <a16:creationId xmlns:a16="http://schemas.microsoft.com/office/drawing/2014/main" id="{8CCF4C22-C5F6-4671-BAD9-17BC3F228584}"/>
            </a:ext>
          </a:extLst>
        </xdr:cNvPr>
        <xdr:cNvSpPr txBox="1"/>
      </xdr:nvSpPr>
      <xdr:spPr>
        <a:xfrm>
          <a:off x="927744" y="62993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2" name="正方形/長方形 91">
          <a:extLst>
            <a:ext uri="{FF2B5EF4-FFF2-40B4-BE49-F238E27FC236}">
              <a16:creationId xmlns:a16="http://schemas.microsoft.com/office/drawing/2014/main" id="{82BF7299-DC5A-4CDC-B421-EB89F903F75C}"/>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3" name="正方形/長方形 92">
          <a:extLst>
            <a:ext uri="{FF2B5EF4-FFF2-40B4-BE49-F238E27FC236}">
              <a16:creationId xmlns:a16="http://schemas.microsoft.com/office/drawing/2014/main" id="{24FC63D1-DABE-41EE-8BE3-C9153E9447F8}"/>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4" name="正方形/長方形 93">
          <a:extLst>
            <a:ext uri="{FF2B5EF4-FFF2-40B4-BE49-F238E27FC236}">
              <a16:creationId xmlns:a16="http://schemas.microsoft.com/office/drawing/2014/main" id="{675924A3-DE2F-4618-A31D-D7B3554711DE}"/>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5" name="正方形/長方形 94">
          <a:extLst>
            <a:ext uri="{FF2B5EF4-FFF2-40B4-BE49-F238E27FC236}">
              <a16:creationId xmlns:a16="http://schemas.microsoft.com/office/drawing/2014/main" id="{C0235DDF-6D51-4A6A-9968-47796D75E8C9}"/>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6" name="正方形/長方形 95">
          <a:extLst>
            <a:ext uri="{FF2B5EF4-FFF2-40B4-BE49-F238E27FC236}">
              <a16:creationId xmlns:a16="http://schemas.microsoft.com/office/drawing/2014/main" id="{8694D3FD-A15A-4C8D-AB03-3CC8F1F7B16D}"/>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7" name="正方形/長方形 96">
          <a:extLst>
            <a:ext uri="{FF2B5EF4-FFF2-40B4-BE49-F238E27FC236}">
              <a16:creationId xmlns:a16="http://schemas.microsoft.com/office/drawing/2014/main" id="{6B5DE623-99ED-4BD3-9E31-95FC9C900A18}"/>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8" name="正方形/長方形 97">
          <a:extLst>
            <a:ext uri="{FF2B5EF4-FFF2-40B4-BE49-F238E27FC236}">
              <a16:creationId xmlns:a16="http://schemas.microsoft.com/office/drawing/2014/main" id="{8FB608F9-5665-476C-82DE-96178616BB0E}"/>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9" name="正方形/長方形 98">
          <a:extLst>
            <a:ext uri="{FF2B5EF4-FFF2-40B4-BE49-F238E27FC236}">
              <a16:creationId xmlns:a16="http://schemas.microsoft.com/office/drawing/2014/main" id="{7885D31F-6B9B-442F-804A-548386BC117B}"/>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100" name="テキスト ボックス 99">
          <a:extLst>
            <a:ext uri="{FF2B5EF4-FFF2-40B4-BE49-F238E27FC236}">
              <a16:creationId xmlns:a16="http://schemas.microsoft.com/office/drawing/2014/main" id="{E6B0D9EE-FE56-4E15-8E0A-33C01EA85E3B}"/>
            </a:ext>
          </a:extLst>
        </xdr:cNvPr>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1" name="直線コネクタ 100">
          <a:extLst>
            <a:ext uri="{FF2B5EF4-FFF2-40B4-BE49-F238E27FC236}">
              <a16:creationId xmlns:a16="http://schemas.microsoft.com/office/drawing/2014/main" id="{8A7B351E-CF03-4584-BE59-C3B51EAD4FCE}"/>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41</xdr:row>
      <xdr:rowOff>133350</xdr:rowOff>
    </xdr:from>
    <xdr:to>
      <xdr:col>59</xdr:col>
      <xdr:colOff>50800</xdr:colOff>
      <xdr:row>41</xdr:row>
      <xdr:rowOff>133350</xdr:rowOff>
    </xdr:to>
    <xdr:cxnSp macro="">
      <xdr:nvCxnSpPr>
        <xdr:cNvPr id="102" name="直線コネクタ 101">
          <a:extLst>
            <a:ext uri="{FF2B5EF4-FFF2-40B4-BE49-F238E27FC236}">
              <a16:creationId xmlns:a16="http://schemas.microsoft.com/office/drawing/2014/main" id="{B51A22B1-C16E-4CEC-AB36-B521D030ED74}"/>
            </a:ext>
          </a:extLst>
        </xdr:cNvPr>
        <xdr:cNvCxnSpPr/>
      </xdr:nvCxnSpPr>
      <xdr:spPr>
        <a:xfrm>
          <a:off x="6604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162577</xdr:rowOff>
    </xdr:from>
    <xdr:ext cx="467179" cy="259045"/>
    <xdr:sp macro="" textlink="">
      <xdr:nvSpPr>
        <xdr:cNvPr id="103" name="テキスト ボックス 102">
          <a:extLst>
            <a:ext uri="{FF2B5EF4-FFF2-40B4-BE49-F238E27FC236}">
              <a16:creationId xmlns:a16="http://schemas.microsoft.com/office/drawing/2014/main" id="{19A22BCA-6025-4108-8C1E-1D247D23519E}"/>
            </a:ext>
          </a:extLst>
        </xdr:cNvPr>
        <xdr:cNvSpPr txBox="1"/>
      </xdr:nvSpPr>
      <xdr:spPr>
        <a:xfrm>
          <a:off x="6136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19050</xdr:rowOff>
    </xdr:from>
    <xdr:to>
      <xdr:col>59</xdr:col>
      <xdr:colOff>50800</xdr:colOff>
      <xdr:row>39</xdr:row>
      <xdr:rowOff>19050</xdr:rowOff>
    </xdr:to>
    <xdr:cxnSp macro="">
      <xdr:nvCxnSpPr>
        <xdr:cNvPr id="104" name="直線コネクタ 103">
          <a:extLst>
            <a:ext uri="{FF2B5EF4-FFF2-40B4-BE49-F238E27FC236}">
              <a16:creationId xmlns:a16="http://schemas.microsoft.com/office/drawing/2014/main" id="{3783D2A9-0913-47BC-9682-DA865CEBF134}"/>
            </a:ext>
          </a:extLst>
        </xdr:cNvPr>
        <xdr:cNvCxnSpPr/>
      </xdr:nvCxnSpPr>
      <xdr:spPr>
        <a:xfrm>
          <a:off x="6604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38</xdr:row>
      <xdr:rowOff>48277</xdr:rowOff>
    </xdr:from>
    <xdr:ext cx="531299" cy="259045"/>
    <xdr:sp macro="" textlink="">
      <xdr:nvSpPr>
        <xdr:cNvPr id="105" name="テキスト ボックス 104">
          <a:extLst>
            <a:ext uri="{FF2B5EF4-FFF2-40B4-BE49-F238E27FC236}">
              <a16:creationId xmlns:a16="http://schemas.microsoft.com/office/drawing/2014/main" id="{D3BFCE02-25DE-4752-B796-C187AD17C9BB}"/>
            </a:ext>
          </a:extLst>
        </xdr:cNvPr>
        <xdr:cNvSpPr txBox="1"/>
      </xdr:nvSpPr>
      <xdr:spPr>
        <a:xfrm>
          <a:off x="6072701" y="656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76200</xdr:rowOff>
    </xdr:from>
    <xdr:to>
      <xdr:col>59</xdr:col>
      <xdr:colOff>50800</xdr:colOff>
      <xdr:row>36</xdr:row>
      <xdr:rowOff>76200</xdr:rowOff>
    </xdr:to>
    <xdr:cxnSp macro="">
      <xdr:nvCxnSpPr>
        <xdr:cNvPr id="106" name="直線コネクタ 105">
          <a:extLst>
            <a:ext uri="{FF2B5EF4-FFF2-40B4-BE49-F238E27FC236}">
              <a16:creationId xmlns:a16="http://schemas.microsoft.com/office/drawing/2014/main" id="{AE684C0F-C0C6-4651-908C-48C45EF8BDEF}"/>
            </a:ext>
          </a:extLst>
        </xdr:cNvPr>
        <xdr:cNvCxnSpPr/>
      </xdr:nvCxnSpPr>
      <xdr:spPr>
        <a:xfrm>
          <a:off x="6604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35</xdr:row>
      <xdr:rowOff>105427</xdr:rowOff>
    </xdr:from>
    <xdr:ext cx="531299" cy="259045"/>
    <xdr:sp macro="" textlink="">
      <xdr:nvSpPr>
        <xdr:cNvPr id="107" name="テキスト ボックス 106">
          <a:extLst>
            <a:ext uri="{FF2B5EF4-FFF2-40B4-BE49-F238E27FC236}">
              <a16:creationId xmlns:a16="http://schemas.microsoft.com/office/drawing/2014/main" id="{CDC092F2-AEAF-4BBB-8B38-F716C2AA4F6C}"/>
            </a:ext>
          </a:extLst>
        </xdr:cNvPr>
        <xdr:cNvSpPr txBox="1"/>
      </xdr:nvSpPr>
      <xdr:spPr>
        <a:xfrm>
          <a:off x="6072701" y="610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133350</xdr:rowOff>
    </xdr:from>
    <xdr:to>
      <xdr:col>59</xdr:col>
      <xdr:colOff>50800</xdr:colOff>
      <xdr:row>33</xdr:row>
      <xdr:rowOff>133350</xdr:rowOff>
    </xdr:to>
    <xdr:cxnSp macro="">
      <xdr:nvCxnSpPr>
        <xdr:cNvPr id="108" name="直線コネクタ 107">
          <a:extLst>
            <a:ext uri="{FF2B5EF4-FFF2-40B4-BE49-F238E27FC236}">
              <a16:creationId xmlns:a16="http://schemas.microsoft.com/office/drawing/2014/main" id="{5E0E2CE9-D19C-42CA-B97A-5BF7A4674A50}"/>
            </a:ext>
          </a:extLst>
        </xdr:cNvPr>
        <xdr:cNvCxnSpPr/>
      </xdr:nvCxnSpPr>
      <xdr:spPr>
        <a:xfrm>
          <a:off x="6604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162577</xdr:rowOff>
    </xdr:from>
    <xdr:ext cx="531299" cy="259045"/>
    <xdr:sp macro="" textlink="">
      <xdr:nvSpPr>
        <xdr:cNvPr id="109" name="テキスト ボックス 108">
          <a:extLst>
            <a:ext uri="{FF2B5EF4-FFF2-40B4-BE49-F238E27FC236}">
              <a16:creationId xmlns:a16="http://schemas.microsoft.com/office/drawing/2014/main" id="{E9774652-5E0A-43D5-901F-2892F9B9AC30}"/>
            </a:ext>
          </a:extLst>
        </xdr:cNvPr>
        <xdr:cNvSpPr txBox="1"/>
      </xdr:nvSpPr>
      <xdr:spPr>
        <a:xfrm>
          <a:off x="6072701" y="564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0" name="直線コネクタ 109">
          <a:extLst>
            <a:ext uri="{FF2B5EF4-FFF2-40B4-BE49-F238E27FC236}">
              <a16:creationId xmlns:a16="http://schemas.microsoft.com/office/drawing/2014/main" id="{BED4A194-D665-4301-A883-D948CF726F39}"/>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30</xdr:row>
      <xdr:rowOff>48277</xdr:rowOff>
    </xdr:from>
    <xdr:ext cx="531299" cy="259045"/>
    <xdr:sp macro="" textlink="">
      <xdr:nvSpPr>
        <xdr:cNvPr id="111" name="テキスト ボックス 110">
          <a:extLst>
            <a:ext uri="{FF2B5EF4-FFF2-40B4-BE49-F238E27FC236}">
              <a16:creationId xmlns:a16="http://schemas.microsoft.com/office/drawing/2014/main" id="{3863DE47-5AA4-4702-99E9-FD743477A098}"/>
            </a:ext>
          </a:extLst>
        </xdr:cNvPr>
        <xdr:cNvSpPr txBox="1"/>
      </xdr:nvSpPr>
      <xdr:spPr>
        <a:xfrm>
          <a:off x="6072701" y="519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2" name="【道路】&#10;一人当たり延長グラフ枠">
          <a:extLst>
            <a:ext uri="{FF2B5EF4-FFF2-40B4-BE49-F238E27FC236}">
              <a16:creationId xmlns:a16="http://schemas.microsoft.com/office/drawing/2014/main" id="{E5E99CF0-AF7E-4C48-9635-EBD070C46111}"/>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112502</xdr:rowOff>
    </xdr:from>
    <xdr:to>
      <xdr:col>54</xdr:col>
      <xdr:colOff>189865</xdr:colOff>
      <xdr:row>41</xdr:row>
      <xdr:rowOff>93802</xdr:rowOff>
    </xdr:to>
    <xdr:cxnSp macro="">
      <xdr:nvCxnSpPr>
        <xdr:cNvPr id="113" name="直線コネクタ 112">
          <a:extLst>
            <a:ext uri="{FF2B5EF4-FFF2-40B4-BE49-F238E27FC236}">
              <a16:creationId xmlns:a16="http://schemas.microsoft.com/office/drawing/2014/main" id="{15969FDE-025E-4109-8A16-1FE26CF8F6B9}"/>
            </a:ext>
          </a:extLst>
        </xdr:cNvPr>
        <xdr:cNvCxnSpPr/>
      </xdr:nvCxnSpPr>
      <xdr:spPr>
        <a:xfrm flipV="1">
          <a:off x="10476865" y="5941802"/>
          <a:ext cx="0" cy="11814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97629</xdr:rowOff>
    </xdr:from>
    <xdr:ext cx="469744" cy="259045"/>
    <xdr:sp macro="" textlink="">
      <xdr:nvSpPr>
        <xdr:cNvPr id="114" name="【道路】&#10;一人当たり延長最小値テキスト">
          <a:extLst>
            <a:ext uri="{FF2B5EF4-FFF2-40B4-BE49-F238E27FC236}">
              <a16:creationId xmlns:a16="http://schemas.microsoft.com/office/drawing/2014/main" id="{CFBAB8EE-5FEA-4276-B968-F70435966581}"/>
            </a:ext>
          </a:extLst>
        </xdr:cNvPr>
        <xdr:cNvSpPr txBox="1"/>
      </xdr:nvSpPr>
      <xdr:spPr>
        <a:xfrm>
          <a:off x="10515600" y="71270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0.865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93802</xdr:rowOff>
    </xdr:from>
    <xdr:to>
      <xdr:col>55</xdr:col>
      <xdr:colOff>88900</xdr:colOff>
      <xdr:row>41</xdr:row>
      <xdr:rowOff>93802</xdr:rowOff>
    </xdr:to>
    <xdr:cxnSp macro="">
      <xdr:nvCxnSpPr>
        <xdr:cNvPr id="115" name="直線コネクタ 114">
          <a:extLst>
            <a:ext uri="{FF2B5EF4-FFF2-40B4-BE49-F238E27FC236}">
              <a16:creationId xmlns:a16="http://schemas.microsoft.com/office/drawing/2014/main" id="{96821257-D2D1-4B35-851B-D0DC840375FB}"/>
            </a:ext>
          </a:extLst>
        </xdr:cNvPr>
        <xdr:cNvCxnSpPr/>
      </xdr:nvCxnSpPr>
      <xdr:spPr>
        <a:xfrm>
          <a:off x="10388600" y="71232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33</xdr:row>
      <xdr:rowOff>59179</xdr:rowOff>
    </xdr:from>
    <xdr:ext cx="534377" cy="259045"/>
    <xdr:sp macro="" textlink="">
      <xdr:nvSpPr>
        <xdr:cNvPr id="116" name="【道路】&#10;一人当たり延長最大値テキスト">
          <a:extLst>
            <a:ext uri="{FF2B5EF4-FFF2-40B4-BE49-F238E27FC236}">
              <a16:creationId xmlns:a16="http://schemas.microsoft.com/office/drawing/2014/main" id="{2EE5455D-3BB8-4A73-8A6B-0245C7B85BEA}"/>
            </a:ext>
          </a:extLst>
        </xdr:cNvPr>
        <xdr:cNvSpPr txBox="1"/>
      </xdr:nvSpPr>
      <xdr:spPr>
        <a:xfrm>
          <a:off x="10515600" y="57170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26.706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112502</xdr:rowOff>
    </xdr:from>
    <xdr:to>
      <xdr:col>55</xdr:col>
      <xdr:colOff>88900</xdr:colOff>
      <xdr:row>34</xdr:row>
      <xdr:rowOff>112502</xdr:rowOff>
    </xdr:to>
    <xdr:cxnSp macro="">
      <xdr:nvCxnSpPr>
        <xdr:cNvPr id="117" name="直線コネクタ 116">
          <a:extLst>
            <a:ext uri="{FF2B5EF4-FFF2-40B4-BE49-F238E27FC236}">
              <a16:creationId xmlns:a16="http://schemas.microsoft.com/office/drawing/2014/main" id="{24570080-6A02-4435-A86C-9E4DF9B19AB0}"/>
            </a:ext>
          </a:extLst>
        </xdr:cNvPr>
        <xdr:cNvCxnSpPr/>
      </xdr:nvCxnSpPr>
      <xdr:spPr>
        <a:xfrm>
          <a:off x="10388600" y="59418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87596</xdr:rowOff>
    </xdr:from>
    <xdr:ext cx="469744" cy="259045"/>
    <xdr:sp macro="" textlink="">
      <xdr:nvSpPr>
        <xdr:cNvPr id="118" name="【道路】&#10;一人当たり延長平均値テキスト">
          <a:extLst>
            <a:ext uri="{FF2B5EF4-FFF2-40B4-BE49-F238E27FC236}">
              <a16:creationId xmlns:a16="http://schemas.microsoft.com/office/drawing/2014/main" id="{1C85E5C7-2FA3-4224-AB62-728419A2E578}"/>
            </a:ext>
          </a:extLst>
        </xdr:cNvPr>
        <xdr:cNvSpPr txBox="1"/>
      </xdr:nvSpPr>
      <xdr:spPr>
        <a:xfrm>
          <a:off x="10515600" y="677414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64719</xdr:rowOff>
    </xdr:from>
    <xdr:to>
      <xdr:col>55</xdr:col>
      <xdr:colOff>50800</xdr:colOff>
      <xdr:row>40</xdr:row>
      <xdr:rowOff>166319</xdr:rowOff>
    </xdr:to>
    <xdr:sp macro="" textlink="">
      <xdr:nvSpPr>
        <xdr:cNvPr id="119" name="フローチャート: 判断 118">
          <a:extLst>
            <a:ext uri="{FF2B5EF4-FFF2-40B4-BE49-F238E27FC236}">
              <a16:creationId xmlns:a16="http://schemas.microsoft.com/office/drawing/2014/main" id="{FCD25434-17DA-4093-82F2-6D2B7E5B2655}"/>
            </a:ext>
          </a:extLst>
        </xdr:cNvPr>
        <xdr:cNvSpPr/>
      </xdr:nvSpPr>
      <xdr:spPr>
        <a:xfrm>
          <a:off x="10426700" y="69227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65314</xdr:rowOff>
    </xdr:from>
    <xdr:to>
      <xdr:col>50</xdr:col>
      <xdr:colOff>165100</xdr:colOff>
      <xdr:row>40</xdr:row>
      <xdr:rowOff>166914</xdr:rowOff>
    </xdr:to>
    <xdr:sp macro="" textlink="">
      <xdr:nvSpPr>
        <xdr:cNvPr id="120" name="フローチャート: 判断 119">
          <a:extLst>
            <a:ext uri="{FF2B5EF4-FFF2-40B4-BE49-F238E27FC236}">
              <a16:creationId xmlns:a16="http://schemas.microsoft.com/office/drawing/2014/main" id="{2DC57617-086C-4C81-8542-C647FBFA387A}"/>
            </a:ext>
          </a:extLst>
        </xdr:cNvPr>
        <xdr:cNvSpPr/>
      </xdr:nvSpPr>
      <xdr:spPr>
        <a:xfrm>
          <a:off x="9588500" y="69233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65953</xdr:rowOff>
    </xdr:from>
    <xdr:to>
      <xdr:col>46</xdr:col>
      <xdr:colOff>38100</xdr:colOff>
      <xdr:row>40</xdr:row>
      <xdr:rowOff>167553</xdr:rowOff>
    </xdr:to>
    <xdr:sp macro="" textlink="">
      <xdr:nvSpPr>
        <xdr:cNvPr id="121" name="フローチャート: 判断 120">
          <a:extLst>
            <a:ext uri="{FF2B5EF4-FFF2-40B4-BE49-F238E27FC236}">
              <a16:creationId xmlns:a16="http://schemas.microsoft.com/office/drawing/2014/main" id="{E992D9A9-C185-493B-AF81-26AD83BADA90}"/>
            </a:ext>
          </a:extLst>
        </xdr:cNvPr>
        <xdr:cNvSpPr/>
      </xdr:nvSpPr>
      <xdr:spPr>
        <a:xfrm>
          <a:off x="8699500" y="69239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56993</xdr:rowOff>
    </xdr:from>
    <xdr:to>
      <xdr:col>41</xdr:col>
      <xdr:colOff>101600</xdr:colOff>
      <xdr:row>40</xdr:row>
      <xdr:rowOff>158593</xdr:rowOff>
    </xdr:to>
    <xdr:sp macro="" textlink="">
      <xdr:nvSpPr>
        <xdr:cNvPr id="122" name="フローチャート: 判断 121">
          <a:extLst>
            <a:ext uri="{FF2B5EF4-FFF2-40B4-BE49-F238E27FC236}">
              <a16:creationId xmlns:a16="http://schemas.microsoft.com/office/drawing/2014/main" id="{04CE8149-743A-44C8-8211-193125E5C39B}"/>
            </a:ext>
          </a:extLst>
        </xdr:cNvPr>
        <xdr:cNvSpPr/>
      </xdr:nvSpPr>
      <xdr:spPr>
        <a:xfrm>
          <a:off x="7810500" y="69149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56947</xdr:rowOff>
    </xdr:from>
    <xdr:to>
      <xdr:col>36</xdr:col>
      <xdr:colOff>165100</xdr:colOff>
      <xdr:row>40</xdr:row>
      <xdr:rowOff>158547</xdr:rowOff>
    </xdr:to>
    <xdr:sp macro="" textlink="">
      <xdr:nvSpPr>
        <xdr:cNvPr id="123" name="フローチャート: 判断 122">
          <a:extLst>
            <a:ext uri="{FF2B5EF4-FFF2-40B4-BE49-F238E27FC236}">
              <a16:creationId xmlns:a16="http://schemas.microsoft.com/office/drawing/2014/main" id="{3DD5E9ED-0CDF-49D3-8A61-68C02D57B777}"/>
            </a:ext>
          </a:extLst>
        </xdr:cNvPr>
        <xdr:cNvSpPr/>
      </xdr:nvSpPr>
      <xdr:spPr>
        <a:xfrm>
          <a:off x="6921500" y="69149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4" name="テキスト ボックス 123">
          <a:extLst>
            <a:ext uri="{FF2B5EF4-FFF2-40B4-BE49-F238E27FC236}">
              <a16:creationId xmlns:a16="http://schemas.microsoft.com/office/drawing/2014/main" id="{0C1A792A-DDD2-43C8-8B4F-BEB72E663031}"/>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FF91A2C0-79F2-49A5-AA01-1F4ED35F2D8A}"/>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0CD5FFBE-F7F8-407A-9488-BDF115D98B8F}"/>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8B86D12D-A4CE-41D6-B08A-A96D4BE9962A}"/>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379DAFFA-12B2-4C57-A67C-5D7309C14EB1}"/>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145918</xdr:rowOff>
    </xdr:from>
    <xdr:to>
      <xdr:col>55</xdr:col>
      <xdr:colOff>50800</xdr:colOff>
      <xdr:row>41</xdr:row>
      <xdr:rowOff>76068</xdr:rowOff>
    </xdr:to>
    <xdr:sp macro="" textlink="">
      <xdr:nvSpPr>
        <xdr:cNvPr id="129" name="楕円 128">
          <a:extLst>
            <a:ext uri="{FF2B5EF4-FFF2-40B4-BE49-F238E27FC236}">
              <a16:creationId xmlns:a16="http://schemas.microsoft.com/office/drawing/2014/main" id="{477E3887-41F9-409C-8341-2A47F280E8BC}"/>
            </a:ext>
          </a:extLst>
        </xdr:cNvPr>
        <xdr:cNvSpPr/>
      </xdr:nvSpPr>
      <xdr:spPr>
        <a:xfrm>
          <a:off x="10426700" y="70039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60845</xdr:rowOff>
    </xdr:from>
    <xdr:ext cx="469744" cy="259045"/>
    <xdr:sp macro="" textlink="">
      <xdr:nvSpPr>
        <xdr:cNvPr id="130" name="【道路】&#10;一人当たり延長該当値テキスト">
          <a:extLst>
            <a:ext uri="{FF2B5EF4-FFF2-40B4-BE49-F238E27FC236}">
              <a16:creationId xmlns:a16="http://schemas.microsoft.com/office/drawing/2014/main" id="{B4336BC1-CDC9-4728-8763-CA6727A41269}"/>
            </a:ext>
          </a:extLst>
        </xdr:cNvPr>
        <xdr:cNvSpPr txBox="1"/>
      </xdr:nvSpPr>
      <xdr:spPr>
        <a:xfrm>
          <a:off x="10515600" y="69188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145964</xdr:rowOff>
    </xdr:from>
    <xdr:to>
      <xdr:col>50</xdr:col>
      <xdr:colOff>165100</xdr:colOff>
      <xdr:row>41</xdr:row>
      <xdr:rowOff>76114</xdr:rowOff>
    </xdr:to>
    <xdr:sp macro="" textlink="">
      <xdr:nvSpPr>
        <xdr:cNvPr id="131" name="楕円 130">
          <a:extLst>
            <a:ext uri="{FF2B5EF4-FFF2-40B4-BE49-F238E27FC236}">
              <a16:creationId xmlns:a16="http://schemas.microsoft.com/office/drawing/2014/main" id="{281758F5-69AB-4F1B-89B1-4A47E6A89694}"/>
            </a:ext>
          </a:extLst>
        </xdr:cNvPr>
        <xdr:cNvSpPr/>
      </xdr:nvSpPr>
      <xdr:spPr>
        <a:xfrm>
          <a:off x="9588500" y="70039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25268</xdr:rowOff>
    </xdr:from>
    <xdr:to>
      <xdr:col>55</xdr:col>
      <xdr:colOff>0</xdr:colOff>
      <xdr:row>41</xdr:row>
      <xdr:rowOff>25314</xdr:rowOff>
    </xdr:to>
    <xdr:cxnSp macro="">
      <xdr:nvCxnSpPr>
        <xdr:cNvPr id="132" name="直線コネクタ 131">
          <a:extLst>
            <a:ext uri="{FF2B5EF4-FFF2-40B4-BE49-F238E27FC236}">
              <a16:creationId xmlns:a16="http://schemas.microsoft.com/office/drawing/2014/main" id="{FD8DA5F7-1F7E-4259-B95E-9952CDCC4167}"/>
            </a:ext>
          </a:extLst>
        </xdr:cNvPr>
        <xdr:cNvCxnSpPr/>
      </xdr:nvCxnSpPr>
      <xdr:spPr>
        <a:xfrm flipV="1">
          <a:off x="9639300" y="7054718"/>
          <a:ext cx="838200" cy="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145781</xdr:rowOff>
    </xdr:from>
    <xdr:to>
      <xdr:col>46</xdr:col>
      <xdr:colOff>38100</xdr:colOff>
      <xdr:row>41</xdr:row>
      <xdr:rowOff>75931</xdr:rowOff>
    </xdr:to>
    <xdr:sp macro="" textlink="">
      <xdr:nvSpPr>
        <xdr:cNvPr id="133" name="楕円 132">
          <a:extLst>
            <a:ext uri="{FF2B5EF4-FFF2-40B4-BE49-F238E27FC236}">
              <a16:creationId xmlns:a16="http://schemas.microsoft.com/office/drawing/2014/main" id="{2839ACFC-51A9-4A97-9F71-6D7B0E2A0A01}"/>
            </a:ext>
          </a:extLst>
        </xdr:cNvPr>
        <xdr:cNvSpPr/>
      </xdr:nvSpPr>
      <xdr:spPr>
        <a:xfrm>
          <a:off x="8699500" y="70037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25131</xdr:rowOff>
    </xdr:from>
    <xdr:to>
      <xdr:col>50</xdr:col>
      <xdr:colOff>114300</xdr:colOff>
      <xdr:row>41</xdr:row>
      <xdr:rowOff>25314</xdr:rowOff>
    </xdr:to>
    <xdr:cxnSp macro="">
      <xdr:nvCxnSpPr>
        <xdr:cNvPr id="134" name="直線コネクタ 133">
          <a:extLst>
            <a:ext uri="{FF2B5EF4-FFF2-40B4-BE49-F238E27FC236}">
              <a16:creationId xmlns:a16="http://schemas.microsoft.com/office/drawing/2014/main" id="{19C501B9-41E4-4063-A89C-0CE705659D41}"/>
            </a:ext>
          </a:extLst>
        </xdr:cNvPr>
        <xdr:cNvCxnSpPr/>
      </xdr:nvCxnSpPr>
      <xdr:spPr>
        <a:xfrm>
          <a:off x="8750300" y="7054581"/>
          <a:ext cx="889000" cy="1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40</xdr:row>
      <xdr:rowOff>145415</xdr:rowOff>
    </xdr:from>
    <xdr:to>
      <xdr:col>41</xdr:col>
      <xdr:colOff>101600</xdr:colOff>
      <xdr:row>41</xdr:row>
      <xdr:rowOff>75565</xdr:rowOff>
    </xdr:to>
    <xdr:sp macro="" textlink="">
      <xdr:nvSpPr>
        <xdr:cNvPr id="135" name="楕円 134">
          <a:extLst>
            <a:ext uri="{FF2B5EF4-FFF2-40B4-BE49-F238E27FC236}">
              <a16:creationId xmlns:a16="http://schemas.microsoft.com/office/drawing/2014/main" id="{0AD1094D-D476-453A-AA84-364EC11D078B}"/>
            </a:ext>
          </a:extLst>
        </xdr:cNvPr>
        <xdr:cNvSpPr/>
      </xdr:nvSpPr>
      <xdr:spPr>
        <a:xfrm>
          <a:off x="7810500" y="7003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24765</xdr:rowOff>
    </xdr:from>
    <xdr:to>
      <xdr:col>45</xdr:col>
      <xdr:colOff>177800</xdr:colOff>
      <xdr:row>41</xdr:row>
      <xdr:rowOff>25131</xdr:rowOff>
    </xdr:to>
    <xdr:cxnSp macro="">
      <xdr:nvCxnSpPr>
        <xdr:cNvPr id="136" name="直線コネクタ 135">
          <a:extLst>
            <a:ext uri="{FF2B5EF4-FFF2-40B4-BE49-F238E27FC236}">
              <a16:creationId xmlns:a16="http://schemas.microsoft.com/office/drawing/2014/main" id="{ED920384-0D6B-440D-9E2D-9F6B466B86EC}"/>
            </a:ext>
          </a:extLst>
        </xdr:cNvPr>
        <xdr:cNvCxnSpPr/>
      </xdr:nvCxnSpPr>
      <xdr:spPr>
        <a:xfrm>
          <a:off x="7861300" y="7054215"/>
          <a:ext cx="889000" cy="3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40</xdr:row>
      <xdr:rowOff>144866</xdr:rowOff>
    </xdr:from>
    <xdr:to>
      <xdr:col>36</xdr:col>
      <xdr:colOff>165100</xdr:colOff>
      <xdr:row>41</xdr:row>
      <xdr:rowOff>75016</xdr:rowOff>
    </xdr:to>
    <xdr:sp macro="" textlink="">
      <xdr:nvSpPr>
        <xdr:cNvPr id="137" name="楕円 136">
          <a:extLst>
            <a:ext uri="{FF2B5EF4-FFF2-40B4-BE49-F238E27FC236}">
              <a16:creationId xmlns:a16="http://schemas.microsoft.com/office/drawing/2014/main" id="{E6A0FD4B-E85C-489A-A882-2E21BB04B008}"/>
            </a:ext>
          </a:extLst>
        </xdr:cNvPr>
        <xdr:cNvSpPr/>
      </xdr:nvSpPr>
      <xdr:spPr>
        <a:xfrm>
          <a:off x="6921500" y="70028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41</xdr:row>
      <xdr:rowOff>24216</xdr:rowOff>
    </xdr:from>
    <xdr:to>
      <xdr:col>41</xdr:col>
      <xdr:colOff>50800</xdr:colOff>
      <xdr:row>41</xdr:row>
      <xdr:rowOff>24765</xdr:rowOff>
    </xdr:to>
    <xdr:cxnSp macro="">
      <xdr:nvCxnSpPr>
        <xdr:cNvPr id="138" name="直線コネクタ 137">
          <a:extLst>
            <a:ext uri="{FF2B5EF4-FFF2-40B4-BE49-F238E27FC236}">
              <a16:creationId xmlns:a16="http://schemas.microsoft.com/office/drawing/2014/main" id="{C9C60129-CC97-4AE1-A8E5-0AD96B1AE943}"/>
            </a:ext>
          </a:extLst>
        </xdr:cNvPr>
        <xdr:cNvCxnSpPr/>
      </xdr:nvCxnSpPr>
      <xdr:spPr>
        <a:xfrm>
          <a:off x="6972300" y="7053666"/>
          <a:ext cx="889000" cy="5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39</xdr:row>
      <xdr:rowOff>11991</xdr:rowOff>
    </xdr:from>
    <xdr:ext cx="469744" cy="259045"/>
    <xdr:sp macro="" textlink="">
      <xdr:nvSpPr>
        <xdr:cNvPr id="139" name="n_1aveValue【道路】&#10;一人当たり延長">
          <a:extLst>
            <a:ext uri="{FF2B5EF4-FFF2-40B4-BE49-F238E27FC236}">
              <a16:creationId xmlns:a16="http://schemas.microsoft.com/office/drawing/2014/main" id="{3444BDAC-769E-4A68-B353-A36C62E00D36}"/>
            </a:ext>
          </a:extLst>
        </xdr:cNvPr>
        <xdr:cNvSpPr txBox="1"/>
      </xdr:nvSpPr>
      <xdr:spPr>
        <a:xfrm>
          <a:off x="9391727" y="66985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39</xdr:row>
      <xdr:rowOff>12630</xdr:rowOff>
    </xdr:from>
    <xdr:ext cx="469744" cy="259045"/>
    <xdr:sp macro="" textlink="">
      <xdr:nvSpPr>
        <xdr:cNvPr id="140" name="n_2aveValue【道路】&#10;一人当たり延長">
          <a:extLst>
            <a:ext uri="{FF2B5EF4-FFF2-40B4-BE49-F238E27FC236}">
              <a16:creationId xmlns:a16="http://schemas.microsoft.com/office/drawing/2014/main" id="{081760F1-CA81-42CC-9B48-C304BDFD01CF}"/>
            </a:ext>
          </a:extLst>
        </xdr:cNvPr>
        <xdr:cNvSpPr txBox="1"/>
      </xdr:nvSpPr>
      <xdr:spPr>
        <a:xfrm>
          <a:off x="8515427" y="66991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39</xdr:row>
      <xdr:rowOff>3670</xdr:rowOff>
    </xdr:from>
    <xdr:ext cx="469744" cy="259045"/>
    <xdr:sp macro="" textlink="">
      <xdr:nvSpPr>
        <xdr:cNvPr id="141" name="n_3aveValue【道路】&#10;一人当たり延長">
          <a:extLst>
            <a:ext uri="{FF2B5EF4-FFF2-40B4-BE49-F238E27FC236}">
              <a16:creationId xmlns:a16="http://schemas.microsoft.com/office/drawing/2014/main" id="{8BA1CA06-0676-41E5-BD36-B3D0FCE1CB0C}"/>
            </a:ext>
          </a:extLst>
        </xdr:cNvPr>
        <xdr:cNvSpPr txBox="1"/>
      </xdr:nvSpPr>
      <xdr:spPr>
        <a:xfrm>
          <a:off x="7626427" y="66902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39</xdr:row>
      <xdr:rowOff>3624</xdr:rowOff>
    </xdr:from>
    <xdr:ext cx="469744" cy="259045"/>
    <xdr:sp macro="" textlink="">
      <xdr:nvSpPr>
        <xdr:cNvPr id="142" name="n_4aveValue【道路】&#10;一人当たり延長">
          <a:extLst>
            <a:ext uri="{FF2B5EF4-FFF2-40B4-BE49-F238E27FC236}">
              <a16:creationId xmlns:a16="http://schemas.microsoft.com/office/drawing/2014/main" id="{CCD51C42-F014-4340-95E0-7DE023FDDF00}"/>
            </a:ext>
          </a:extLst>
        </xdr:cNvPr>
        <xdr:cNvSpPr txBox="1"/>
      </xdr:nvSpPr>
      <xdr:spPr>
        <a:xfrm>
          <a:off x="6737427" y="66901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41</xdr:row>
      <xdr:rowOff>67241</xdr:rowOff>
    </xdr:from>
    <xdr:ext cx="469744" cy="259045"/>
    <xdr:sp macro="" textlink="">
      <xdr:nvSpPr>
        <xdr:cNvPr id="143" name="n_1mainValue【道路】&#10;一人当たり延長">
          <a:extLst>
            <a:ext uri="{FF2B5EF4-FFF2-40B4-BE49-F238E27FC236}">
              <a16:creationId xmlns:a16="http://schemas.microsoft.com/office/drawing/2014/main" id="{104E7340-370A-45CA-888D-002473F3C518}"/>
            </a:ext>
          </a:extLst>
        </xdr:cNvPr>
        <xdr:cNvSpPr txBox="1"/>
      </xdr:nvSpPr>
      <xdr:spPr>
        <a:xfrm>
          <a:off x="9391727" y="70966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67058</xdr:rowOff>
    </xdr:from>
    <xdr:ext cx="469744" cy="259045"/>
    <xdr:sp macro="" textlink="">
      <xdr:nvSpPr>
        <xdr:cNvPr id="144" name="n_2mainValue【道路】&#10;一人当たり延長">
          <a:extLst>
            <a:ext uri="{FF2B5EF4-FFF2-40B4-BE49-F238E27FC236}">
              <a16:creationId xmlns:a16="http://schemas.microsoft.com/office/drawing/2014/main" id="{B053EAA5-2CC5-4480-A537-3BC94F211F70}"/>
            </a:ext>
          </a:extLst>
        </xdr:cNvPr>
        <xdr:cNvSpPr txBox="1"/>
      </xdr:nvSpPr>
      <xdr:spPr>
        <a:xfrm>
          <a:off x="8515427" y="70965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41</xdr:row>
      <xdr:rowOff>66692</xdr:rowOff>
    </xdr:from>
    <xdr:ext cx="469744" cy="259045"/>
    <xdr:sp macro="" textlink="">
      <xdr:nvSpPr>
        <xdr:cNvPr id="145" name="n_3mainValue【道路】&#10;一人当たり延長">
          <a:extLst>
            <a:ext uri="{FF2B5EF4-FFF2-40B4-BE49-F238E27FC236}">
              <a16:creationId xmlns:a16="http://schemas.microsoft.com/office/drawing/2014/main" id="{9CCE4C17-B81A-4F11-995A-2E0610BBF143}"/>
            </a:ext>
          </a:extLst>
        </xdr:cNvPr>
        <xdr:cNvSpPr txBox="1"/>
      </xdr:nvSpPr>
      <xdr:spPr>
        <a:xfrm>
          <a:off x="7626427" y="70961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41</xdr:row>
      <xdr:rowOff>66143</xdr:rowOff>
    </xdr:from>
    <xdr:ext cx="469744" cy="259045"/>
    <xdr:sp macro="" textlink="">
      <xdr:nvSpPr>
        <xdr:cNvPr id="146" name="n_4mainValue【道路】&#10;一人当たり延長">
          <a:extLst>
            <a:ext uri="{FF2B5EF4-FFF2-40B4-BE49-F238E27FC236}">
              <a16:creationId xmlns:a16="http://schemas.microsoft.com/office/drawing/2014/main" id="{82703B4A-03D6-481F-8AF7-F29C97DA629B}"/>
            </a:ext>
          </a:extLst>
        </xdr:cNvPr>
        <xdr:cNvSpPr txBox="1"/>
      </xdr:nvSpPr>
      <xdr:spPr>
        <a:xfrm>
          <a:off x="6737427" y="70955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7" name="正方形/長方形 146">
          <a:extLst>
            <a:ext uri="{FF2B5EF4-FFF2-40B4-BE49-F238E27FC236}">
              <a16:creationId xmlns:a16="http://schemas.microsoft.com/office/drawing/2014/main" id="{D6CA0AC7-EB29-47D9-BE1A-75B14FC78D9C}"/>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8" name="正方形/長方形 147">
          <a:extLst>
            <a:ext uri="{FF2B5EF4-FFF2-40B4-BE49-F238E27FC236}">
              <a16:creationId xmlns:a16="http://schemas.microsoft.com/office/drawing/2014/main" id="{ECC4B44A-503A-4FA1-933F-3FB2DB670CE1}"/>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9" name="正方形/長方形 148">
          <a:extLst>
            <a:ext uri="{FF2B5EF4-FFF2-40B4-BE49-F238E27FC236}">
              <a16:creationId xmlns:a16="http://schemas.microsoft.com/office/drawing/2014/main" id="{B1FACCB0-5E7B-4F0C-BAFE-64733D91B06C}"/>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0" name="正方形/長方形 149">
          <a:extLst>
            <a:ext uri="{FF2B5EF4-FFF2-40B4-BE49-F238E27FC236}">
              <a16:creationId xmlns:a16="http://schemas.microsoft.com/office/drawing/2014/main" id="{68CC0FB8-1E3A-44F3-8609-EE173460F93B}"/>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1" name="正方形/長方形 150">
          <a:extLst>
            <a:ext uri="{FF2B5EF4-FFF2-40B4-BE49-F238E27FC236}">
              <a16:creationId xmlns:a16="http://schemas.microsoft.com/office/drawing/2014/main" id="{ED00FB9D-928F-4320-B5CB-04997EB8462F}"/>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2" name="正方形/長方形 151">
          <a:extLst>
            <a:ext uri="{FF2B5EF4-FFF2-40B4-BE49-F238E27FC236}">
              <a16:creationId xmlns:a16="http://schemas.microsoft.com/office/drawing/2014/main" id="{A9779927-D217-4E55-BCEE-A1DC64846711}"/>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3" name="正方形/長方形 152">
          <a:extLst>
            <a:ext uri="{FF2B5EF4-FFF2-40B4-BE49-F238E27FC236}">
              <a16:creationId xmlns:a16="http://schemas.microsoft.com/office/drawing/2014/main" id="{76858BC9-0D5A-4047-B4FA-B8FAC0CEBA79}"/>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4" name="正方形/長方形 153">
          <a:extLst>
            <a:ext uri="{FF2B5EF4-FFF2-40B4-BE49-F238E27FC236}">
              <a16:creationId xmlns:a16="http://schemas.microsoft.com/office/drawing/2014/main" id="{CDE39708-D68E-4C38-B015-AF497F36C1D2}"/>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5" name="テキスト ボックス 154">
          <a:extLst>
            <a:ext uri="{FF2B5EF4-FFF2-40B4-BE49-F238E27FC236}">
              <a16:creationId xmlns:a16="http://schemas.microsoft.com/office/drawing/2014/main" id="{EEF8DCA9-19B4-4F7A-A4B4-FCCFE8034383}"/>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6" name="直線コネクタ 155">
          <a:extLst>
            <a:ext uri="{FF2B5EF4-FFF2-40B4-BE49-F238E27FC236}">
              <a16:creationId xmlns:a16="http://schemas.microsoft.com/office/drawing/2014/main" id="{426E2793-71E4-4B0F-AF1F-95A7032C58AC}"/>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7" name="テキスト ボックス 156">
          <a:extLst>
            <a:ext uri="{FF2B5EF4-FFF2-40B4-BE49-F238E27FC236}">
              <a16:creationId xmlns:a16="http://schemas.microsoft.com/office/drawing/2014/main" id="{DF5D167F-CA59-4D24-B2D4-01747F98F5B5}"/>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58" name="直線コネクタ 157">
          <a:extLst>
            <a:ext uri="{FF2B5EF4-FFF2-40B4-BE49-F238E27FC236}">
              <a16:creationId xmlns:a16="http://schemas.microsoft.com/office/drawing/2014/main" id="{2D020C60-EBB8-40E2-8908-C3ABC808834D}"/>
            </a:ext>
          </a:extLst>
        </xdr:cNvPr>
        <xdr:cNvCxnSpPr/>
      </xdr:nvCxnSpPr>
      <xdr:spPr>
        <a:xfrm>
          <a:off x="762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159855</xdr:rowOff>
    </xdr:from>
    <xdr:ext cx="467179" cy="259045"/>
    <xdr:sp macro="" textlink="">
      <xdr:nvSpPr>
        <xdr:cNvPr id="159" name="テキスト ボックス 158">
          <a:extLst>
            <a:ext uri="{FF2B5EF4-FFF2-40B4-BE49-F238E27FC236}">
              <a16:creationId xmlns:a16="http://schemas.microsoft.com/office/drawing/2014/main" id="{44E96670-1367-444D-A671-7D5D209D1157}"/>
            </a:ext>
          </a:extLst>
        </xdr:cNvPr>
        <xdr:cNvSpPr txBox="1"/>
      </xdr:nvSpPr>
      <xdr:spPr>
        <a:xfrm>
          <a:off x="294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60" name="直線コネクタ 159">
          <a:extLst>
            <a:ext uri="{FF2B5EF4-FFF2-40B4-BE49-F238E27FC236}">
              <a16:creationId xmlns:a16="http://schemas.microsoft.com/office/drawing/2014/main" id="{150AF742-2EFE-498A-AF53-A99AD72054A1}"/>
            </a:ext>
          </a:extLst>
        </xdr:cNvPr>
        <xdr:cNvCxnSpPr/>
      </xdr:nvCxnSpPr>
      <xdr:spPr>
        <a:xfrm>
          <a:off x="762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61" name="テキスト ボックス 160">
          <a:extLst>
            <a:ext uri="{FF2B5EF4-FFF2-40B4-BE49-F238E27FC236}">
              <a16:creationId xmlns:a16="http://schemas.microsoft.com/office/drawing/2014/main" id="{CE3EA4ED-EAFF-48A9-8D02-2BA1B77AB950}"/>
            </a:ext>
          </a:extLst>
        </xdr:cNvPr>
        <xdr:cNvSpPr txBox="1"/>
      </xdr:nvSpPr>
      <xdr:spPr>
        <a:xfrm>
          <a:off x="358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62" name="直線コネクタ 161">
          <a:extLst>
            <a:ext uri="{FF2B5EF4-FFF2-40B4-BE49-F238E27FC236}">
              <a16:creationId xmlns:a16="http://schemas.microsoft.com/office/drawing/2014/main" id="{2ADFA053-44A6-4E55-B26A-F08A99D822D9}"/>
            </a:ext>
          </a:extLst>
        </xdr:cNvPr>
        <xdr:cNvCxnSpPr/>
      </xdr:nvCxnSpPr>
      <xdr:spPr>
        <a:xfrm>
          <a:off x="762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63" name="テキスト ボックス 162">
          <a:extLst>
            <a:ext uri="{FF2B5EF4-FFF2-40B4-BE49-F238E27FC236}">
              <a16:creationId xmlns:a16="http://schemas.microsoft.com/office/drawing/2014/main" id="{65D46654-A890-476C-A310-172C9078ACC4}"/>
            </a:ext>
          </a:extLst>
        </xdr:cNvPr>
        <xdr:cNvSpPr txBox="1"/>
      </xdr:nvSpPr>
      <xdr:spPr>
        <a:xfrm>
          <a:off x="358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64" name="直線コネクタ 163">
          <a:extLst>
            <a:ext uri="{FF2B5EF4-FFF2-40B4-BE49-F238E27FC236}">
              <a16:creationId xmlns:a16="http://schemas.microsoft.com/office/drawing/2014/main" id="{5D084CAD-8D81-4ABE-96EB-1A393F175F6D}"/>
            </a:ext>
          </a:extLst>
        </xdr:cNvPr>
        <xdr:cNvCxnSpPr/>
      </xdr:nvCxnSpPr>
      <xdr:spPr>
        <a:xfrm>
          <a:off x="762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65" name="テキスト ボックス 164">
          <a:extLst>
            <a:ext uri="{FF2B5EF4-FFF2-40B4-BE49-F238E27FC236}">
              <a16:creationId xmlns:a16="http://schemas.microsoft.com/office/drawing/2014/main" id="{31F04004-EA57-45AD-BBBA-64B31FF4C94C}"/>
            </a:ext>
          </a:extLst>
        </xdr:cNvPr>
        <xdr:cNvSpPr txBox="1"/>
      </xdr:nvSpPr>
      <xdr:spPr>
        <a:xfrm>
          <a:off x="358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66" name="直線コネクタ 165">
          <a:extLst>
            <a:ext uri="{FF2B5EF4-FFF2-40B4-BE49-F238E27FC236}">
              <a16:creationId xmlns:a16="http://schemas.microsoft.com/office/drawing/2014/main" id="{C78ECED2-F075-49D5-ADC0-8C18F8D76C35}"/>
            </a:ext>
          </a:extLst>
        </xdr:cNvPr>
        <xdr:cNvCxnSpPr/>
      </xdr:nvCxnSpPr>
      <xdr:spPr>
        <a:xfrm>
          <a:off x="762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67" name="テキスト ボックス 166">
          <a:extLst>
            <a:ext uri="{FF2B5EF4-FFF2-40B4-BE49-F238E27FC236}">
              <a16:creationId xmlns:a16="http://schemas.microsoft.com/office/drawing/2014/main" id="{7C296118-DDCF-4ECD-8163-D2B2B7B59DA4}"/>
            </a:ext>
          </a:extLst>
        </xdr:cNvPr>
        <xdr:cNvSpPr txBox="1"/>
      </xdr:nvSpPr>
      <xdr:spPr>
        <a:xfrm>
          <a:off x="358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68" name="直線コネクタ 167">
          <a:extLst>
            <a:ext uri="{FF2B5EF4-FFF2-40B4-BE49-F238E27FC236}">
              <a16:creationId xmlns:a16="http://schemas.microsoft.com/office/drawing/2014/main" id="{655F1F02-6D7B-46D4-92F1-78661960A019}"/>
            </a:ext>
          </a:extLst>
        </xdr:cNvPr>
        <xdr:cNvCxnSpPr/>
      </xdr:nvCxnSpPr>
      <xdr:spPr>
        <a:xfrm>
          <a:off x="762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70049</xdr:rowOff>
    </xdr:from>
    <xdr:ext cx="338939" cy="259045"/>
    <xdr:sp macro="" textlink="">
      <xdr:nvSpPr>
        <xdr:cNvPr id="169" name="テキスト ボックス 168">
          <a:extLst>
            <a:ext uri="{FF2B5EF4-FFF2-40B4-BE49-F238E27FC236}">
              <a16:creationId xmlns:a16="http://schemas.microsoft.com/office/drawing/2014/main" id="{EAD5CA44-40ED-472C-A55D-2261C30DF5F8}"/>
            </a:ext>
          </a:extLst>
        </xdr:cNvPr>
        <xdr:cNvSpPr txBox="1"/>
      </xdr:nvSpPr>
      <xdr:spPr>
        <a:xfrm>
          <a:off x="423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0" name="直線コネクタ 169">
          <a:extLst>
            <a:ext uri="{FF2B5EF4-FFF2-40B4-BE49-F238E27FC236}">
              <a16:creationId xmlns:a16="http://schemas.microsoft.com/office/drawing/2014/main" id="{AC094E87-2008-432E-A144-0D893C67ABA7}"/>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71" name="【橋りょう・トンネル】&#10;有形固定資産減価償却率グラフ枠">
          <a:extLst>
            <a:ext uri="{FF2B5EF4-FFF2-40B4-BE49-F238E27FC236}">
              <a16:creationId xmlns:a16="http://schemas.microsoft.com/office/drawing/2014/main" id="{28C3369E-9B12-44D3-8CA4-6459FC7122A7}"/>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153488</xdr:rowOff>
    </xdr:from>
    <xdr:to>
      <xdr:col>24</xdr:col>
      <xdr:colOff>62865</xdr:colOff>
      <xdr:row>63</xdr:row>
      <xdr:rowOff>96338</xdr:rowOff>
    </xdr:to>
    <xdr:cxnSp macro="">
      <xdr:nvCxnSpPr>
        <xdr:cNvPr id="172" name="直線コネクタ 171">
          <a:extLst>
            <a:ext uri="{FF2B5EF4-FFF2-40B4-BE49-F238E27FC236}">
              <a16:creationId xmlns:a16="http://schemas.microsoft.com/office/drawing/2014/main" id="{F40A7C40-DED4-497A-B958-5CC0F3B51E57}"/>
            </a:ext>
          </a:extLst>
        </xdr:cNvPr>
        <xdr:cNvCxnSpPr/>
      </xdr:nvCxnSpPr>
      <xdr:spPr>
        <a:xfrm flipV="1">
          <a:off x="4634865" y="9583238"/>
          <a:ext cx="0" cy="13144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63</xdr:row>
      <xdr:rowOff>100165</xdr:rowOff>
    </xdr:from>
    <xdr:ext cx="405111" cy="259045"/>
    <xdr:sp macro="" textlink="">
      <xdr:nvSpPr>
        <xdr:cNvPr id="173" name="【橋りょう・トンネル】&#10;有形固定資産減価償却率最小値テキスト">
          <a:extLst>
            <a:ext uri="{FF2B5EF4-FFF2-40B4-BE49-F238E27FC236}">
              <a16:creationId xmlns:a16="http://schemas.microsoft.com/office/drawing/2014/main" id="{8006BF39-E279-4174-A15A-3E88ABE944AC}"/>
            </a:ext>
          </a:extLst>
        </xdr:cNvPr>
        <xdr:cNvSpPr txBox="1"/>
      </xdr:nvSpPr>
      <xdr:spPr>
        <a:xfrm>
          <a:off x="4673600" y="109015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63</xdr:row>
      <xdr:rowOff>96338</xdr:rowOff>
    </xdr:from>
    <xdr:to>
      <xdr:col>24</xdr:col>
      <xdr:colOff>152400</xdr:colOff>
      <xdr:row>63</xdr:row>
      <xdr:rowOff>96338</xdr:rowOff>
    </xdr:to>
    <xdr:cxnSp macro="">
      <xdr:nvCxnSpPr>
        <xdr:cNvPr id="174" name="直線コネクタ 173">
          <a:extLst>
            <a:ext uri="{FF2B5EF4-FFF2-40B4-BE49-F238E27FC236}">
              <a16:creationId xmlns:a16="http://schemas.microsoft.com/office/drawing/2014/main" id="{0B22DD95-3E7A-49E6-A149-D2BDE933F879}"/>
            </a:ext>
          </a:extLst>
        </xdr:cNvPr>
        <xdr:cNvCxnSpPr/>
      </xdr:nvCxnSpPr>
      <xdr:spPr>
        <a:xfrm>
          <a:off x="4546600" y="108976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100165</xdr:rowOff>
    </xdr:from>
    <xdr:ext cx="340478" cy="259045"/>
    <xdr:sp macro="" textlink="">
      <xdr:nvSpPr>
        <xdr:cNvPr id="175" name="【橋りょう・トンネル】&#10;有形固定資産減価償却率最大値テキスト">
          <a:extLst>
            <a:ext uri="{FF2B5EF4-FFF2-40B4-BE49-F238E27FC236}">
              <a16:creationId xmlns:a16="http://schemas.microsoft.com/office/drawing/2014/main" id="{FCEE4B04-D1A4-4D2B-A2EA-5F3993288D60}"/>
            </a:ext>
          </a:extLst>
        </xdr:cNvPr>
        <xdr:cNvSpPr txBox="1"/>
      </xdr:nvSpPr>
      <xdr:spPr>
        <a:xfrm>
          <a:off x="4673600" y="935846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153488</xdr:rowOff>
    </xdr:from>
    <xdr:to>
      <xdr:col>24</xdr:col>
      <xdr:colOff>152400</xdr:colOff>
      <xdr:row>55</xdr:row>
      <xdr:rowOff>153488</xdr:rowOff>
    </xdr:to>
    <xdr:cxnSp macro="">
      <xdr:nvCxnSpPr>
        <xdr:cNvPr id="176" name="直線コネクタ 175">
          <a:extLst>
            <a:ext uri="{FF2B5EF4-FFF2-40B4-BE49-F238E27FC236}">
              <a16:creationId xmlns:a16="http://schemas.microsoft.com/office/drawing/2014/main" id="{5B74DFD5-7BE0-4940-8E5A-E06A8BA1B1FE}"/>
            </a:ext>
          </a:extLst>
        </xdr:cNvPr>
        <xdr:cNvCxnSpPr/>
      </xdr:nvCxnSpPr>
      <xdr:spPr>
        <a:xfrm>
          <a:off x="4546600" y="95832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146430</xdr:rowOff>
    </xdr:from>
    <xdr:ext cx="405111" cy="259045"/>
    <xdr:sp macro="" textlink="">
      <xdr:nvSpPr>
        <xdr:cNvPr id="177" name="【橋りょう・トンネル】&#10;有形固定資産減価償却率平均値テキスト">
          <a:extLst>
            <a:ext uri="{FF2B5EF4-FFF2-40B4-BE49-F238E27FC236}">
              <a16:creationId xmlns:a16="http://schemas.microsoft.com/office/drawing/2014/main" id="{78A4D8F8-650E-4C43-AF14-7CDD19C78877}"/>
            </a:ext>
          </a:extLst>
        </xdr:cNvPr>
        <xdr:cNvSpPr txBox="1"/>
      </xdr:nvSpPr>
      <xdr:spPr>
        <a:xfrm>
          <a:off x="4673600" y="1043343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168003</xdr:rowOff>
    </xdr:from>
    <xdr:to>
      <xdr:col>24</xdr:col>
      <xdr:colOff>114300</xdr:colOff>
      <xdr:row>61</xdr:row>
      <xdr:rowOff>98153</xdr:rowOff>
    </xdr:to>
    <xdr:sp macro="" textlink="">
      <xdr:nvSpPr>
        <xdr:cNvPr id="178" name="フローチャート: 判断 177">
          <a:extLst>
            <a:ext uri="{FF2B5EF4-FFF2-40B4-BE49-F238E27FC236}">
              <a16:creationId xmlns:a16="http://schemas.microsoft.com/office/drawing/2014/main" id="{2A19B0DA-9F76-4FDA-8F41-F245411F7F0C}"/>
            </a:ext>
          </a:extLst>
        </xdr:cNvPr>
        <xdr:cNvSpPr/>
      </xdr:nvSpPr>
      <xdr:spPr>
        <a:xfrm>
          <a:off x="4584700" y="104550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151674</xdr:rowOff>
    </xdr:from>
    <xdr:to>
      <xdr:col>20</xdr:col>
      <xdr:colOff>38100</xdr:colOff>
      <xdr:row>61</xdr:row>
      <xdr:rowOff>81824</xdr:rowOff>
    </xdr:to>
    <xdr:sp macro="" textlink="">
      <xdr:nvSpPr>
        <xdr:cNvPr id="179" name="フローチャート: 判断 178">
          <a:extLst>
            <a:ext uri="{FF2B5EF4-FFF2-40B4-BE49-F238E27FC236}">
              <a16:creationId xmlns:a16="http://schemas.microsoft.com/office/drawing/2014/main" id="{15F56309-D206-487C-9F0D-90D583BCEAE9}"/>
            </a:ext>
          </a:extLst>
        </xdr:cNvPr>
        <xdr:cNvSpPr/>
      </xdr:nvSpPr>
      <xdr:spPr>
        <a:xfrm>
          <a:off x="3746500" y="10438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140244</xdr:rowOff>
    </xdr:from>
    <xdr:to>
      <xdr:col>15</xdr:col>
      <xdr:colOff>101600</xdr:colOff>
      <xdr:row>61</xdr:row>
      <xdr:rowOff>70394</xdr:rowOff>
    </xdr:to>
    <xdr:sp macro="" textlink="">
      <xdr:nvSpPr>
        <xdr:cNvPr id="180" name="フローチャート: 判断 179">
          <a:extLst>
            <a:ext uri="{FF2B5EF4-FFF2-40B4-BE49-F238E27FC236}">
              <a16:creationId xmlns:a16="http://schemas.microsoft.com/office/drawing/2014/main" id="{F8532F1C-D8E9-4A57-ACAE-DBAF370234CC}"/>
            </a:ext>
          </a:extLst>
        </xdr:cNvPr>
        <xdr:cNvSpPr/>
      </xdr:nvSpPr>
      <xdr:spPr>
        <a:xfrm>
          <a:off x="2857500" y="10427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110853</xdr:rowOff>
    </xdr:from>
    <xdr:to>
      <xdr:col>10</xdr:col>
      <xdr:colOff>165100</xdr:colOff>
      <xdr:row>61</xdr:row>
      <xdr:rowOff>41003</xdr:rowOff>
    </xdr:to>
    <xdr:sp macro="" textlink="">
      <xdr:nvSpPr>
        <xdr:cNvPr id="181" name="フローチャート: 判断 180">
          <a:extLst>
            <a:ext uri="{FF2B5EF4-FFF2-40B4-BE49-F238E27FC236}">
              <a16:creationId xmlns:a16="http://schemas.microsoft.com/office/drawing/2014/main" id="{A199323D-02FC-4DCF-9C76-DCE6ACCBE971}"/>
            </a:ext>
          </a:extLst>
        </xdr:cNvPr>
        <xdr:cNvSpPr/>
      </xdr:nvSpPr>
      <xdr:spPr>
        <a:xfrm>
          <a:off x="1968500" y="103978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91259</xdr:rowOff>
    </xdr:from>
    <xdr:to>
      <xdr:col>6</xdr:col>
      <xdr:colOff>38100</xdr:colOff>
      <xdr:row>61</xdr:row>
      <xdr:rowOff>21409</xdr:rowOff>
    </xdr:to>
    <xdr:sp macro="" textlink="">
      <xdr:nvSpPr>
        <xdr:cNvPr id="182" name="フローチャート: 判断 181">
          <a:extLst>
            <a:ext uri="{FF2B5EF4-FFF2-40B4-BE49-F238E27FC236}">
              <a16:creationId xmlns:a16="http://schemas.microsoft.com/office/drawing/2014/main" id="{2A87452F-493D-4398-80F6-764B2EAAC643}"/>
            </a:ext>
          </a:extLst>
        </xdr:cNvPr>
        <xdr:cNvSpPr/>
      </xdr:nvSpPr>
      <xdr:spPr>
        <a:xfrm>
          <a:off x="1079500" y="103782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3" name="テキスト ボックス 182">
          <a:extLst>
            <a:ext uri="{FF2B5EF4-FFF2-40B4-BE49-F238E27FC236}">
              <a16:creationId xmlns:a16="http://schemas.microsoft.com/office/drawing/2014/main" id="{71FEA033-53E0-4AEF-BA43-AA7F4D3E9CF2}"/>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ECB99FA4-DAE9-4627-A871-0C3D148111B2}"/>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5EB28861-4443-4B9A-9E7D-5CDC73DBAE12}"/>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7ED00FC1-C40A-496D-ADE7-6D346B887700}"/>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7" name="テキスト ボックス 186">
          <a:extLst>
            <a:ext uri="{FF2B5EF4-FFF2-40B4-BE49-F238E27FC236}">
              <a16:creationId xmlns:a16="http://schemas.microsoft.com/office/drawing/2014/main" id="{F0BCAD62-F5ED-4A87-9F39-4D7CFBF97F22}"/>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102688</xdr:rowOff>
    </xdr:from>
    <xdr:to>
      <xdr:col>24</xdr:col>
      <xdr:colOff>114300</xdr:colOff>
      <xdr:row>61</xdr:row>
      <xdr:rowOff>32838</xdr:rowOff>
    </xdr:to>
    <xdr:sp macro="" textlink="">
      <xdr:nvSpPr>
        <xdr:cNvPr id="188" name="楕円 187">
          <a:extLst>
            <a:ext uri="{FF2B5EF4-FFF2-40B4-BE49-F238E27FC236}">
              <a16:creationId xmlns:a16="http://schemas.microsoft.com/office/drawing/2014/main" id="{3CE0CDDB-41F7-4D90-987F-560343965951}"/>
            </a:ext>
          </a:extLst>
        </xdr:cNvPr>
        <xdr:cNvSpPr/>
      </xdr:nvSpPr>
      <xdr:spPr>
        <a:xfrm>
          <a:off x="4584700" y="103896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59</xdr:row>
      <xdr:rowOff>125565</xdr:rowOff>
    </xdr:from>
    <xdr:ext cx="405111" cy="259045"/>
    <xdr:sp macro="" textlink="">
      <xdr:nvSpPr>
        <xdr:cNvPr id="189" name="【橋りょう・トンネル】&#10;有形固定資産減価償却率該当値テキスト">
          <a:extLst>
            <a:ext uri="{FF2B5EF4-FFF2-40B4-BE49-F238E27FC236}">
              <a16:creationId xmlns:a16="http://schemas.microsoft.com/office/drawing/2014/main" id="{F5B3B33B-F99B-495E-B608-AA4A45D44F7D}"/>
            </a:ext>
          </a:extLst>
        </xdr:cNvPr>
        <xdr:cNvSpPr txBox="1"/>
      </xdr:nvSpPr>
      <xdr:spPr>
        <a:xfrm>
          <a:off x="4673600" y="102411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60</xdr:row>
      <xdr:rowOff>70031</xdr:rowOff>
    </xdr:from>
    <xdr:to>
      <xdr:col>20</xdr:col>
      <xdr:colOff>38100</xdr:colOff>
      <xdr:row>61</xdr:row>
      <xdr:rowOff>181</xdr:rowOff>
    </xdr:to>
    <xdr:sp macro="" textlink="">
      <xdr:nvSpPr>
        <xdr:cNvPr id="190" name="楕円 189">
          <a:extLst>
            <a:ext uri="{FF2B5EF4-FFF2-40B4-BE49-F238E27FC236}">
              <a16:creationId xmlns:a16="http://schemas.microsoft.com/office/drawing/2014/main" id="{77F6278A-301A-4653-AEFB-5B5BBFCB3E55}"/>
            </a:ext>
          </a:extLst>
        </xdr:cNvPr>
        <xdr:cNvSpPr/>
      </xdr:nvSpPr>
      <xdr:spPr>
        <a:xfrm>
          <a:off x="3746500" y="103570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60</xdr:row>
      <xdr:rowOff>120831</xdr:rowOff>
    </xdr:from>
    <xdr:to>
      <xdr:col>24</xdr:col>
      <xdr:colOff>63500</xdr:colOff>
      <xdr:row>60</xdr:row>
      <xdr:rowOff>153488</xdr:rowOff>
    </xdr:to>
    <xdr:cxnSp macro="">
      <xdr:nvCxnSpPr>
        <xdr:cNvPr id="191" name="直線コネクタ 190">
          <a:extLst>
            <a:ext uri="{FF2B5EF4-FFF2-40B4-BE49-F238E27FC236}">
              <a16:creationId xmlns:a16="http://schemas.microsoft.com/office/drawing/2014/main" id="{F0AD4E5B-DDB1-49E8-A306-42D7656D9141}"/>
            </a:ext>
          </a:extLst>
        </xdr:cNvPr>
        <xdr:cNvCxnSpPr/>
      </xdr:nvCxnSpPr>
      <xdr:spPr>
        <a:xfrm>
          <a:off x="3797300" y="10407831"/>
          <a:ext cx="8382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60</xdr:row>
      <xdr:rowOff>39007</xdr:rowOff>
    </xdr:from>
    <xdr:to>
      <xdr:col>15</xdr:col>
      <xdr:colOff>101600</xdr:colOff>
      <xdr:row>60</xdr:row>
      <xdr:rowOff>140607</xdr:rowOff>
    </xdr:to>
    <xdr:sp macro="" textlink="">
      <xdr:nvSpPr>
        <xdr:cNvPr id="192" name="楕円 191">
          <a:extLst>
            <a:ext uri="{FF2B5EF4-FFF2-40B4-BE49-F238E27FC236}">
              <a16:creationId xmlns:a16="http://schemas.microsoft.com/office/drawing/2014/main" id="{28819D95-5DF3-4117-8EDC-A14FE1C19B74}"/>
            </a:ext>
          </a:extLst>
        </xdr:cNvPr>
        <xdr:cNvSpPr/>
      </xdr:nvSpPr>
      <xdr:spPr>
        <a:xfrm>
          <a:off x="2857500" y="103260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60</xdr:row>
      <xdr:rowOff>89807</xdr:rowOff>
    </xdr:from>
    <xdr:to>
      <xdr:col>19</xdr:col>
      <xdr:colOff>177800</xdr:colOff>
      <xdr:row>60</xdr:row>
      <xdr:rowOff>120831</xdr:rowOff>
    </xdr:to>
    <xdr:cxnSp macro="">
      <xdr:nvCxnSpPr>
        <xdr:cNvPr id="193" name="直線コネクタ 192">
          <a:extLst>
            <a:ext uri="{FF2B5EF4-FFF2-40B4-BE49-F238E27FC236}">
              <a16:creationId xmlns:a16="http://schemas.microsoft.com/office/drawing/2014/main" id="{6CC4E790-A4AF-4534-B7DC-6F61A413BC2A}"/>
            </a:ext>
          </a:extLst>
        </xdr:cNvPr>
        <xdr:cNvCxnSpPr/>
      </xdr:nvCxnSpPr>
      <xdr:spPr>
        <a:xfrm>
          <a:off x="2908300" y="10376807"/>
          <a:ext cx="889000" cy="31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60</xdr:row>
      <xdr:rowOff>7983</xdr:rowOff>
    </xdr:from>
    <xdr:to>
      <xdr:col>10</xdr:col>
      <xdr:colOff>165100</xdr:colOff>
      <xdr:row>60</xdr:row>
      <xdr:rowOff>109583</xdr:rowOff>
    </xdr:to>
    <xdr:sp macro="" textlink="">
      <xdr:nvSpPr>
        <xdr:cNvPr id="194" name="楕円 193">
          <a:extLst>
            <a:ext uri="{FF2B5EF4-FFF2-40B4-BE49-F238E27FC236}">
              <a16:creationId xmlns:a16="http://schemas.microsoft.com/office/drawing/2014/main" id="{9386B5BB-F3EB-4E3D-BFC8-DC76566B8596}"/>
            </a:ext>
          </a:extLst>
        </xdr:cNvPr>
        <xdr:cNvSpPr/>
      </xdr:nvSpPr>
      <xdr:spPr>
        <a:xfrm>
          <a:off x="1968500" y="102949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60</xdr:row>
      <xdr:rowOff>58783</xdr:rowOff>
    </xdr:from>
    <xdr:to>
      <xdr:col>15</xdr:col>
      <xdr:colOff>50800</xdr:colOff>
      <xdr:row>60</xdr:row>
      <xdr:rowOff>89807</xdr:rowOff>
    </xdr:to>
    <xdr:cxnSp macro="">
      <xdr:nvCxnSpPr>
        <xdr:cNvPr id="195" name="直線コネクタ 194">
          <a:extLst>
            <a:ext uri="{FF2B5EF4-FFF2-40B4-BE49-F238E27FC236}">
              <a16:creationId xmlns:a16="http://schemas.microsoft.com/office/drawing/2014/main" id="{FB16FBAE-6BE9-4DFF-B142-B686A3CAB2EF}"/>
            </a:ext>
          </a:extLst>
        </xdr:cNvPr>
        <xdr:cNvCxnSpPr/>
      </xdr:nvCxnSpPr>
      <xdr:spPr>
        <a:xfrm>
          <a:off x="2019300" y="10345783"/>
          <a:ext cx="889000" cy="31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60</xdr:row>
      <xdr:rowOff>7983</xdr:rowOff>
    </xdr:from>
    <xdr:to>
      <xdr:col>6</xdr:col>
      <xdr:colOff>38100</xdr:colOff>
      <xdr:row>60</xdr:row>
      <xdr:rowOff>109583</xdr:rowOff>
    </xdr:to>
    <xdr:sp macro="" textlink="">
      <xdr:nvSpPr>
        <xdr:cNvPr id="196" name="楕円 195">
          <a:extLst>
            <a:ext uri="{FF2B5EF4-FFF2-40B4-BE49-F238E27FC236}">
              <a16:creationId xmlns:a16="http://schemas.microsoft.com/office/drawing/2014/main" id="{53934D3A-192B-4C0C-9004-A1D393C5FF2A}"/>
            </a:ext>
          </a:extLst>
        </xdr:cNvPr>
        <xdr:cNvSpPr/>
      </xdr:nvSpPr>
      <xdr:spPr>
        <a:xfrm>
          <a:off x="1079500" y="102949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60</xdr:row>
      <xdr:rowOff>58783</xdr:rowOff>
    </xdr:from>
    <xdr:to>
      <xdr:col>10</xdr:col>
      <xdr:colOff>114300</xdr:colOff>
      <xdr:row>60</xdr:row>
      <xdr:rowOff>58783</xdr:rowOff>
    </xdr:to>
    <xdr:cxnSp macro="">
      <xdr:nvCxnSpPr>
        <xdr:cNvPr id="197" name="直線コネクタ 196">
          <a:extLst>
            <a:ext uri="{FF2B5EF4-FFF2-40B4-BE49-F238E27FC236}">
              <a16:creationId xmlns:a16="http://schemas.microsoft.com/office/drawing/2014/main" id="{C5AE17FD-1A67-4D07-9E1A-58A3821FFE81}"/>
            </a:ext>
          </a:extLst>
        </xdr:cNvPr>
        <xdr:cNvCxnSpPr/>
      </xdr:nvCxnSpPr>
      <xdr:spPr>
        <a:xfrm>
          <a:off x="1130300" y="1034578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61</xdr:row>
      <xdr:rowOff>72951</xdr:rowOff>
    </xdr:from>
    <xdr:ext cx="405111" cy="259045"/>
    <xdr:sp macro="" textlink="">
      <xdr:nvSpPr>
        <xdr:cNvPr id="198" name="n_1aveValue【橋りょう・トンネル】&#10;有形固定資産減価償却率">
          <a:extLst>
            <a:ext uri="{FF2B5EF4-FFF2-40B4-BE49-F238E27FC236}">
              <a16:creationId xmlns:a16="http://schemas.microsoft.com/office/drawing/2014/main" id="{1AF70D1F-C4D1-450C-BD04-985F5766CBCD}"/>
            </a:ext>
          </a:extLst>
        </xdr:cNvPr>
        <xdr:cNvSpPr txBox="1"/>
      </xdr:nvSpPr>
      <xdr:spPr>
        <a:xfrm>
          <a:off x="3582044" y="105314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61</xdr:row>
      <xdr:rowOff>61521</xdr:rowOff>
    </xdr:from>
    <xdr:ext cx="405111" cy="259045"/>
    <xdr:sp macro="" textlink="">
      <xdr:nvSpPr>
        <xdr:cNvPr id="199" name="n_2aveValue【橋りょう・トンネル】&#10;有形固定資産減価償却率">
          <a:extLst>
            <a:ext uri="{FF2B5EF4-FFF2-40B4-BE49-F238E27FC236}">
              <a16:creationId xmlns:a16="http://schemas.microsoft.com/office/drawing/2014/main" id="{BFE4E79D-E6A4-4938-8459-FC3A0D5F48FB}"/>
            </a:ext>
          </a:extLst>
        </xdr:cNvPr>
        <xdr:cNvSpPr txBox="1"/>
      </xdr:nvSpPr>
      <xdr:spPr>
        <a:xfrm>
          <a:off x="2705744" y="105199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61</xdr:row>
      <xdr:rowOff>32130</xdr:rowOff>
    </xdr:from>
    <xdr:ext cx="405111" cy="259045"/>
    <xdr:sp macro="" textlink="">
      <xdr:nvSpPr>
        <xdr:cNvPr id="200" name="n_3aveValue【橋りょう・トンネル】&#10;有形固定資産減価償却率">
          <a:extLst>
            <a:ext uri="{FF2B5EF4-FFF2-40B4-BE49-F238E27FC236}">
              <a16:creationId xmlns:a16="http://schemas.microsoft.com/office/drawing/2014/main" id="{7D039279-2BB5-4EDF-ADC8-D617035465ED}"/>
            </a:ext>
          </a:extLst>
        </xdr:cNvPr>
        <xdr:cNvSpPr txBox="1"/>
      </xdr:nvSpPr>
      <xdr:spPr>
        <a:xfrm>
          <a:off x="1816744" y="104905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61</xdr:row>
      <xdr:rowOff>12536</xdr:rowOff>
    </xdr:from>
    <xdr:ext cx="405111" cy="259045"/>
    <xdr:sp macro="" textlink="">
      <xdr:nvSpPr>
        <xdr:cNvPr id="201" name="n_4aveValue【橋りょう・トンネル】&#10;有形固定資産減価償却率">
          <a:extLst>
            <a:ext uri="{FF2B5EF4-FFF2-40B4-BE49-F238E27FC236}">
              <a16:creationId xmlns:a16="http://schemas.microsoft.com/office/drawing/2014/main" id="{8DEFF949-A959-4882-9130-9D97B4D34EAA}"/>
            </a:ext>
          </a:extLst>
        </xdr:cNvPr>
        <xdr:cNvSpPr txBox="1"/>
      </xdr:nvSpPr>
      <xdr:spPr>
        <a:xfrm>
          <a:off x="927744" y="1047098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59</xdr:row>
      <xdr:rowOff>16708</xdr:rowOff>
    </xdr:from>
    <xdr:ext cx="405111" cy="259045"/>
    <xdr:sp macro="" textlink="">
      <xdr:nvSpPr>
        <xdr:cNvPr id="202" name="n_1mainValue【橋りょう・トンネル】&#10;有形固定資産減価償却率">
          <a:extLst>
            <a:ext uri="{FF2B5EF4-FFF2-40B4-BE49-F238E27FC236}">
              <a16:creationId xmlns:a16="http://schemas.microsoft.com/office/drawing/2014/main" id="{BA4922B2-723A-4667-AD66-F3053FEA294E}"/>
            </a:ext>
          </a:extLst>
        </xdr:cNvPr>
        <xdr:cNvSpPr txBox="1"/>
      </xdr:nvSpPr>
      <xdr:spPr>
        <a:xfrm>
          <a:off x="3582044" y="101322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157134</xdr:rowOff>
    </xdr:from>
    <xdr:ext cx="405111" cy="259045"/>
    <xdr:sp macro="" textlink="">
      <xdr:nvSpPr>
        <xdr:cNvPr id="203" name="n_2mainValue【橋りょう・トンネル】&#10;有形固定資産減価償却率">
          <a:extLst>
            <a:ext uri="{FF2B5EF4-FFF2-40B4-BE49-F238E27FC236}">
              <a16:creationId xmlns:a16="http://schemas.microsoft.com/office/drawing/2014/main" id="{DFDCB2D6-60FD-42A9-ABF5-188F6FF46B9F}"/>
            </a:ext>
          </a:extLst>
        </xdr:cNvPr>
        <xdr:cNvSpPr txBox="1"/>
      </xdr:nvSpPr>
      <xdr:spPr>
        <a:xfrm>
          <a:off x="2705744" y="101012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126110</xdr:rowOff>
    </xdr:from>
    <xdr:ext cx="405111" cy="259045"/>
    <xdr:sp macro="" textlink="">
      <xdr:nvSpPr>
        <xdr:cNvPr id="204" name="n_3mainValue【橋りょう・トンネル】&#10;有形固定資産減価償却率">
          <a:extLst>
            <a:ext uri="{FF2B5EF4-FFF2-40B4-BE49-F238E27FC236}">
              <a16:creationId xmlns:a16="http://schemas.microsoft.com/office/drawing/2014/main" id="{B4414FC1-346D-4A76-A00D-A1BDA05E3143}"/>
            </a:ext>
          </a:extLst>
        </xdr:cNvPr>
        <xdr:cNvSpPr txBox="1"/>
      </xdr:nvSpPr>
      <xdr:spPr>
        <a:xfrm>
          <a:off x="1816744" y="100702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126110</xdr:rowOff>
    </xdr:from>
    <xdr:ext cx="405111" cy="259045"/>
    <xdr:sp macro="" textlink="">
      <xdr:nvSpPr>
        <xdr:cNvPr id="205" name="n_4mainValue【橋りょう・トンネル】&#10;有形固定資産減価償却率">
          <a:extLst>
            <a:ext uri="{FF2B5EF4-FFF2-40B4-BE49-F238E27FC236}">
              <a16:creationId xmlns:a16="http://schemas.microsoft.com/office/drawing/2014/main" id="{002D5A76-3B21-4F05-BCFF-76C0B3C715BA}"/>
            </a:ext>
          </a:extLst>
        </xdr:cNvPr>
        <xdr:cNvSpPr txBox="1"/>
      </xdr:nvSpPr>
      <xdr:spPr>
        <a:xfrm>
          <a:off x="927744" y="100702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6" name="正方形/長方形 205">
          <a:extLst>
            <a:ext uri="{FF2B5EF4-FFF2-40B4-BE49-F238E27FC236}">
              <a16:creationId xmlns:a16="http://schemas.microsoft.com/office/drawing/2014/main" id="{5EFF2788-F91F-44D3-8DC1-1C4B00B872BE}"/>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7" name="正方形/長方形 206">
          <a:extLst>
            <a:ext uri="{FF2B5EF4-FFF2-40B4-BE49-F238E27FC236}">
              <a16:creationId xmlns:a16="http://schemas.microsoft.com/office/drawing/2014/main" id="{3D129550-8F2E-423B-85BE-6F375ABA5207}"/>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8" name="正方形/長方形 207">
          <a:extLst>
            <a:ext uri="{FF2B5EF4-FFF2-40B4-BE49-F238E27FC236}">
              <a16:creationId xmlns:a16="http://schemas.microsoft.com/office/drawing/2014/main" id="{A9E893E6-0AF2-480D-A5A4-98ACA62C89FA}"/>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9" name="正方形/長方形 208">
          <a:extLst>
            <a:ext uri="{FF2B5EF4-FFF2-40B4-BE49-F238E27FC236}">
              <a16:creationId xmlns:a16="http://schemas.microsoft.com/office/drawing/2014/main" id="{2257C2E8-1468-4DBB-9082-3B8057A9861B}"/>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0" name="正方形/長方形 209">
          <a:extLst>
            <a:ext uri="{FF2B5EF4-FFF2-40B4-BE49-F238E27FC236}">
              <a16:creationId xmlns:a16="http://schemas.microsoft.com/office/drawing/2014/main" id="{51325245-0A82-46D7-9575-96529FCD37DD}"/>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160,401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1" name="正方形/長方形 210">
          <a:extLst>
            <a:ext uri="{FF2B5EF4-FFF2-40B4-BE49-F238E27FC236}">
              <a16:creationId xmlns:a16="http://schemas.microsoft.com/office/drawing/2014/main" id="{7A667080-0B79-4778-A059-8CDD9A977677}"/>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2" name="正方形/長方形 211">
          <a:extLst>
            <a:ext uri="{FF2B5EF4-FFF2-40B4-BE49-F238E27FC236}">
              <a16:creationId xmlns:a16="http://schemas.microsoft.com/office/drawing/2014/main" id="{0A17A0D5-4C0E-4547-AF04-622216B91A3D}"/>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35,551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3" name="正方形/長方形 212">
          <a:extLst>
            <a:ext uri="{FF2B5EF4-FFF2-40B4-BE49-F238E27FC236}">
              <a16:creationId xmlns:a16="http://schemas.microsoft.com/office/drawing/2014/main" id="{0FC4F247-D394-496E-B9C5-12322A850D99}"/>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4" name="テキスト ボックス 213">
          <a:extLst>
            <a:ext uri="{FF2B5EF4-FFF2-40B4-BE49-F238E27FC236}">
              <a16:creationId xmlns:a16="http://schemas.microsoft.com/office/drawing/2014/main" id="{230275D5-36B4-47E1-82F9-6D08A5CA983E}"/>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5" name="直線コネクタ 214">
          <a:extLst>
            <a:ext uri="{FF2B5EF4-FFF2-40B4-BE49-F238E27FC236}">
              <a16:creationId xmlns:a16="http://schemas.microsoft.com/office/drawing/2014/main" id="{99DACA46-1FCF-49E0-A251-37CCFB4A0043}"/>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63</xdr:row>
      <xdr:rowOff>57150</xdr:rowOff>
    </xdr:from>
    <xdr:to>
      <xdr:col>59</xdr:col>
      <xdr:colOff>50800</xdr:colOff>
      <xdr:row>63</xdr:row>
      <xdr:rowOff>57150</xdr:rowOff>
    </xdr:to>
    <xdr:cxnSp macro="">
      <xdr:nvCxnSpPr>
        <xdr:cNvPr id="216" name="直線コネクタ 215">
          <a:extLst>
            <a:ext uri="{FF2B5EF4-FFF2-40B4-BE49-F238E27FC236}">
              <a16:creationId xmlns:a16="http://schemas.microsoft.com/office/drawing/2014/main" id="{7BC3341C-367A-4C55-A764-CC8C7CA4B1C3}"/>
            </a:ext>
          </a:extLst>
        </xdr:cNvPr>
        <xdr:cNvCxnSpPr/>
      </xdr:nvCxnSpPr>
      <xdr:spPr>
        <a:xfrm>
          <a:off x="6604000" y="1085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62</xdr:row>
      <xdr:rowOff>86377</xdr:rowOff>
    </xdr:from>
    <xdr:ext cx="248786" cy="259045"/>
    <xdr:sp macro="" textlink="">
      <xdr:nvSpPr>
        <xdr:cNvPr id="217" name="テキスト ボックス 216">
          <a:extLst>
            <a:ext uri="{FF2B5EF4-FFF2-40B4-BE49-F238E27FC236}">
              <a16:creationId xmlns:a16="http://schemas.microsoft.com/office/drawing/2014/main" id="{F5483D99-B75C-4EBA-AFCD-33DD97BFD8EF}"/>
            </a:ext>
          </a:extLst>
        </xdr:cNvPr>
        <xdr:cNvSpPr txBox="1"/>
      </xdr:nvSpPr>
      <xdr:spPr>
        <a:xfrm>
          <a:off x="6355214" y="10716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18" name="直線コネクタ 217">
          <a:extLst>
            <a:ext uri="{FF2B5EF4-FFF2-40B4-BE49-F238E27FC236}">
              <a16:creationId xmlns:a16="http://schemas.microsoft.com/office/drawing/2014/main" id="{91D4BEF3-E801-4CA2-BF15-CD8834AEF29D}"/>
            </a:ext>
          </a:extLst>
        </xdr:cNvPr>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59</xdr:row>
      <xdr:rowOff>29227</xdr:rowOff>
    </xdr:from>
    <xdr:ext cx="595419" cy="259045"/>
    <xdr:sp macro="" textlink="">
      <xdr:nvSpPr>
        <xdr:cNvPr id="219" name="テキスト ボックス 218">
          <a:extLst>
            <a:ext uri="{FF2B5EF4-FFF2-40B4-BE49-F238E27FC236}">
              <a16:creationId xmlns:a16="http://schemas.microsoft.com/office/drawing/2014/main" id="{BB2C72DA-EF44-4F44-B986-BD2C462294E8}"/>
            </a:ext>
          </a:extLst>
        </xdr:cNvPr>
        <xdr:cNvSpPr txBox="1"/>
      </xdr:nvSpPr>
      <xdr:spPr>
        <a:xfrm>
          <a:off x="6008581" y="1014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114300</xdr:rowOff>
    </xdr:from>
    <xdr:to>
      <xdr:col>59</xdr:col>
      <xdr:colOff>50800</xdr:colOff>
      <xdr:row>56</xdr:row>
      <xdr:rowOff>114300</xdr:rowOff>
    </xdr:to>
    <xdr:cxnSp macro="">
      <xdr:nvCxnSpPr>
        <xdr:cNvPr id="220" name="直線コネクタ 219">
          <a:extLst>
            <a:ext uri="{FF2B5EF4-FFF2-40B4-BE49-F238E27FC236}">
              <a16:creationId xmlns:a16="http://schemas.microsoft.com/office/drawing/2014/main" id="{49413C71-3963-48D7-98F7-4BDD732555A6}"/>
            </a:ext>
          </a:extLst>
        </xdr:cNvPr>
        <xdr:cNvCxnSpPr/>
      </xdr:nvCxnSpPr>
      <xdr:spPr>
        <a:xfrm>
          <a:off x="6604000" y="971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143527</xdr:rowOff>
    </xdr:from>
    <xdr:ext cx="595419" cy="259045"/>
    <xdr:sp macro="" textlink="">
      <xdr:nvSpPr>
        <xdr:cNvPr id="221" name="テキスト ボックス 220">
          <a:extLst>
            <a:ext uri="{FF2B5EF4-FFF2-40B4-BE49-F238E27FC236}">
              <a16:creationId xmlns:a16="http://schemas.microsoft.com/office/drawing/2014/main" id="{701F0092-9EA6-4636-B9A1-96A63FBCCE93}"/>
            </a:ext>
          </a:extLst>
        </xdr:cNvPr>
        <xdr:cNvSpPr txBox="1"/>
      </xdr:nvSpPr>
      <xdr:spPr>
        <a:xfrm>
          <a:off x="6008581" y="9573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2" name="直線コネクタ 221">
          <a:extLst>
            <a:ext uri="{FF2B5EF4-FFF2-40B4-BE49-F238E27FC236}">
              <a16:creationId xmlns:a16="http://schemas.microsoft.com/office/drawing/2014/main" id="{F2E2E4C9-2C38-4C34-BFFD-35EE742AFFD9}"/>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86377</xdr:rowOff>
    </xdr:from>
    <xdr:ext cx="595419" cy="259045"/>
    <xdr:sp macro="" textlink="">
      <xdr:nvSpPr>
        <xdr:cNvPr id="223" name="テキスト ボックス 222">
          <a:extLst>
            <a:ext uri="{FF2B5EF4-FFF2-40B4-BE49-F238E27FC236}">
              <a16:creationId xmlns:a16="http://schemas.microsoft.com/office/drawing/2014/main" id="{F91B0C30-B0AD-4FF4-BD2B-2FA30689DAAD}"/>
            </a:ext>
          </a:extLst>
        </xdr:cNvPr>
        <xdr:cNvSpPr txBox="1"/>
      </xdr:nvSpPr>
      <xdr:spPr>
        <a:xfrm>
          <a:off x="6008581" y="900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4" name="【橋りょう・トンネル】&#10;一人当たり有形固定資産（償却資産）額グラフ枠">
          <a:extLst>
            <a:ext uri="{FF2B5EF4-FFF2-40B4-BE49-F238E27FC236}">
              <a16:creationId xmlns:a16="http://schemas.microsoft.com/office/drawing/2014/main" id="{7EC4C3F7-6283-4518-9E5A-6ECB149996CD}"/>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150853</xdr:rowOff>
    </xdr:from>
    <xdr:to>
      <xdr:col>54</xdr:col>
      <xdr:colOff>189865</xdr:colOff>
      <xdr:row>63</xdr:row>
      <xdr:rowOff>52870</xdr:rowOff>
    </xdr:to>
    <xdr:cxnSp macro="">
      <xdr:nvCxnSpPr>
        <xdr:cNvPr id="225" name="直線コネクタ 224">
          <a:extLst>
            <a:ext uri="{FF2B5EF4-FFF2-40B4-BE49-F238E27FC236}">
              <a16:creationId xmlns:a16="http://schemas.microsoft.com/office/drawing/2014/main" id="{2BC1DE0A-3FE5-407C-AAA8-FC8FE0B5DBA0}"/>
            </a:ext>
          </a:extLst>
        </xdr:cNvPr>
        <xdr:cNvCxnSpPr/>
      </xdr:nvCxnSpPr>
      <xdr:spPr>
        <a:xfrm flipV="1">
          <a:off x="10476865" y="9580603"/>
          <a:ext cx="0" cy="12736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56697</xdr:rowOff>
    </xdr:from>
    <xdr:ext cx="378565" cy="259045"/>
    <xdr:sp macro="" textlink="">
      <xdr:nvSpPr>
        <xdr:cNvPr id="226" name="【橋りょう・トンネル】&#10;一人当たり有形固定資産（償却資産）額最小値テキスト">
          <a:extLst>
            <a:ext uri="{FF2B5EF4-FFF2-40B4-BE49-F238E27FC236}">
              <a16:creationId xmlns:a16="http://schemas.microsoft.com/office/drawing/2014/main" id="{F7645ADB-23BF-466B-B85D-CEE6EBBF1A2B}"/>
            </a:ext>
          </a:extLst>
        </xdr:cNvPr>
        <xdr:cNvSpPr txBox="1"/>
      </xdr:nvSpPr>
      <xdr:spPr>
        <a:xfrm>
          <a:off x="10515600" y="1085804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52870</xdr:rowOff>
    </xdr:from>
    <xdr:to>
      <xdr:col>55</xdr:col>
      <xdr:colOff>88900</xdr:colOff>
      <xdr:row>63</xdr:row>
      <xdr:rowOff>52870</xdr:rowOff>
    </xdr:to>
    <xdr:cxnSp macro="">
      <xdr:nvCxnSpPr>
        <xdr:cNvPr id="227" name="直線コネクタ 226">
          <a:extLst>
            <a:ext uri="{FF2B5EF4-FFF2-40B4-BE49-F238E27FC236}">
              <a16:creationId xmlns:a16="http://schemas.microsoft.com/office/drawing/2014/main" id="{1BED4448-13C4-418A-9B72-F4F169174720}"/>
            </a:ext>
          </a:extLst>
        </xdr:cNvPr>
        <xdr:cNvCxnSpPr/>
      </xdr:nvCxnSpPr>
      <xdr:spPr>
        <a:xfrm>
          <a:off x="10388600" y="108542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97530</xdr:rowOff>
    </xdr:from>
    <xdr:ext cx="599010" cy="259045"/>
    <xdr:sp macro="" textlink="">
      <xdr:nvSpPr>
        <xdr:cNvPr id="228" name="【橋りょう・トンネル】&#10;一人当たり有形固定資産（償却資産）額最大値テキスト">
          <a:extLst>
            <a:ext uri="{FF2B5EF4-FFF2-40B4-BE49-F238E27FC236}">
              <a16:creationId xmlns:a16="http://schemas.microsoft.com/office/drawing/2014/main" id="{3971B0C9-0E47-411A-8457-5894A67A1510}"/>
            </a:ext>
          </a:extLst>
        </xdr:cNvPr>
        <xdr:cNvSpPr txBox="1"/>
      </xdr:nvSpPr>
      <xdr:spPr>
        <a:xfrm>
          <a:off x="10515600" y="93558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223,604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150853</xdr:rowOff>
    </xdr:from>
    <xdr:to>
      <xdr:col>55</xdr:col>
      <xdr:colOff>88900</xdr:colOff>
      <xdr:row>55</xdr:row>
      <xdr:rowOff>150853</xdr:rowOff>
    </xdr:to>
    <xdr:cxnSp macro="">
      <xdr:nvCxnSpPr>
        <xdr:cNvPr id="229" name="直線コネクタ 228">
          <a:extLst>
            <a:ext uri="{FF2B5EF4-FFF2-40B4-BE49-F238E27FC236}">
              <a16:creationId xmlns:a16="http://schemas.microsoft.com/office/drawing/2014/main" id="{E3AF3AA1-2725-4497-85B8-CE522954CA4F}"/>
            </a:ext>
          </a:extLst>
        </xdr:cNvPr>
        <xdr:cNvCxnSpPr/>
      </xdr:nvCxnSpPr>
      <xdr:spPr>
        <a:xfrm>
          <a:off x="10388600" y="95806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59</xdr:row>
      <xdr:rowOff>93961</xdr:rowOff>
    </xdr:from>
    <xdr:ext cx="534377" cy="259045"/>
    <xdr:sp macro="" textlink="">
      <xdr:nvSpPr>
        <xdr:cNvPr id="230" name="【橋りょう・トンネル】&#10;一人当たり有形固定資産（償却資産）額平均値テキスト">
          <a:extLst>
            <a:ext uri="{FF2B5EF4-FFF2-40B4-BE49-F238E27FC236}">
              <a16:creationId xmlns:a16="http://schemas.microsoft.com/office/drawing/2014/main" id="{35B585D2-776D-4FB7-B42B-9777D25B0A97}"/>
            </a:ext>
          </a:extLst>
        </xdr:cNvPr>
        <xdr:cNvSpPr txBox="1"/>
      </xdr:nvSpPr>
      <xdr:spPr>
        <a:xfrm>
          <a:off x="10515600" y="1020951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78,673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60</xdr:row>
      <xdr:rowOff>71084</xdr:rowOff>
    </xdr:from>
    <xdr:to>
      <xdr:col>55</xdr:col>
      <xdr:colOff>50800</xdr:colOff>
      <xdr:row>61</xdr:row>
      <xdr:rowOff>1234</xdr:rowOff>
    </xdr:to>
    <xdr:sp macro="" textlink="">
      <xdr:nvSpPr>
        <xdr:cNvPr id="231" name="フローチャート: 判断 230">
          <a:extLst>
            <a:ext uri="{FF2B5EF4-FFF2-40B4-BE49-F238E27FC236}">
              <a16:creationId xmlns:a16="http://schemas.microsoft.com/office/drawing/2014/main" id="{840DFF1B-05D0-48D6-B7EF-2115AF747130}"/>
            </a:ext>
          </a:extLst>
        </xdr:cNvPr>
        <xdr:cNvSpPr/>
      </xdr:nvSpPr>
      <xdr:spPr>
        <a:xfrm>
          <a:off x="10426700" y="103580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60</xdr:row>
      <xdr:rowOff>75998</xdr:rowOff>
    </xdr:from>
    <xdr:to>
      <xdr:col>50</xdr:col>
      <xdr:colOff>165100</xdr:colOff>
      <xdr:row>61</xdr:row>
      <xdr:rowOff>6148</xdr:rowOff>
    </xdr:to>
    <xdr:sp macro="" textlink="">
      <xdr:nvSpPr>
        <xdr:cNvPr id="232" name="フローチャート: 判断 231">
          <a:extLst>
            <a:ext uri="{FF2B5EF4-FFF2-40B4-BE49-F238E27FC236}">
              <a16:creationId xmlns:a16="http://schemas.microsoft.com/office/drawing/2014/main" id="{6D40C641-96FC-4D32-97F1-EFF16A826597}"/>
            </a:ext>
          </a:extLst>
        </xdr:cNvPr>
        <xdr:cNvSpPr/>
      </xdr:nvSpPr>
      <xdr:spPr>
        <a:xfrm>
          <a:off x="9588500" y="103629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60</xdr:row>
      <xdr:rowOff>77667</xdr:rowOff>
    </xdr:from>
    <xdr:to>
      <xdr:col>46</xdr:col>
      <xdr:colOff>38100</xdr:colOff>
      <xdr:row>61</xdr:row>
      <xdr:rowOff>7817</xdr:rowOff>
    </xdr:to>
    <xdr:sp macro="" textlink="">
      <xdr:nvSpPr>
        <xdr:cNvPr id="233" name="フローチャート: 判断 232">
          <a:extLst>
            <a:ext uri="{FF2B5EF4-FFF2-40B4-BE49-F238E27FC236}">
              <a16:creationId xmlns:a16="http://schemas.microsoft.com/office/drawing/2014/main" id="{F89823BE-34B3-4F7B-B7D9-F6F0417061FE}"/>
            </a:ext>
          </a:extLst>
        </xdr:cNvPr>
        <xdr:cNvSpPr/>
      </xdr:nvSpPr>
      <xdr:spPr>
        <a:xfrm>
          <a:off x="8699500" y="103646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60</xdr:row>
      <xdr:rowOff>46692</xdr:rowOff>
    </xdr:from>
    <xdr:to>
      <xdr:col>41</xdr:col>
      <xdr:colOff>101600</xdr:colOff>
      <xdr:row>60</xdr:row>
      <xdr:rowOff>148292</xdr:rowOff>
    </xdr:to>
    <xdr:sp macro="" textlink="">
      <xdr:nvSpPr>
        <xdr:cNvPr id="234" name="フローチャート: 判断 233">
          <a:extLst>
            <a:ext uri="{FF2B5EF4-FFF2-40B4-BE49-F238E27FC236}">
              <a16:creationId xmlns:a16="http://schemas.microsoft.com/office/drawing/2014/main" id="{F002C2D7-64F5-49DD-BABB-F60937A9FE7A}"/>
            </a:ext>
          </a:extLst>
        </xdr:cNvPr>
        <xdr:cNvSpPr/>
      </xdr:nvSpPr>
      <xdr:spPr>
        <a:xfrm>
          <a:off x="7810500" y="103336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60</xdr:row>
      <xdr:rowOff>49967</xdr:rowOff>
    </xdr:from>
    <xdr:to>
      <xdr:col>36</xdr:col>
      <xdr:colOff>165100</xdr:colOff>
      <xdr:row>60</xdr:row>
      <xdr:rowOff>151567</xdr:rowOff>
    </xdr:to>
    <xdr:sp macro="" textlink="">
      <xdr:nvSpPr>
        <xdr:cNvPr id="235" name="フローチャート: 判断 234">
          <a:extLst>
            <a:ext uri="{FF2B5EF4-FFF2-40B4-BE49-F238E27FC236}">
              <a16:creationId xmlns:a16="http://schemas.microsoft.com/office/drawing/2014/main" id="{73D866BE-9D0C-489F-92AA-511EF4724872}"/>
            </a:ext>
          </a:extLst>
        </xdr:cNvPr>
        <xdr:cNvSpPr/>
      </xdr:nvSpPr>
      <xdr:spPr>
        <a:xfrm>
          <a:off x="6921500" y="103369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36" name="テキスト ボックス 235">
          <a:extLst>
            <a:ext uri="{FF2B5EF4-FFF2-40B4-BE49-F238E27FC236}">
              <a16:creationId xmlns:a16="http://schemas.microsoft.com/office/drawing/2014/main" id="{B5AEDC52-A9F3-4B7C-9602-0E22AC82407D}"/>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37" name="テキスト ボックス 236">
          <a:extLst>
            <a:ext uri="{FF2B5EF4-FFF2-40B4-BE49-F238E27FC236}">
              <a16:creationId xmlns:a16="http://schemas.microsoft.com/office/drawing/2014/main" id="{3333AD1C-FDC4-4555-BADC-51031AAB3FA4}"/>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38" name="テキスト ボックス 237">
          <a:extLst>
            <a:ext uri="{FF2B5EF4-FFF2-40B4-BE49-F238E27FC236}">
              <a16:creationId xmlns:a16="http://schemas.microsoft.com/office/drawing/2014/main" id="{14CB18FB-E146-4A9D-9F22-BAF434DD07F9}"/>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39" name="テキスト ボックス 238">
          <a:extLst>
            <a:ext uri="{FF2B5EF4-FFF2-40B4-BE49-F238E27FC236}">
              <a16:creationId xmlns:a16="http://schemas.microsoft.com/office/drawing/2014/main" id="{CA706212-9B00-4B92-960E-E7619AB5BFC9}"/>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0" name="テキスト ボックス 239">
          <a:extLst>
            <a:ext uri="{FF2B5EF4-FFF2-40B4-BE49-F238E27FC236}">
              <a16:creationId xmlns:a16="http://schemas.microsoft.com/office/drawing/2014/main" id="{503AC54E-C1E5-417D-8D24-664816ECCE71}"/>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160489</xdr:rowOff>
    </xdr:from>
    <xdr:to>
      <xdr:col>55</xdr:col>
      <xdr:colOff>50800</xdr:colOff>
      <xdr:row>62</xdr:row>
      <xdr:rowOff>90639</xdr:rowOff>
    </xdr:to>
    <xdr:sp macro="" textlink="">
      <xdr:nvSpPr>
        <xdr:cNvPr id="241" name="楕円 240">
          <a:extLst>
            <a:ext uri="{FF2B5EF4-FFF2-40B4-BE49-F238E27FC236}">
              <a16:creationId xmlns:a16="http://schemas.microsoft.com/office/drawing/2014/main" id="{38772CD3-E97C-4766-BEAB-F14F66B4563F}"/>
            </a:ext>
          </a:extLst>
        </xdr:cNvPr>
        <xdr:cNvSpPr/>
      </xdr:nvSpPr>
      <xdr:spPr>
        <a:xfrm>
          <a:off x="10426700" y="106189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61</xdr:row>
      <xdr:rowOff>138916</xdr:rowOff>
    </xdr:from>
    <xdr:ext cx="534377" cy="259045"/>
    <xdr:sp macro="" textlink="">
      <xdr:nvSpPr>
        <xdr:cNvPr id="242" name="【橋りょう・トンネル】&#10;一人当たり有形固定資産（償却資産）額該当値テキスト">
          <a:extLst>
            <a:ext uri="{FF2B5EF4-FFF2-40B4-BE49-F238E27FC236}">
              <a16:creationId xmlns:a16="http://schemas.microsoft.com/office/drawing/2014/main" id="{73416683-6F24-4CD9-B54A-A1C232379F50}"/>
            </a:ext>
          </a:extLst>
        </xdr:cNvPr>
        <xdr:cNvSpPr txBox="1"/>
      </xdr:nvSpPr>
      <xdr:spPr>
        <a:xfrm>
          <a:off x="10515600" y="105973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61</xdr:row>
      <xdr:rowOff>160541</xdr:rowOff>
    </xdr:from>
    <xdr:to>
      <xdr:col>50</xdr:col>
      <xdr:colOff>165100</xdr:colOff>
      <xdr:row>62</xdr:row>
      <xdr:rowOff>90691</xdr:rowOff>
    </xdr:to>
    <xdr:sp macro="" textlink="">
      <xdr:nvSpPr>
        <xdr:cNvPr id="243" name="楕円 242">
          <a:extLst>
            <a:ext uri="{FF2B5EF4-FFF2-40B4-BE49-F238E27FC236}">
              <a16:creationId xmlns:a16="http://schemas.microsoft.com/office/drawing/2014/main" id="{C8782321-60E7-449E-A021-CA635DB9BE03}"/>
            </a:ext>
          </a:extLst>
        </xdr:cNvPr>
        <xdr:cNvSpPr/>
      </xdr:nvSpPr>
      <xdr:spPr>
        <a:xfrm>
          <a:off x="9588500" y="106189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62</xdr:row>
      <xdr:rowOff>39839</xdr:rowOff>
    </xdr:from>
    <xdr:to>
      <xdr:col>55</xdr:col>
      <xdr:colOff>0</xdr:colOff>
      <xdr:row>62</xdr:row>
      <xdr:rowOff>39891</xdr:rowOff>
    </xdr:to>
    <xdr:cxnSp macro="">
      <xdr:nvCxnSpPr>
        <xdr:cNvPr id="244" name="直線コネクタ 243">
          <a:extLst>
            <a:ext uri="{FF2B5EF4-FFF2-40B4-BE49-F238E27FC236}">
              <a16:creationId xmlns:a16="http://schemas.microsoft.com/office/drawing/2014/main" id="{AA12367B-CB76-4B8B-9A31-B6EBB4D6822E}"/>
            </a:ext>
          </a:extLst>
        </xdr:cNvPr>
        <xdr:cNvCxnSpPr/>
      </xdr:nvCxnSpPr>
      <xdr:spPr>
        <a:xfrm flipV="1">
          <a:off x="9639300" y="10669739"/>
          <a:ext cx="838200" cy="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61</xdr:row>
      <xdr:rowOff>160261</xdr:rowOff>
    </xdr:from>
    <xdr:to>
      <xdr:col>46</xdr:col>
      <xdr:colOff>38100</xdr:colOff>
      <xdr:row>62</xdr:row>
      <xdr:rowOff>90411</xdr:rowOff>
    </xdr:to>
    <xdr:sp macro="" textlink="">
      <xdr:nvSpPr>
        <xdr:cNvPr id="245" name="楕円 244">
          <a:extLst>
            <a:ext uri="{FF2B5EF4-FFF2-40B4-BE49-F238E27FC236}">
              <a16:creationId xmlns:a16="http://schemas.microsoft.com/office/drawing/2014/main" id="{0D046019-4CDE-48C6-92CF-3C0674BBCDCC}"/>
            </a:ext>
          </a:extLst>
        </xdr:cNvPr>
        <xdr:cNvSpPr/>
      </xdr:nvSpPr>
      <xdr:spPr>
        <a:xfrm>
          <a:off x="8699500" y="106187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62</xdr:row>
      <xdr:rowOff>39611</xdr:rowOff>
    </xdr:from>
    <xdr:to>
      <xdr:col>50</xdr:col>
      <xdr:colOff>114300</xdr:colOff>
      <xdr:row>62</xdr:row>
      <xdr:rowOff>39891</xdr:rowOff>
    </xdr:to>
    <xdr:cxnSp macro="">
      <xdr:nvCxnSpPr>
        <xdr:cNvPr id="246" name="直線コネクタ 245">
          <a:extLst>
            <a:ext uri="{FF2B5EF4-FFF2-40B4-BE49-F238E27FC236}">
              <a16:creationId xmlns:a16="http://schemas.microsoft.com/office/drawing/2014/main" id="{F9880634-8907-4B2E-9BB2-A9BF3BEECC45}"/>
            </a:ext>
          </a:extLst>
        </xdr:cNvPr>
        <xdr:cNvCxnSpPr/>
      </xdr:nvCxnSpPr>
      <xdr:spPr>
        <a:xfrm>
          <a:off x="8750300" y="10669511"/>
          <a:ext cx="889000" cy="2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61</xdr:row>
      <xdr:rowOff>159569</xdr:rowOff>
    </xdr:from>
    <xdr:to>
      <xdr:col>41</xdr:col>
      <xdr:colOff>101600</xdr:colOff>
      <xdr:row>62</xdr:row>
      <xdr:rowOff>89719</xdr:rowOff>
    </xdr:to>
    <xdr:sp macro="" textlink="">
      <xdr:nvSpPr>
        <xdr:cNvPr id="247" name="楕円 246">
          <a:extLst>
            <a:ext uri="{FF2B5EF4-FFF2-40B4-BE49-F238E27FC236}">
              <a16:creationId xmlns:a16="http://schemas.microsoft.com/office/drawing/2014/main" id="{4696D195-810C-4724-9717-03EDE004D591}"/>
            </a:ext>
          </a:extLst>
        </xdr:cNvPr>
        <xdr:cNvSpPr/>
      </xdr:nvSpPr>
      <xdr:spPr>
        <a:xfrm>
          <a:off x="7810500" y="106180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62</xdr:row>
      <xdr:rowOff>38919</xdr:rowOff>
    </xdr:from>
    <xdr:to>
      <xdr:col>45</xdr:col>
      <xdr:colOff>177800</xdr:colOff>
      <xdr:row>62</xdr:row>
      <xdr:rowOff>39611</xdr:rowOff>
    </xdr:to>
    <xdr:cxnSp macro="">
      <xdr:nvCxnSpPr>
        <xdr:cNvPr id="248" name="直線コネクタ 247">
          <a:extLst>
            <a:ext uri="{FF2B5EF4-FFF2-40B4-BE49-F238E27FC236}">
              <a16:creationId xmlns:a16="http://schemas.microsoft.com/office/drawing/2014/main" id="{0C48D6AF-F6BE-47CB-99E9-CBC992C6DBD0}"/>
            </a:ext>
          </a:extLst>
        </xdr:cNvPr>
        <xdr:cNvCxnSpPr/>
      </xdr:nvCxnSpPr>
      <xdr:spPr>
        <a:xfrm>
          <a:off x="7861300" y="10668819"/>
          <a:ext cx="889000" cy="6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61</xdr:row>
      <xdr:rowOff>164616</xdr:rowOff>
    </xdr:from>
    <xdr:to>
      <xdr:col>36</xdr:col>
      <xdr:colOff>165100</xdr:colOff>
      <xdr:row>62</xdr:row>
      <xdr:rowOff>94766</xdr:rowOff>
    </xdr:to>
    <xdr:sp macro="" textlink="">
      <xdr:nvSpPr>
        <xdr:cNvPr id="249" name="楕円 248">
          <a:extLst>
            <a:ext uri="{FF2B5EF4-FFF2-40B4-BE49-F238E27FC236}">
              <a16:creationId xmlns:a16="http://schemas.microsoft.com/office/drawing/2014/main" id="{9BD01FBA-CE6E-41A4-993C-E60618734DEF}"/>
            </a:ext>
          </a:extLst>
        </xdr:cNvPr>
        <xdr:cNvSpPr/>
      </xdr:nvSpPr>
      <xdr:spPr>
        <a:xfrm>
          <a:off x="6921500" y="106230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62</xdr:row>
      <xdr:rowOff>38919</xdr:rowOff>
    </xdr:from>
    <xdr:to>
      <xdr:col>41</xdr:col>
      <xdr:colOff>50800</xdr:colOff>
      <xdr:row>62</xdr:row>
      <xdr:rowOff>43966</xdr:rowOff>
    </xdr:to>
    <xdr:cxnSp macro="">
      <xdr:nvCxnSpPr>
        <xdr:cNvPr id="250" name="直線コネクタ 249">
          <a:extLst>
            <a:ext uri="{FF2B5EF4-FFF2-40B4-BE49-F238E27FC236}">
              <a16:creationId xmlns:a16="http://schemas.microsoft.com/office/drawing/2014/main" id="{4E2171CC-CF1E-4416-B8BA-3FC358967857}"/>
            </a:ext>
          </a:extLst>
        </xdr:cNvPr>
        <xdr:cNvCxnSpPr/>
      </xdr:nvCxnSpPr>
      <xdr:spPr>
        <a:xfrm flipV="1">
          <a:off x="6972300" y="10668819"/>
          <a:ext cx="889000" cy="50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59</xdr:row>
      <xdr:rowOff>22675</xdr:rowOff>
    </xdr:from>
    <xdr:ext cx="534377" cy="259045"/>
    <xdr:sp macro="" textlink="">
      <xdr:nvSpPr>
        <xdr:cNvPr id="251" name="n_1aveValue【橋りょう・トンネル】&#10;一人当たり有形固定資産（償却資産）額">
          <a:extLst>
            <a:ext uri="{FF2B5EF4-FFF2-40B4-BE49-F238E27FC236}">
              <a16:creationId xmlns:a16="http://schemas.microsoft.com/office/drawing/2014/main" id="{0C8AEAFD-B034-4F5C-805B-D0E50D03B818}"/>
            </a:ext>
          </a:extLst>
        </xdr:cNvPr>
        <xdr:cNvSpPr txBox="1"/>
      </xdr:nvSpPr>
      <xdr:spPr>
        <a:xfrm>
          <a:off x="9359411" y="101382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77,813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59</xdr:row>
      <xdr:rowOff>24344</xdr:rowOff>
    </xdr:from>
    <xdr:ext cx="534377" cy="259045"/>
    <xdr:sp macro="" textlink="">
      <xdr:nvSpPr>
        <xdr:cNvPr id="252" name="n_2aveValue【橋りょう・トンネル】&#10;一人当たり有形固定資産（償却資産）額">
          <a:extLst>
            <a:ext uri="{FF2B5EF4-FFF2-40B4-BE49-F238E27FC236}">
              <a16:creationId xmlns:a16="http://schemas.microsoft.com/office/drawing/2014/main" id="{6FA9F772-428C-4BCE-88A6-F54AEAE309CF}"/>
            </a:ext>
          </a:extLst>
        </xdr:cNvPr>
        <xdr:cNvSpPr txBox="1"/>
      </xdr:nvSpPr>
      <xdr:spPr>
        <a:xfrm>
          <a:off x="8483111" y="101398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58</xdr:row>
      <xdr:rowOff>164819</xdr:rowOff>
    </xdr:from>
    <xdr:ext cx="534377" cy="259045"/>
    <xdr:sp macro="" textlink="">
      <xdr:nvSpPr>
        <xdr:cNvPr id="253" name="n_3aveValue【橋りょう・トンネル】&#10;一人当たり有形固定資産（償却資産）額">
          <a:extLst>
            <a:ext uri="{FF2B5EF4-FFF2-40B4-BE49-F238E27FC236}">
              <a16:creationId xmlns:a16="http://schemas.microsoft.com/office/drawing/2014/main" id="{567A7F76-97E3-4BAA-AE61-2F46571B64B9}"/>
            </a:ext>
          </a:extLst>
        </xdr:cNvPr>
        <xdr:cNvSpPr txBox="1"/>
      </xdr:nvSpPr>
      <xdr:spPr>
        <a:xfrm>
          <a:off x="7594111" y="101089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82,941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58</xdr:row>
      <xdr:rowOff>168094</xdr:rowOff>
    </xdr:from>
    <xdr:ext cx="534377" cy="259045"/>
    <xdr:sp macro="" textlink="">
      <xdr:nvSpPr>
        <xdr:cNvPr id="254" name="n_4aveValue【橋りょう・トンネル】&#10;一人当たり有形固定資産（償却資産）額">
          <a:extLst>
            <a:ext uri="{FF2B5EF4-FFF2-40B4-BE49-F238E27FC236}">
              <a16:creationId xmlns:a16="http://schemas.microsoft.com/office/drawing/2014/main" id="{3AE54EDC-8E16-42E6-B181-F877CE992E82}"/>
            </a:ext>
          </a:extLst>
        </xdr:cNvPr>
        <xdr:cNvSpPr txBox="1"/>
      </xdr:nvSpPr>
      <xdr:spPr>
        <a:xfrm>
          <a:off x="6705111" y="101121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82,368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62</xdr:row>
      <xdr:rowOff>81818</xdr:rowOff>
    </xdr:from>
    <xdr:ext cx="534377" cy="259045"/>
    <xdr:sp macro="" textlink="">
      <xdr:nvSpPr>
        <xdr:cNvPr id="255" name="n_1mainValue【橋りょう・トンネル】&#10;一人当たり有形固定資産（償却資産）額">
          <a:extLst>
            <a:ext uri="{FF2B5EF4-FFF2-40B4-BE49-F238E27FC236}">
              <a16:creationId xmlns:a16="http://schemas.microsoft.com/office/drawing/2014/main" id="{86F27A0A-900C-4A28-83B7-5819FA3392B3}"/>
            </a:ext>
          </a:extLst>
        </xdr:cNvPr>
        <xdr:cNvSpPr txBox="1"/>
      </xdr:nvSpPr>
      <xdr:spPr>
        <a:xfrm>
          <a:off x="9359411" y="107117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62</xdr:row>
      <xdr:rowOff>81538</xdr:rowOff>
    </xdr:from>
    <xdr:ext cx="534377" cy="259045"/>
    <xdr:sp macro="" textlink="">
      <xdr:nvSpPr>
        <xdr:cNvPr id="256" name="n_2mainValue【橋りょう・トンネル】&#10;一人当たり有形固定資産（償却資産）額">
          <a:extLst>
            <a:ext uri="{FF2B5EF4-FFF2-40B4-BE49-F238E27FC236}">
              <a16:creationId xmlns:a16="http://schemas.microsoft.com/office/drawing/2014/main" id="{55869FD7-7BD5-4852-B448-FD44156818EA}"/>
            </a:ext>
          </a:extLst>
        </xdr:cNvPr>
        <xdr:cNvSpPr txBox="1"/>
      </xdr:nvSpPr>
      <xdr:spPr>
        <a:xfrm>
          <a:off x="8483111" y="107114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33,069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62</xdr:row>
      <xdr:rowOff>80846</xdr:rowOff>
    </xdr:from>
    <xdr:ext cx="534377" cy="259045"/>
    <xdr:sp macro="" textlink="">
      <xdr:nvSpPr>
        <xdr:cNvPr id="257" name="n_3mainValue【橋りょう・トンネル】&#10;一人当たり有形固定資産（償却資産）額">
          <a:extLst>
            <a:ext uri="{FF2B5EF4-FFF2-40B4-BE49-F238E27FC236}">
              <a16:creationId xmlns:a16="http://schemas.microsoft.com/office/drawing/2014/main" id="{8D1C1013-7EDF-4A6F-85E2-9182C0D978B9}"/>
            </a:ext>
          </a:extLst>
        </xdr:cNvPr>
        <xdr:cNvSpPr txBox="1"/>
      </xdr:nvSpPr>
      <xdr:spPr>
        <a:xfrm>
          <a:off x="7594111" y="107107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33,190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62</xdr:row>
      <xdr:rowOff>85893</xdr:rowOff>
    </xdr:from>
    <xdr:ext cx="534377" cy="259045"/>
    <xdr:sp macro="" textlink="">
      <xdr:nvSpPr>
        <xdr:cNvPr id="258" name="n_4mainValue【橋りょう・トンネル】&#10;一人当たり有形固定資産（償却資産）額">
          <a:extLst>
            <a:ext uri="{FF2B5EF4-FFF2-40B4-BE49-F238E27FC236}">
              <a16:creationId xmlns:a16="http://schemas.microsoft.com/office/drawing/2014/main" id="{6A9FA3A2-AD2E-461B-BFF9-0B41ACEEBA65}"/>
            </a:ext>
          </a:extLst>
        </xdr:cNvPr>
        <xdr:cNvSpPr txBox="1"/>
      </xdr:nvSpPr>
      <xdr:spPr>
        <a:xfrm>
          <a:off x="6705111" y="107157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32,307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59" name="正方形/長方形 258">
          <a:extLst>
            <a:ext uri="{FF2B5EF4-FFF2-40B4-BE49-F238E27FC236}">
              <a16:creationId xmlns:a16="http://schemas.microsoft.com/office/drawing/2014/main" id="{2E213E65-9F5B-4224-A8C8-0F0E1FD4FA18}"/>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0" name="正方形/長方形 259">
          <a:extLst>
            <a:ext uri="{FF2B5EF4-FFF2-40B4-BE49-F238E27FC236}">
              <a16:creationId xmlns:a16="http://schemas.microsoft.com/office/drawing/2014/main" id="{405F5F00-1B31-46B0-8190-52499543DC73}"/>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1" name="正方形/長方形 260">
          <a:extLst>
            <a:ext uri="{FF2B5EF4-FFF2-40B4-BE49-F238E27FC236}">
              <a16:creationId xmlns:a16="http://schemas.microsoft.com/office/drawing/2014/main" id="{4AD60BCC-A7A0-4187-80B9-6A952E22CBA9}"/>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2" name="正方形/長方形 261">
          <a:extLst>
            <a:ext uri="{FF2B5EF4-FFF2-40B4-BE49-F238E27FC236}">
              <a16:creationId xmlns:a16="http://schemas.microsoft.com/office/drawing/2014/main" id="{AC753C66-09EF-4FAB-A44C-A4C66EE1E671}"/>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3" name="正方形/長方形 262">
          <a:extLst>
            <a:ext uri="{FF2B5EF4-FFF2-40B4-BE49-F238E27FC236}">
              <a16:creationId xmlns:a16="http://schemas.microsoft.com/office/drawing/2014/main" id="{20ADEF7A-139D-4651-9BFE-048E2838DFB4}"/>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4" name="正方形/長方形 263">
          <a:extLst>
            <a:ext uri="{FF2B5EF4-FFF2-40B4-BE49-F238E27FC236}">
              <a16:creationId xmlns:a16="http://schemas.microsoft.com/office/drawing/2014/main" id="{86F07DDF-8307-4C4E-AC22-B1F81CA2BCD2}"/>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5" name="正方形/長方形 264">
          <a:extLst>
            <a:ext uri="{FF2B5EF4-FFF2-40B4-BE49-F238E27FC236}">
              <a16:creationId xmlns:a16="http://schemas.microsoft.com/office/drawing/2014/main" id="{9667834E-8B38-4676-BA6C-76A80DA0D473}"/>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66" name="正方形/長方形 265">
          <a:extLst>
            <a:ext uri="{FF2B5EF4-FFF2-40B4-BE49-F238E27FC236}">
              <a16:creationId xmlns:a16="http://schemas.microsoft.com/office/drawing/2014/main" id="{ADBDF71B-5177-4B4C-ACA9-4D92543AEDD1}"/>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67" name="テキスト ボックス 266">
          <a:extLst>
            <a:ext uri="{FF2B5EF4-FFF2-40B4-BE49-F238E27FC236}">
              <a16:creationId xmlns:a16="http://schemas.microsoft.com/office/drawing/2014/main" id="{21882B3A-54E1-49CE-9730-61EB00B75EBF}"/>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68" name="直線コネクタ 267">
          <a:extLst>
            <a:ext uri="{FF2B5EF4-FFF2-40B4-BE49-F238E27FC236}">
              <a16:creationId xmlns:a16="http://schemas.microsoft.com/office/drawing/2014/main" id="{7DC8AB99-377E-4313-819F-505B3BF04067}"/>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69" name="テキスト ボックス 268">
          <a:extLst>
            <a:ext uri="{FF2B5EF4-FFF2-40B4-BE49-F238E27FC236}">
              <a16:creationId xmlns:a16="http://schemas.microsoft.com/office/drawing/2014/main" id="{7D0BF0DE-CAE6-44C5-8D9B-EC37EA9E1055}"/>
            </a:ext>
          </a:extLst>
        </xdr:cNvPr>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38100</xdr:rowOff>
    </xdr:from>
    <xdr:to>
      <xdr:col>28</xdr:col>
      <xdr:colOff>114300</xdr:colOff>
      <xdr:row>86</xdr:row>
      <xdr:rowOff>38100</xdr:rowOff>
    </xdr:to>
    <xdr:cxnSp macro="">
      <xdr:nvCxnSpPr>
        <xdr:cNvPr id="270" name="直線コネクタ 269">
          <a:extLst>
            <a:ext uri="{FF2B5EF4-FFF2-40B4-BE49-F238E27FC236}">
              <a16:creationId xmlns:a16="http://schemas.microsoft.com/office/drawing/2014/main" id="{611CD1AD-3108-4AED-AFCF-BEAFE144E689}"/>
            </a:ext>
          </a:extLst>
        </xdr:cNvPr>
        <xdr:cNvCxnSpPr/>
      </xdr:nvCxnSpPr>
      <xdr:spPr>
        <a:xfrm>
          <a:off x="762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67327</xdr:rowOff>
    </xdr:from>
    <xdr:ext cx="467179" cy="259045"/>
    <xdr:sp macro="" textlink="">
      <xdr:nvSpPr>
        <xdr:cNvPr id="271" name="テキスト ボックス 270">
          <a:extLst>
            <a:ext uri="{FF2B5EF4-FFF2-40B4-BE49-F238E27FC236}">
              <a16:creationId xmlns:a16="http://schemas.microsoft.com/office/drawing/2014/main" id="{7D1F61C3-1181-46F4-90C6-5568BB66AC72}"/>
            </a:ext>
          </a:extLst>
        </xdr:cNvPr>
        <xdr:cNvSpPr txBox="1"/>
      </xdr:nvSpPr>
      <xdr:spPr>
        <a:xfrm>
          <a:off x="294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95250</xdr:rowOff>
    </xdr:from>
    <xdr:to>
      <xdr:col>28</xdr:col>
      <xdr:colOff>114300</xdr:colOff>
      <xdr:row>83</xdr:row>
      <xdr:rowOff>95250</xdr:rowOff>
    </xdr:to>
    <xdr:cxnSp macro="">
      <xdr:nvCxnSpPr>
        <xdr:cNvPr id="272" name="直線コネクタ 271">
          <a:extLst>
            <a:ext uri="{FF2B5EF4-FFF2-40B4-BE49-F238E27FC236}">
              <a16:creationId xmlns:a16="http://schemas.microsoft.com/office/drawing/2014/main" id="{4E1C20C6-2E7A-4AD2-8C54-82DC3EC46630}"/>
            </a:ext>
          </a:extLst>
        </xdr:cNvPr>
        <xdr:cNvCxnSpPr/>
      </xdr:nvCxnSpPr>
      <xdr:spPr>
        <a:xfrm>
          <a:off x="762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124477</xdr:rowOff>
    </xdr:from>
    <xdr:ext cx="403059" cy="259045"/>
    <xdr:sp macro="" textlink="">
      <xdr:nvSpPr>
        <xdr:cNvPr id="273" name="テキスト ボックス 272">
          <a:extLst>
            <a:ext uri="{FF2B5EF4-FFF2-40B4-BE49-F238E27FC236}">
              <a16:creationId xmlns:a16="http://schemas.microsoft.com/office/drawing/2014/main" id="{115ED338-1846-4461-99CF-3C73B58101A8}"/>
            </a:ext>
          </a:extLst>
        </xdr:cNvPr>
        <xdr:cNvSpPr txBox="1"/>
      </xdr:nvSpPr>
      <xdr:spPr>
        <a:xfrm>
          <a:off x="358941" y="1418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152400</xdr:rowOff>
    </xdr:from>
    <xdr:to>
      <xdr:col>28</xdr:col>
      <xdr:colOff>114300</xdr:colOff>
      <xdr:row>80</xdr:row>
      <xdr:rowOff>152400</xdr:rowOff>
    </xdr:to>
    <xdr:cxnSp macro="">
      <xdr:nvCxnSpPr>
        <xdr:cNvPr id="274" name="直線コネクタ 273">
          <a:extLst>
            <a:ext uri="{FF2B5EF4-FFF2-40B4-BE49-F238E27FC236}">
              <a16:creationId xmlns:a16="http://schemas.microsoft.com/office/drawing/2014/main" id="{F90DFF63-74EC-4AB3-AE16-9377D82F0DE7}"/>
            </a:ext>
          </a:extLst>
        </xdr:cNvPr>
        <xdr:cNvCxnSpPr/>
      </xdr:nvCxnSpPr>
      <xdr:spPr>
        <a:xfrm>
          <a:off x="762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10177</xdr:rowOff>
    </xdr:from>
    <xdr:ext cx="403059" cy="259045"/>
    <xdr:sp macro="" textlink="">
      <xdr:nvSpPr>
        <xdr:cNvPr id="275" name="テキスト ボックス 274">
          <a:extLst>
            <a:ext uri="{FF2B5EF4-FFF2-40B4-BE49-F238E27FC236}">
              <a16:creationId xmlns:a16="http://schemas.microsoft.com/office/drawing/2014/main" id="{78CB5061-BB1D-4513-B6D6-DBE3B1E58F64}"/>
            </a:ext>
          </a:extLst>
        </xdr:cNvPr>
        <xdr:cNvSpPr txBox="1"/>
      </xdr:nvSpPr>
      <xdr:spPr>
        <a:xfrm>
          <a:off x="358941" y="1372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38100</xdr:rowOff>
    </xdr:from>
    <xdr:to>
      <xdr:col>28</xdr:col>
      <xdr:colOff>114300</xdr:colOff>
      <xdr:row>78</xdr:row>
      <xdr:rowOff>38100</xdr:rowOff>
    </xdr:to>
    <xdr:cxnSp macro="">
      <xdr:nvCxnSpPr>
        <xdr:cNvPr id="276" name="直線コネクタ 275">
          <a:extLst>
            <a:ext uri="{FF2B5EF4-FFF2-40B4-BE49-F238E27FC236}">
              <a16:creationId xmlns:a16="http://schemas.microsoft.com/office/drawing/2014/main" id="{73A044E0-D3EA-4AC0-90B8-56710BF945D3}"/>
            </a:ext>
          </a:extLst>
        </xdr:cNvPr>
        <xdr:cNvCxnSpPr/>
      </xdr:nvCxnSpPr>
      <xdr:spPr>
        <a:xfrm>
          <a:off x="762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77</xdr:row>
      <xdr:rowOff>67327</xdr:rowOff>
    </xdr:from>
    <xdr:ext cx="403059" cy="259045"/>
    <xdr:sp macro="" textlink="">
      <xdr:nvSpPr>
        <xdr:cNvPr id="277" name="テキスト ボックス 276">
          <a:extLst>
            <a:ext uri="{FF2B5EF4-FFF2-40B4-BE49-F238E27FC236}">
              <a16:creationId xmlns:a16="http://schemas.microsoft.com/office/drawing/2014/main" id="{DA970C8F-5094-4974-9621-0FF3F0614A53}"/>
            </a:ext>
          </a:extLst>
        </xdr:cNvPr>
        <xdr:cNvSpPr txBox="1"/>
      </xdr:nvSpPr>
      <xdr:spPr>
        <a:xfrm>
          <a:off x="358941" y="1326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78" name="直線コネクタ 277">
          <a:extLst>
            <a:ext uri="{FF2B5EF4-FFF2-40B4-BE49-F238E27FC236}">
              <a16:creationId xmlns:a16="http://schemas.microsoft.com/office/drawing/2014/main" id="{B90553D4-72FE-4629-BC4C-C36BA3387184}"/>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74</xdr:row>
      <xdr:rowOff>124477</xdr:rowOff>
    </xdr:from>
    <xdr:ext cx="403059" cy="259045"/>
    <xdr:sp macro="" textlink="">
      <xdr:nvSpPr>
        <xdr:cNvPr id="279" name="テキスト ボックス 278">
          <a:extLst>
            <a:ext uri="{FF2B5EF4-FFF2-40B4-BE49-F238E27FC236}">
              <a16:creationId xmlns:a16="http://schemas.microsoft.com/office/drawing/2014/main" id="{3D031D45-601B-4CAC-8556-61F913B8D7AF}"/>
            </a:ext>
          </a:extLst>
        </xdr:cNvPr>
        <xdr:cNvSpPr txBox="1"/>
      </xdr:nvSpPr>
      <xdr:spPr>
        <a:xfrm>
          <a:off x="358941" y="1281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0" name="【公営住宅】&#10;有形固定資産減価償却率グラフ枠">
          <a:extLst>
            <a:ext uri="{FF2B5EF4-FFF2-40B4-BE49-F238E27FC236}">
              <a16:creationId xmlns:a16="http://schemas.microsoft.com/office/drawing/2014/main" id="{7F257462-2E55-4565-ADA9-10CDF9DF3710}"/>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166115</xdr:rowOff>
    </xdr:from>
    <xdr:to>
      <xdr:col>24</xdr:col>
      <xdr:colOff>62865</xdr:colOff>
      <xdr:row>86</xdr:row>
      <xdr:rowOff>38100</xdr:rowOff>
    </xdr:to>
    <xdr:cxnSp macro="">
      <xdr:nvCxnSpPr>
        <xdr:cNvPr id="281" name="直線コネクタ 280">
          <a:extLst>
            <a:ext uri="{FF2B5EF4-FFF2-40B4-BE49-F238E27FC236}">
              <a16:creationId xmlns:a16="http://schemas.microsoft.com/office/drawing/2014/main" id="{5B28AA4D-BB7D-41CE-A75C-EE37AED5A156}"/>
            </a:ext>
          </a:extLst>
        </xdr:cNvPr>
        <xdr:cNvCxnSpPr/>
      </xdr:nvCxnSpPr>
      <xdr:spPr>
        <a:xfrm flipV="1">
          <a:off x="4634865" y="13367765"/>
          <a:ext cx="0" cy="14150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41927</xdr:rowOff>
    </xdr:from>
    <xdr:ext cx="469744" cy="259045"/>
    <xdr:sp macro="" textlink="">
      <xdr:nvSpPr>
        <xdr:cNvPr id="282" name="【公営住宅】&#10;有形固定資産減価償却率最小値テキスト">
          <a:extLst>
            <a:ext uri="{FF2B5EF4-FFF2-40B4-BE49-F238E27FC236}">
              <a16:creationId xmlns:a16="http://schemas.microsoft.com/office/drawing/2014/main" id="{09A22827-BB48-48B0-A018-1E050A1C0174}"/>
            </a:ext>
          </a:extLst>
        </xdr:cNvPr>
        <xdr:cNvSpPr txBox="1"/>
      </xdr:nvSpPr>
      <xdr:spPr>
        <a:xfrm>
          <a:off x="4673600" y="14786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38100</xdr:rowOff>
    </xdr:from>
    <xdr:to>
      <xdr:col>24</xdr:col>
      <xdr:colOff>152400</xdr:colOff>
      <xdr:row>86</xdr:row>
      <xdr:rowOff>38100</xdr:rowOff>
    </xdr:to>
    <xdr:cxnSp macro="">
      <xdr:nvCxnSpPr>
        <xdr:cNvPr id="283" name="直線コネクタ 282">
          <a:extLst>
            <a:ext uri="{FF2B5EF4-FFF2-40B4-BE49-F238E27FC236}">
              <a16:creationId xmlns:a16="http://schemas.microsoft.com/office/drawing/2014/main" id="{2F6C8885-172A-4544-B8BB-CC0553891670}"/>
            </a:ext>
          </a:extLst>
        </xdr:cNvPr>
        <xdr:cNvCxnSpPr/>
      </xdr:nvCxnSpPr>
      <xdr:spPr>
        <a:xfrm>
          <a:off x="4546600" y="1478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112792</xdr:rowOff>
    </xdr:from>
    <xdr:ext cx="405111" cy="259045"/>
    <xdr:sp macro="" textlink="">
      <xdr:nvSpPr>
        <xdr:cNvPr id="284" name="【公営住宅】&#10;有形固定資産減価償却率最大値テキスト">
          <a:extLst>
            <a:ext uri="{FF2B5EF4-FFF2-40B4-BE49-F238E27FC236}">
              <a16:creationId xmlns:a16="http://schemas.microsoft.com/office/drawing/2014/main" id="{C47E3473-C3E9-47F9-B79D-D23F2A2C60EF}"/>
            </a:ext>
          </a:extLst>
        </xdr:cNvPr>
        <xdr:cNvSpPr txBox="1"/>
      </xdr:nvSpPr>
      <xdr:spPr>
        <a:xfrm>
          <a:off x="4673600" y="131429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166115</xdr:rowOff>
    </xdr:from>
    <xdr:to>
      <xdr:col>24</xdr:col>
      <xdr:colOff>152400</xdr:colOff>
      <xdr:row>77</xdr:row>
      <xdr:rowOff>166115</xdr:rowOff>
    </xdr:to>
    <xdr:cxnSp macro="">
      <xdr:nvCxnSpPr>
        <xdr:cNvPr id="285" name="直線コネクタ 284">
          <a:extLst>
            <a:ext uri="{FF2B5EF4-FFF2-40B4-BE49-F238E27FC236}">
              <a16:creationId xmlns:a16="http://schemas.microsoft.com/office/drawing/2014/main" id="{F1F1679F-1428-492B-A090-D406797941FD}"/>
            </a:ext>
          </a:extLst>
        </xdr:cNvPr>
        <xdr:cNvCxnSpPr/>
      </xdr:nvCxnSpPr>
      <xdr:spPr>
        <a:xfrm>
          <a:off x="4546600" y="133677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77740</xdr:rowOff>
    </xdr:from>
    <xdr:ext cx="405111" cy="259045"/>
    <xdr:sp macro="" textlink="">
      <xdr:nvSpPr>
        <xdr:cNvPr id="286" name="【公営住宅】&#10;有形固定資産減価償却率平均値テキスト">
          <a:extLst>
            <a:ext uri="{FF2B5EF4-FFF2-40B4-BE49-F238E27FC236}">
              <a16:creationId xmlns:a16="http://schemas.microsoft.com/office/drawing/2014/main" id="{F32C32C8-1CB1-4D3D-9771-765F839491DE}"/>
            </a:ext>
          </a:extLst>
        </xdr:cNvPr>
        <xdr:cNvSpPr txBox="1"/>
      </xdr:nvSpPr>
      <xdr:spPr>
        <a:xfrm>
          <a:off x="4673600" y="1396519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99313</xdr:rowOff>
    </xdr:from>
    <xdr:to>
      <xdr:col>24</xdr:col>
      <xdr:colOff>114300</xdr:colOff>
      <xdr:row>82</xdr:row>
      <xdr:rowOff>29463</xdr:rowOff>
    </xdr:to>
    <xdr:sp macro="" textlink="">
      <xdr:nvSpPr>
        <xdr:cNvPr id="287" name="フローチャート: 判断 286">
          <a:extLst>
            <a:ext uri="{FF2B5EF4-FFF2-40B4-BE49-F238E27FC236}">
              <a16:creationId xmlns:a16="http://schemas.microsoft.com/office/drawing/2014/main" id="{0FD3C01A-A562-4D61-9498-DA236D3C14CF}"/>
            </a:ext>
          </a:extLst>
        </xdr:cNvPr>
        <xdr:cNvSpPr/>
      </xdr:nvSpPr>
      <xdr:spPr>
        <a:xfrm>
          <a:off x="4584700" y="139867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81</xdr:row>
      <xdr:rowOff>85598</xdr:rowOff>
    </xdr:from>
    <xdr:to>
      <xdr:col>20</xdr:col>
      <xdr:colOff>38100</xdr:colOff>
      <xdr:row>82</xdr:row>
      <xdr:rowOff>15748</xdr:rowOff>
    </xdr:to>
    <xdr:sp macro="" textlink="">
      <xdr:nvSpPr>
        <xdr:cNvPr id="288" name="フローチャート: 判断 287">
          <a:extLst>
            <a:ext uri="{FF2B5EF4-FFF2-40B4-BE49-F238E27FC236}">
              <a16:creationId xmlns:a16="http://schemas.microsoft.com/office/drawing/2014/main" id="{34B9A346-3BA3-47EC-8D63-2D1B47B2EEB8}"/>
            </a:ext>
          </a:extLst>
        </xdr:cNvPr>
        <xdr:cNvSpPr/>
      </xdr:nvSpPr>
      <xdr:spPr>
        <a:xfrm>
          <a:off x="3746500" y="139730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81</xdr:row>
      <xdr:rowOff>46737</xdr:rowOff>
    </xdr:from>
    <xdr:to>
      <xdr:col>15</xdr:col>
      <xdr:colOff>101600</xdr:colOff>
      <xdr:row>81</xdr:row>
      <xdr:rowOff>148337</xdr:rowOff>
    </xdr:to>
    <xdr:sp macro="" textlink="">
      <xdr:nvSpPr>
        <xdr:cNvPr id="289" name="フローチャート: 判断 288">
          <a:extLst>
            <a:ext uri="{FF2B5EF4-FFF2-40B4-BE49-F238E27FC236}">
              <a16:creationId xmlns:a16="http://schemas.microsoft.com/office/drawing/2014/main" id="{D218D664-6DB1-4598-AF7D-6E40F0AFF543}"/>
            </a:ext>
          </a:extLst>
        </xdr:cNvPr>
        <xdr:cNvSpPr/>
      </xdr:nvSpPr>
      <xdr:spPr>
        <a:xfrm>
          <a:off x="2857500" y="139341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81</xdr:row>
      <xdr:rowOff>10161</xdr:rowOff>
    </xdr:from>
    <xdr:to>
      <xdr:col>10</xdr:col>
      <xdr:colOff>165100</xdr:colOff>
      <xdr:row>81</xdr:row>
      <xdr:rowOff>111761</xdr:rowOff>
    </xdr:to>
    <xdr:sp macro="" textlink="">
      <xdr:nvSpPr>
        <xdr:cNvPr id="290" name="フローチャート: 判断 289">
          <a:extLst>
            <a:ext uri="{FF2B5EF4-FFF2-40B4-BE49-F238E27FC236}">
              <a16:creationId xmlns:a16="http://schemas.microsoft.com/office/drawing/2014/main" id="{31A2FA28-0A87-427D-A4AD-1E4DDA7315D5}"/>
            </a:ext>
          </a:extLst>
        </xdr:cNvPr>
        <xdr:cNvSpPr/>
      </xdr:nvSpPr>
      <xdr:spPr>
        <a:xfrm>
          <a:off x="1968500" y="13897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80</xdr:row>
      <xdr:rowOff>147320</xdr:rowOff>
    </xdr:from>
    <xdr:to>
      <xdr:col>6</xdr:col>
      <xdr:colOff>38100</xdr:colOff>
      <xdr:row>81</xdr:row>
      <xdr:rowOff>77470</xdr:rowOff>
    </xdr:to>
    <xdr:sp macro="" textlink="">
      <xdr:nvSpPr>
        <xdr:cNvPr id="291" name="フローチャート: 判断 290">
          <a:extLst>
            <a:ext uri="{FF2B5EF4-FFF2-40B4-BE49-F238E27FC236}">
              <a16:creationId xmlns:a16="http://schemas.microsoft.com/office/drawing/2014/main" id="{D204BE79-3BDD-41FA-9230-72EFB73681F6}"/>
            </a:ext>
          </a:extLst>
        </xdr:cNvPr>
        <xdr:cNvSpPr/>
      </xdr:nvSpPr>
      <xdr:spPr>
        <a:xfrm>
          <a:off x="1079500" y="13863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2" name="テキスト ボックス 291">
          <a:extLst>
            <a:ext uri="{FF2B5EF4-FFF2-40B4-BE49-F238E27FC236}">
              <a16:creationId xmlns:a16="http://schemas.microsoft.com/office/drawing/2014/main" id="{94BE86DD-0362-4BC5-BC0A-F36E821690EF}"/>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3" name="テキスト ボックス 292">
          <a:extLst>
            <a:ext uri="{FF2B5EF4-FFF2-40B4-BE49-F238E27FC236}">
              <a16:creationId xmlns:a16="http://schemas.microsoft.com/office/drawing/2014/main" id="{6F4726C0-B054-4BCB-8A47-C4A587345861}"/>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94" name="テキスト ボックス 293">
          <a:extLst>
            <a:ext uri="{FF2B5EF4-FFF2-40B4-BE49-F238E27FC236}">
              <a16:creationId xmlns:a16="http://schemas.microsoft.com/office/drawing/2014/main" id="{ADDA375C-6A47-4360-B9D5-20FB3ADD9E0E}"/>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95" name="テキスト ボックス 294">
          <a:extLst>
            <a:ext uri="{FF2B5EF4-FFF2-40B4-BE49-F238E27FC236}">
              <a16:creationId xmlns:a16="http://schemas.microsoft.com/office/drawing/2014/main" id="{67573CFF-E0B2-4A73-9C9E-12EDBCBE90AB}"/>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96" name="テキスト ボックス 295">
          <a:extLst>
            <a:ext uri="{FF2B5EF4-FFF2-40B4-BE49-F238E27FC236}">
              <a16:creationId xmlns:a16="http://schemas.microsoft.com/office/drawing/2014/main" id="{7F6847E7-DC7C-4220-8770-2B5896A73D86}"/>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80</xdr:row>
      <xdr:rowOff>124461</xdr:rowOff>
    </xdr:from>
    <xdr:to>
      <xdr:col>24</xdr:col>
      <xdr:colOff>114300</xdr:colOff>
      <xdr:row>81</xdr:row>
      <xdr:rowOff>54611</xdr:rowOff>
    </xdr:to>
    <xdr:sp macro="" textlink="">
      <xdr:nvSpPr>
        <xdr:cNvPr id="297" name="楕円 296">
          <a:extLst>
            <a:ext uri="{FF2B5EF4-FFF2-40B4-BE49-F238E27FC236}">
              <a16:creationId xmlns:a16="http://schemas.microsoft.com/office/drawing/2014/main" id="{050C8476-8F77-4C7A-8DAD-AE8B0EF56DD4}"/>
            </a:ext>
          </a:extLst>
        </xdr:cNvPr>
        <xdr:cNvSpPr/>
      </xdr:nvSpPr>
      <xdr:spPr>
        <a:xfrm>
          <a:off x="4584700" y="138404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79</xdr:row>
      <xdr:rowOff>147338</xdr:rowOff>
    </xdr:from>
    <xdr:ext cx="405111" cy="259045"/>
    <xdr:sp macro="" textlink="">
      <xdr:nvSpPr>
        <xdr:cNvPr id="298" name="【公営住宅】&#10;有形固定資産減価償却率該当値テキスト">
          <a:extLst>
            <a:ext uri="{FF2B5EF4-FFF2-40B4-BE49-F238E27FC236}">
              <a16:creationId xmlns:a16="http://schemas.microsoft.com/office/drawing/2014/main" id="{18F55858-DE7A-4534-901A-7CB4D1F3BF8E}"/>
            </a:ext>
          </a:extLst>
        </xdr:cNvPr>
        <xdr:cNvSpPr txBox="1"/>
      </xdr:nvSpPr>
      <xdr:spPr>
        <a:xfrm>
          <a:off x="4673600" y="136918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80</xdr:row>
      <xdr:rowOff>78739</xdr:rowOff>
    </xdr:from>
    <xdr:to>
      <xdr:col>20</xdr:col>
      <xdr:colOff>38100</xdr:colOff>
      <xdr:row>81</xdr:row>
      <xdr:rowOff>8889</xdr:rowOff>
    </xdr:to>
    <xdr:sp macro="" textlink="">
      <xdr:nvSpPr>
        <xdr:cNvPr id="299" name="楕円 298">
          <a:extLst>
            <a:ext uri="{FF2B5EF4-FFF2-40B4-BE49-F238E27FC236}">
              <a16:creationId xmlns:a16="http://schemas.microsoft.com/office/drawing/2014/main" id="{06A4DA53-CB40-4975-998E-37652940F305}"/>
            </a:ext>
          </a:extLst>
        </xdr:cNvPr>
        <xdr:cNvSpPr/>
      </xdr:nvSpPr>
      <xdr:spPr>
        <a:xfrm>
          <a:off x="3746500" y="137947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80</xdr:row>
      <xdr:rowOff>129539</xdr:rowOff>
    </xdr:from>
    <xdr:to>
      <xdr:col>24</xdr:col>
      <xdr:colOff>63500</xdr:colOff>
      <xdr:row>81</xdr:row>
      <xdr:rowOff>3811</xdr:rowOff>
    </xdr:to>
    <xdr:cxnSp macro="">
      <xdr:nvCxnSpPr>
        <xdr:cNvPr id="300" name="直線コネクタ 299">
          <a:extLst>
            <a:ext uri="{FF2B5EF4-FFF2-40B4-BE49-F238E27FC236}">
              <a16:creationId xmlns:a16="http://schemas.microsoft.com/office/drawing/2014/main" id="{022E2DAF-A809-4648-88D9-54081CF8C56C}"/>
            </a:ext>
          </a:extLst>
        </xdr:cNvPr>
        <xdr:cNvCxnSpPr/>
      </xdr:nvCxnSpPr>
      <xdr:spPr>
        <a:xfrm>
          <a:off x="3797300" y="13845539"/>
          <a:ext cx="838200" cy="457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80</xdr:row>
      <xdr:rowOff>33020</xdr:rowOff>
    </xdr:from>
    <xdr:to>
      <xdr:col>15</xdr:col>
      <xdr:colOff>101600</xdr:colOff>
      <xdr:row>80</xdr:row>
      <xdr:rowOff>134620</xdr:rowOff>
    </xdr:to>
    <xdr:sp macro="" textlink="">
      <xdr:nvSpPr>
        <xdr:cNvPr id="301" name="楕円 300">
          <a:extLst>
            <a:ext uri="{FF2B5EF4-FFF2-40B4-BE49-F238E27FC236}">
              <a16:creationId xmlns:a16="http://schemas.microsoft.com/office/drawing/2014/main" id="{D5F4369E-BEF3-49F1-B7C0-732567C709EB}"/>
            </a:ext>
          </a:extLst>
        </xdr:cNvPr>
        <xdr:cNvSpPr/>
      </xdr:nvSpPr>
      <xdr:spPr>
        <a:xfrm>
          <a:off x="2857500" y="13749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80</xdr:row>
      <xdr:rowOff>83820</xdr:rowOff>
    </xdr:from>
    <xdr:to>
      <xdr:col>19</xdr:col>
      <xdr:colOff>177800</xdr:colOff>
      <xdr:row>80</xdr:row>
      <xdr:rowOff>129539</xdr:rowOff>
    </xdr:to>
    <xdr:cxnSp macro="">
      <xdr:nvCxnSpPr>
        <xdr:cNvPr id="302" name="直線コネクタ 301">
          <a:extLst>
            <a:ext uri="{FF2B5EF4-FFF2-40B4-BE49-F238E27FC236}">
              <a16:creationId xmlns:a16="http://schemas.microsoft.com/office/drawing/2014/main" id="{2A9175A1-6AF4-40A0-B1FA-D57015FA423A}"/>
            </a:ext>
          </a:extLst>
        </xdr:cNvPr>
        <xdr:cNvCxnSpPr/>
      </xdr:nvCxnSpPr>
      <xdr:spPr>
        <a:xfrm>
          <a:off x="2908300" y="13799820"/>
          <a:ext cx="889000" cy="457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79</xdr:row>
      <xdr:rowOff>167894</xdr:rowOff>
    </xdr:from>
    <xdr:to>
      <xdr:col>10</xdr:col>
      <xdr:colOff>165100</xdr:colOff>
      <xdr:row>80</xdr:row>
      <xdr:rowOff>98044</xdr:rowOff>
    </xdr:to>
    <xdr:sp macro="" textlink="">
      <xdr:nvSpPr>
        <xdr:cNvPr id="303" name="楕円 302">
          <a:extLst>
            <a:ext uri="{FF2B5EF4-FFF2-40B4-BE49-F238E27FC236}">
              <a16:creationId xmlns:a16="http://schemas.microsoft.com/office/drawing/2014/main" id="{A7D56571-EC86-42E1-A34C-E57F90AAA485}"/>
            </a:ext>
          </a:extLst>
        </xdr:cNvPr>
        <xdr:cNvSpPr/>
      </xdr:nvSpPr>
      <xdr:spPr>
        <a:xfrm>
          <a:off x="1968500" y="137124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80</xdr:row>
      <xdr:rowOff>47244</xdr:rowOff>
    </xdr:from>
    <xdr:to>
      <xdr:col>15</xdr:col>
      <xdr:colOff>50800</xdr:colOff>
      <xdr:row>80</xdr:row>
      <xdr:rowOff>83820</xdr:rowOff>
    </xdr:to>
    <xdr:cxnSp macro="">
      <xdr:nvCxnSpPr>
        <xdr:cNvPr id="304" name="直線コネクタ 303">
          <a:extLst>
            <a:ext uri="{FF2B5EF4-FFF2-40B4-BE49-F238E27FC236}">
              <a16:creationId xmlns:a16="http://schemas.microsoft.com/office/drawing/2014/main" id="{C602F9F3-798B-438B-A208-E09B7AE06FDE}"/>
            </a:ext>
          </a:extLst>
        </xdr:cNvPr>
        <xdr:cNvCxnSpPr/>
      </xdr:nvCxnSpPr>
      <xdr:spPr>
        <a:xfrm>
          <a:off x="2019300" y="13763244"/>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79</xdr:row>
      <xdr:rowOff>161037</xdr:rowOff>
    </xdr:from>
    <xdr:to>
      <xdr:col>6</xdr:col>
      <xdr:colOff>38100</xdr:colOff>
      <xdr:row>80</xdr:row>
      <xdr:rowOff>91187</xdr:rowOff>
    </xdr:to>
    <xdr:sp macro="" textlink="">
      <xdr:nvSpPr>
        <xdr:cNvPr id="305" name="楕円 304">
          <a:extLst>
            <a:ext uri="{FF2B5EF4-FFF2-40B4-BE49-F238E27FC236}">
              <a16:creationId xmlns:a16="http://schemas.microsoft.com/office/drawing/2014/main" id="{F7CD42D5-3A2D-42E4-8578-9BF54DA961BB}"/>
            </a:ext>
          </a:extLst>
        </xdr:cNvPr>
        <xdr:cNvSpPr/>
      </xdr:nvSpPr>
      <xdr:spPr>
        <a:xfrm>
          <a:off x="1079500" y="137055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80</xdr:row>
      <xdr:rowOff>40387</xdr:rowOff>
    </xdr:from>
    <xdr:to>
      <xdr:col>10</xdr:col>
      <xdr:colOff>114300</xdr:colOff>
      <xdr:row>80</xdr:row>
      <xdr:rowOff>47244</xdr:rowOff>
    </xdr:to>
    <xdr:cxnSp macro="">
      <xdr:nvCxnSpPr>
        <xdr:cNvPr id="306" name="直線コネクタ 305">
          <a:extLst>
            <a:ext uri="{FF2B5EF4-FFF2-40B4-BE49-F238E27FC236}">
              <a16:creationId xmlns:a16="http://schemas.microsoft.com/office/drawing/2014/main" id="{210D0159-04DC-4510-8E8C-D13A11030AED}"/>
            </a:ext>
          </a:extLst>
        </xdr:cNvPr>
        <xdr:cNvCxnSpPr/>
      </xdr:nvCxnSpPr>
      <xdr:spPr>
        <a:xfrm>
          <a:off x="1130300" y="13756387"/>
          <a:ext cx="889000" cy="68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82</xdr:row>
      <xdr:rowOff>6875</xdr:rowOff>
    </xdr:from>
    <xdr:ext cx="405111" cy="259045"/>
    <xdr:sp macro="" textlink="">
      <xdr:nvSpPr>
        <xdr:cNvPr id="307" name="n_1aveValue【公営住宅】&#10;有形固定資産減価償却率">
          <a:extLst>
            <a:ext uri="{FF2B5EF4-FFF2-40B4-BE49-F238E27FC236}">
              <a16:creationId xmlns:a16="http://schemas.microsoft.com/office/drawing/2014/main" id="{590D02DA-ABB1-4854-B698-BDFF95038739}"/>
            </a:ext>
          </a:extLst>
        </xdr:cNvPr>
        <xdr:cNvSpPr txBox="1"/>
      </xdr:nvSpPr>
      <xdr:spPr>
        <a:xfrm>
          <a:off x="3582044" y="140657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81</xdr:row>
      <xdr:rowOff>139464</xdr:rowOff>
    </xdr:from>
    <xdr:ext cx="405111" cy="259045"/>
    <xdr:sp macro="" textlink="">
      <xdr:nvSpPr>
        <xdr:cNvPr id="308" name="n_2aveValue【公営住宅】&#10;有形固定資産減価償却率">
          <a:extLst>
            <a:ext uri="{FF2B5EF4-FFF2-40B4-BE49-F238E27FC236}">
              <a16:creationId xmlns:a16="http://schemas.microsoft.com/office/drawing/2014/main" id="{88235AAC-4968-431C-A64E-F0C170B7A929}"/>
            </a:ext>
          </a:extLst>
        </xdr:cNvPr>
        <xdr:cNvSpPr txBox="1"/>
      </xdr:nvSpPr>
      <xdr:spPr>
        <a:xfrm>
          <a:off x="2705744" y="140269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81</xdr:row>
      <xdr:rowOff>102888</xdr:rowOff>
    </xdr:from>
    <xdr:ext cx="405111" cy="259045"/>
    <xdr:sp macro="" textlink="">
      <xdr:nvSpPr>
        <xdr:cNvPr id="309" name="n_3aveValue【公営住宅】&#10;有形固定資産減価償却率">
          <a:extLst>
            <a:ext uri="{FF2B5EF4-FFF2-40B4-BE49-F238E27FC236}">
              <a16:creationId xmlns:a16="http://schemas.microsoft.com/office/drawing/2014/main" id="{95AA0559-4DE2-4814-876D-03874D4DA0B3}"/>
            </a:ext>
          </a:extLst>
        </xdr:cNvPr>
        <xdr:cNvSpPr txBox="1"/>
      </xdr:nvSpPr>
      <xdr:spPr>
        <a:xfrm>
          <a:off x="1816744" y="139903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81</xdr:row>
      <xdr:rowOff>68597</xdr:rowOff>
    </xdr:from>
    <xdr:ext cx="405111" cy="259045"/>
    <xdr:sp macro="" textlink="">
      <xdr:nvSpPr>
        <xdr:cNvPr id="310" name="n_4aveValue【公営住宅】&#10;有形固定資産減価償却率">
          <a:extLst>
            <a:ext uri="{FF2B5EF4-FFF2-40B4-BE49-F238E27FC236}">
              <a16:creationId xmlns:a16="http://schemas.microsoft.com/office/drawing/2014/main" id="{CD890A66-66B6-4A3A-B982-A31EB17F4E14}"/>
            </a:ext>
          </a:extLst>
        </xdr:cNvPr>
        <xdr:cNvSpPr txBox="1"/>
      </xdr:nvSpPr>
      <xdr:spPr>
        <a:xfrm>
          <a:off x="927744" y="139560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79</xdr:row>
      <xdr:rowOff>25416</xdr:rowOff>
    </xdr:from>
    <xdr:ext cx="405111" cy="259045"/>
    <xdr:sp macro="" textlink="">
      <xdr:nvSpPr>
        <xdr:cNvPr id="311" name="n_1mainValue【公営住宅】&#10;有形固定資産減価償却率">
          <a:extLst>
            <a:ext uri="{FF2B5EF4-FFF2-40B4-BE49-F238E27FC236}">
              <a16:creationId xmlns:a16="http://schemas.microsoft.com/office/drawing/2014/main" id="{48B084C1-5947-4A39-9514-EE77D038FA22}"/>
            </a:ext>
          </a:extLst>
        </xdr:cNvPr>
        <xdr:cNvSpPr txBox="1"/>
      </xdr:nvSpPr>
      <xdr:spPr>
        <a:xfrm>
          <a:off x="3582044" y="135699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78</xdr:row>
      <xdr:rowOff>151147</xdr:rowOff>
    </xdr:from>
    <xdr:ext cx="405111" cy="259045"/>
    <xdr:sp macro="" textlink="">
      <xdr:nvSpPr>
        <xdr:cNvPr id="312" name="n_2mainValue【公営住宅】&#10;有形固定資産減価償却率">
          <a:extLst>
            <a:ext uri="{FF2B5EF4-FFF2-40B4-BE49-F238E27FC236}">
              <a16:creationId xmlns:a16="http://schemas.microsoft.com/office/drawing/2014/main" id="{3ED75F5D-EF22-4DE1-B188-267502C60B3A}"/>
            </a:ext>
          </a:extLst>
        </xdr:cNvPr>
        <xdr:cNvSpPr txBox="1"/>
      </xdr:nvSpPr>
      <xdr:spPr>
        <a:xfrm>
          <a:off x="2705744" y="135242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78</xdr:row>
      <xdr:rowOff>114571</xdr:rowOff>
    </xdr:from>
    <xdr:ext cx="405111" cy="259045"/>
    <xdr:sp macro="" textlink="">
      <xdr:nvSpPr>
        <xdr:cNvPr id="313" name="n_3mainValue【公営住宅】&#10;有形固定資産減価償却率">
          <a:extLst>
            <a:ext uri="{FF2B5EF4-FFF2-40B4-BE49-F238E27FC236}">
              <a16:creationId xmlns:a16="http://schemas.microsoft.com/office/drawing/2014/main" id="{E7D738B2-7330-4EB1-A98E-BFE1ACD72A95}"/>
            </a:ext>
          </a:extLst>
        </xdr:cNvPr>
        <xdr:cNvSpPr txBox="1"/>
      </xdr:nvSpPr>
      <xdr:spPr>
        <a:xfrm>
          <a:off x="1816744" y="134876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78</xdr:row>
      <xdr:rowOff>107714</xdr:rowOff>
    </xdr:from>
    <xdr:ext cx="405111" cy="259045"/>
    <xdr:sp macro="" textlink="">
      <xdr:nvSpPr>
        <xdr:cNvPr id="314" name="n_4mainValue【公営住宅】&#10;有形固定資産減価償却率">
          <a:extLst>
            <a:ext uri="{FF2B5EF4-FFF2-40B4-BE49-F238E27FC236}">
              <a16:creationId xmlns:a16="http://schemas.microsoft.com/office/drawing/2014/main" id="{B7F34A91-20F3-409C-9B40-E9DDC724D9A8}"/>
            </a:ext>
          </a:extLst>
        </xdr:cNvPr>
        <xdr:cNvSpPr txBox="1"/>
      </xdr:nvSpPr>
      <xdr:spPr>
        <a:xfrm>
          <a:off x="927744" y="134808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15" name="正方形/長方形 314">
          <a:extLst>
            <a:ext uri="{FF2B5EF4-FFF2-40B4-BE49-F238E27FC236}">
              <a16:creationId xmlns:a16="http://schemas.microsoft.com/office/drawing/2014/main" id="{73768A66-DC10-452D-BC49-6FBFC1C09375}"/>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16" name="正方形/長方形 315">
          <a:extLst>
            <a:ext uri="{FF2B5EF4-FFF2-40B4-BE49-F238E27FC236}">
              <a16:creationId xmlns:a16="http://schemas.microsoft.com/office/drawing/2014/main" id="{836869EB-FB54-40E1-81C9-FCF4CEFDDB7D}"/>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17" name="正方形/長方形 316">
          <a:extLst>
            <a:ext uri="{FF2B5EF4-FFF2-40B4-BE49-F238E27FC236}">
              <a16:creationId xmlns:a16="http://schemas.microsoft.com/office/drawing/2014/main" id="{6F09DC12-FB73-4BB6-A1D4-3EA59A51F9D9}"/>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18" name="正方形/長方形 317">
          <a:extLst>
            <a:ext uri="{FF2B5EF4-FFF2-40B4-BE49-F238E27FC236}">
              <a16:creationId xmlns:a16="http://schemas.microsoft.com/office/drawing/2014/main" id="{95A8A00D-8845-4117-8A2A-003A1E14A4CB}"/>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19" name="正方形/長方形 318">
          <a:extLst>
            <a:ext uri="{FF2B5EF4-FFF2-40B4-BE49-F238E27FC236}">
              <a16:creationId xmlns:a16="http://schemas.microsoft.com/office/drawing/2014/main" id="{FC253119-61CC-40F6-9BD6-3766B86DD489}"/>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0" name="正方形/長方形 319">
          <a:extLst>
            <a:ext uri="{FF2B5EF4-FFF2-40B4-BE49-F238E27FC236}">
              <a16:creationId xmlns:a16="http://schemas.microsoft.com/office/drawing/2014/main" id="{A193AD82-48EC-48EB-AB42-4C7C29F0AEA5}"/>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1" name="正方形/長方形 320">
          <a:extLst>
            <a:ext uri="{FF2B5EF4-FFF2-40B4-BE49-F238E27FC236}">
              <a16:creationId xmlns:a16="http://schemas.microsoft.com/office/drawing/2014/main" id="{C5AA6025-C1F0-4F0E-86C7-D7091EE295DB}"/>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2" name="正方形/長方形 321">
          <a:extLst>
            <a:ext uri="{FF2B5EF4-FFF2-40B4-BE49-F238E27FC236}">
              <a16:creationId xmlns:a16="http://schemas.microsoft.com/office/drawing/2014/main" id="{33EBDFB7-F85B-4C2A-A88B-5811450C9B55}"/>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3" name="テキスト ボックス 322">
          <a:extLst>
            <a:ext uri="{FF2B5EF4-FFF2-40B4-BE49-F238E27FC236}">
              <a16:creationId xmlns:a16="http://schemas.microsoft.com/office/drawing/2014/main" id="{E3B2869F-94BA-4C1F-9487-1DF39DF30C46}"/>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24" name="直線コネクタ 323">
          <a:extLst>
            <a:ext uri="{FF2B5EF4-FFF2-40B4-BE49-F238E27FC236}">
              <a16:creationId xmlns:a16="http://schemas.microsoft.com/office/drawing/2014/main" id="{39B023AE-15E5-4E95-8194-05F26BB3E94B}"/>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38100</xdr:rowOff>
    </xdr:from>
    <xdr:to>
      <xdr:col>59</xdr:col>
      <xdr:colOff>50800</xdr:colOff>
      <xdr:row>86</xdr:row>
      <xdr:rowOff>38100</xdr:rowOff>
    </xdr:to>
    <xdr:cxnSp macro="">
      <xdr:nvCxnSpPr>
        <xdr:cNvPr id="325" name="直線コネクタ 324">
          <a:extLst>
            <a:ext uri="{FF2B5EF4-FFF2-40B4-BE49-F238E27FC236}">
              <a16:creationId xmlns:a16="http://schemas.microsoft.com/office/drawing/2014/main" id="{75F9C79E-70F5-4255-83D2-8401E4291A08}"/>
            </a:ext>
          </a:extLst>
        </xdr:cNvPr>
        <xdr:cNvCxnSpPr/>
      </xdr:nvCxnSpPr>
      <xdr:spPr>
        <a:xfrm>
          <a:off x="6604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67327</xdr:rowOff>
    </xdr:from>
    <xdr:ext cx="467179" cy="259045"/>
    <xdr:sp macro="" textlink="">
      <xdr:nvSpPr>
        <xdr:cNvPr id="326" name="テキスト ボックス 325">
          <a:extLst>
            <a:ext uri="{FF2B5EF4-FFF2-40B4-BE49-F238E27FC236}">
              <a16:creationId xmlns:a16="http://schemas.microsoft.com/office/drawing/2014/main" id="{63526A38-4076-40A7-8D4F-01A1FAA7C013}"/>
            </a:ext>
          </a:extLst>
        </xdr:cNvPr>
        <xdr:cNvSpPr txBox="1"/>
      </xdr:nvSpPr>
      <xdr:spPr>
        <a:xfrm>
          <a:off x="6136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95250</xdr:rowOff>
    </xdr:from>
    <xdr:to>
      <xdr:col>59</xdr:col>
      <xdr:colOff>50800</xdr:colOff>
      <xdr:row>83</xdr:row>
      <xdr:rowOff>95250</xdr:rowOff>
    </xdr:to>
    <xdr:cxnSp macro="">
      <xdr:nvCxnSpPr>
        <xdr:cNvPr id="327" name="直線コネクタ 326">
          <a:extLst>
            <a:ext uri="{FF2B5EF4-FFF2-40B4-BE49-F238E27FC236}">
              <a16:creationId xmlns:a16="http://schemas.microsoft.com/office/drawing/2014/main" id="{6B8DEB09-C486-4DA6-9884-F3F6DCF47693}"/>
            </a:ext>
          </a:extLst>
        </xdr:cNvPr>
        <xdr:cNvCxnSpPr/>
      </xdr:nvCxnSpPr>
      <xdr:spPr>
        <a:xfrm>
          <a:off x="6604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124477</xdr:rowOff>
    </xdr:from>
    <xdr:ext cx="467179" cy="259045"/>
    <xdr:sp macro="" textlink="">
      <xdr:nvSpPr>
        <xdr:cNvPr id="328" name="テキスト ボックス 327">
          <a:extLst>
            <a:ext uri="{FF2B5EF4-FFF2-40B4-BE49-F238E27FC236}">
              <a16:creationId xmlns:a16="http://schemas.microsoft.com/office/drawing/2014/main" id="{5081C9D4-0CAE-450B-8015-5E904BE452FF}"/>
            </a:ext>
          </a:extLst>
        </xdr:cNvPr>
        <xdr:cNvSpPr txBox="1"/>
      </xdr:nvSpPr>
      <xdr:spPr>
        <a:xfrm>
          <a:off x="6136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152400</xdr:rowOff>
    </xdr:from>
    <xdr:to>
      <xdr:col>59</xdr:col>
      <xdr:colOff>50800</xdr:colOff>
      <xdr:row>80</xdr:row>
      <xdr:rowOff>152400</xdr:rowOff>
    </xdr:to>
    <xdr:cxnSp macro="">
      <xdr:nvCxnSpPr>
        <xdr:cNvPr id="329" name="直線コネクタ 328">
          <a:extLst>
            <a:ext uri="{FF2B5EF4-FFF2-40B4-BE49-F238E27FC236}">
              <a16:creationId xmlns:a16="http://schemas.microsoft.com/office/drawing/2014/main" id="{0BB8C661-B2A6-487F-8D39-0B3696FB1F90}"/>
            </a:ext>
          </a:extLst>
        </xdr:cNvPr>
        <xdr:cNvCxnSpPr/>
      </xdr:nvCxnSpPr>
      <xdr:spPr>
        <a:xfrm>
          <a:off x="6604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10177</xdr:rowOff>
    </xdr:from>
    <xdr:ext cx="467179" cy="259045"/>
    <xdr:sp macro="" textlink="">
      <xdr:nvSpPr>
        <xdr:cNvPr id="330" name="テキスト ボックス 329">
          <a:extLst>
            <a:ext uri="{FF2B5EF4-FFF2-40B4-BE49-F238E27FC236}">
              <a16:creationId xmlns:a16="http://schemas.microsoft.com/office/drawing/2014/main" id="{9AC2005D-5C05-4D96-A6EA-0A14D2851896}"/>
            </a:ext>
          </a:extLst>
        </xdr:cNvPr>
        <xdr:cNvSpPr txBox="1"/>
      </xdr:nvSpPr>
      <xdr:spPr>
        <a:xfrm>
          <a:off x="6136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38100</xdr:rowOff>
    </xdr:from>
    <xdr:to>
      <xdr:col>59</xdr:col>
      <xdr:colOff>50800</xdr:colOff>
      <xdr:row>78</xdr:row>
      <xdr:rowOff>38100</xdr:rowOff>
    </xdr:to>
    <xdr:cxnSp macro="">
      <xdr:nvCxnSpPr>
        <xdr:cNvPr id="331" name="直線コネクタ 330">
          <a:extLst>
            <a:ext uri="{FF2B5EF4-FFF2-40B4-BE49-F238E27FC236}">
              <a16:creationId xmlns:a16="http://schemas.microsoft.com/office/drawing/2014/main" id="{B8022337-44FC-43EC-908E-E6FADF3CC7AB}"/>
            </a:ext>
          </a:extLst>
        </xdr:cNvPr>
        <xdr:cNvCxnSpPr/>
      </xdr:nvCxnSpPr>
      <xdr:spPr>
        <a:xfrm>
          <a:off x="6604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77</xdr:row>
      <xdr:rowOff>67327</xdr:rowOff>
    </xdr:from>
    <xdr:ext cx="467179" cy="259045"/>
    <xdr:sp macro="" textlink="">
      <xdr:nvSpPr>
        <xdr:cNvPr id="332" name="テキスト ボックス 331">
          <a:extLst>
            <a:ext uri="{FF2B5EF4-FFF2-40B4-BE49-F238E27FC236}">
              <a16:creationId xmlns:a16="http://schemas.microsoft.com/office/drawing/2014/main" id="{9739E8AB-3C9F-4FD3-B504-C691F8A2B397}"/>
            </a:ext>
          </a:extLst>
        </xdr:cNvPr>
        <xdr:cNvSpPr txBox="1"/>
      </xdr:nvSpPr>
      <xdr:spPr>
        <a:xfrm>
          <a:off x="6136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33" name="直線コネクタ 332">
          <a:extLst>
            <a:ext uri="{FF2B5EF4-FFF2-40B4-BE49-F238E27FC236}">
              <a16:creationId xmlns:a16="http://schemas.microsoft.com/office/drawing/2014/main" id="{37FE2FD0-436C-4593-A2E3-5AA20AC497F9}"/>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34" name="テキスト ボックス 333">
          <a:extLst>
            <a:ext uri="{FF2B5EF4-FFF2-40B4-BE49-F238E27FC236}">
              <a16:creationId xmlns:a16="http://schemas.microsoft.com/office/drawing/2014/main" id="{E669003C-C380-436C-9D63-80590ED81F61}"/>
            </a:ext>
          </a:extLst>
        </xdr:cNvPr>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35" name="【公営住宅】&#10;一人当たり面積グラフ枠">
          <a:extLst>
            <a:ext uri="{FF2B5EF4-FFF2-40B4-BE49-F238E27FC236}">
              <a16:creationId xmlns:a16="http://schemas.microsoft.com/office/drawing/2014/main" id="{A4225961-5564-49F5-9BAE-1436C11D39B9}"/>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95250</xdr:rowOff>
    </xdr:from>
    <xdr:to>
      <xdr:col>54</xdr:col>
      <xdr:colOff>189865</xdr:colOff>
      <xdr:row>86</xdr:row>
      <xdr:rowOff>37643</xdr:rowOff>
    </xdr:to>
    <xdr:cxnSp macro="">
      <xdr:nvCxnSpPr>
        <xdr:cNvPr id="336" name="直線コネクタ 335">
          <a:extLst>
            <a:ext uri="{FF2B5EF4-FFF2-40B4-BE49-F238E27FC236}">
              <a16:creationId xmlns:a16="http://schemas.microsoft.com/office/drawing/2014/main" id="{4818E58A-A7F2-4792-B136-5681D02BFED2}"/>
            </a:ext>
          </a:extLst>
        </xdr:cNvPr>
        <xdr:cNvCxnSpPr/>
      </xdr:nvCxnSpPr>
      <xdr:spPr>
        <a:xfrm flipV="1">
          <a:off x="10476865" y="13468350"/>
          <a:ext cx="0" cy="13139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41470</xdr:rowOff>
    </xdr:from>
    <xdr:ext cx="469744" cy="259045"/>
    <xdr:sp macro="" textlink="">
      <xdr:nvSpPr>
        <xdr:cNvPr id="337" name="【公営住宅】&#10;一人当たり面積最小値テキスト">
          <a:extLst>
            <a:ext uri="{FF2B5EF4-FFF2-40B4-BE49-F238E27FC236}">
              <a16:creationId xmlns:a16="http://schemas.microsoft.com/office/drawing/2014/main" id="{9C460A1A-EA51-40BF-AD71-9AF3C1EE97FA}"/>
            </a:ext>
          </a:extLst>
        </xdr:cNvPr>
        <xdr:cNvSpPr txBox="1"/>
      </xdr:nvSpPr>
      <xdr:spPr>
        <a:xfrm>
          <a:off x="10515600" y="147861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37643</xdr:rowOff>
    </xdr:from>
    <xdr:to>
      <xdr:col>55</xdr:col>
      <xdr:colOff>88900</xdr:colOff>
      <xdr:row>86</xdr:row>
      <xdr:rowOff>37643</xdr:rowOff>
    </xdr:to>
    <xdr:cxnSp macro="">
      <xdr:nvCxnSpPr>
        <xdr:cNvPr id="338" name="直線コネクタ 337">
          <a:extLst>
            <a:ext uri="{FF2B5EF4-FFF2-40B4-BE49-F238E27FC236}">
              <a16:creationId xmlns:a16="http://schemas.microsoft.com/office/drawing/2014/main" id="{99526AD3-5AE1-4A82-A7FA-2031DC76A6D0}"/>
            </a:ext>
          </a:extLst>
        </xdr:cNvPr>
        <xdr:cNvCxnSpPr/>
      </xdr:nvCxnSpPr>
      <xdr:spPr>
        <a:xfrm>
          <a:off x="10388600" y="147823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41927</xdr:rowOff>
    </xdr:from>
    <xdr:ext cx="469744" cy="259045"/>
    <xdr:sp macro="" textlink="">
      <xdr:nvSpPr>
        <xdr:cNvPr id="339" name="【公営住宅】&#10;一人当たり面積最大値テキスト">
          <a:extLst>
            <a:ext uri="{FF2B5EF4-FFF2-40B4-BE49-F238E27FC236}">
              <a16:creationId xmlns:a16="http://schemas.microsoft.com/office/drawing/2014/main" id="{843B6DB5-ECA8-4A5A-9A29-7493FFD77BBE}"/>
            </a:ext>
          </a:extLst>
        </xdr:cNvPr>
        <xdr:cNvSpPr txBox="1"/>
      </xdr:nvSpPr>
      <xdr:spPr>
        <a:xfrm>
          <a:off x="10515600" y="13243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95250</xdr:rowOff>
    </xdr:from>
    <xdr:to>
      <xdr:col>55</xdr:col>
      <xdr:colOff>88900</xdr:colOff>
      <xdr:row>78</xdr:row>
      <xdr:rowOff>95250</xdr:rowOff>
    </xdr:to>
    <xdr:cxnSp macro="">
      <xdr:nvCxnSpPr>
        <xdr:cNvPr id="340" name="直線コネクタ 339">
          <a:extLst>
            <a:ext uri="{FF2B5EF4-FFF2-40B4-BE49-F238E27FC236}">
              <a16:creationId xmlns:a16="http://schemas.microsoft.com/office/drawing/2014/main" id="{B12C7C5D-20D8-49A8-B8B9-DD26B6CC90AC}"/>
            </a:ext>
          </a:extLst>
        </xdr:cNvPr>
        <xdr:cNvCxnSpPr/>
      </xdr:nvCxnSpPr>
      <xdr:spPr>
        <a:xfrm>
          <a:off x="10388600" y="134683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4233</xdr:rowOff>
    </xdr:from>
    <xdr:ext cx="469744" cy="259045"/>
    <xdr:sp macro="" textlink="">
      <xdr:nvSpPr>
        <xdr:cNvPr id="341" name="【公営住宅】&#10;一人当たり面積平均値テキスト">
          <a:extLst>
            <a:ext uri="{FF2B5EF4-FFF2-40B4-BE49-F238E27FC236}">
              <a16:creationId xmlns:a16="http://schemas.microsoft.com/office/drawing/2014/main" id="{9A97617A-FB01-40F9-B219-16B114E963AB}"/>
            </a:ext>
          </a:extLst>
        </xdr:cNvPr>
        <xdr:cNvSpPr txBox="1"/>
      </xdr:nvSpPr>
      <xdr:spPr>
        <a:xfrm>
          <a:off x="10515600" y="1440603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152806</xdr:rowOff>
    </xdr:from>
    <xdr:to>
      <xdr:col>55</xdr:col>
      <xdr:colOff>50800</xdr:colOff>
      <xdr:row>85</xdr:row>
      <xdr:rowOff>82956</xdr:rowOff>
    </xdr:to>
    <xdr:sp macro="" textlink="">
      <xdr:nvSpPr>
        <xdr:cNvPr id="342" name="フローチャート: 判断 341">
          <a:extLst>
            <a:ext uri="{FF2B5EF4-FFF2-40B4-BE49-F238E27FC236}">
              <a16:creationId xmlns:a16="http://schemas.microsoft.com/office/drawing/2014/main" id="{BE832D71-2E93-4CB9-9704-1122E9C0F872}"/>
            </a:ext>
          </a:extLst>
        </xdr:cNvPr>
        <xdr:cNvSpPr/>
      </xdr:nvSpPr>
      <xdr:spPr>
        <a:xfrm>
          <a:off x="10426700" y="145546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153264</xdr:rowOff>
    </xdr:from>
    <xdr:to>
      <xdr:col>50</xdr:col>
      <xdr:colOff>165100</xdr:colOff>
      <xdr:row>85</xdr:row>
      <xdr:rowOff>83414</xdr:rowOff>
    </xdr:to>
    <xdr:sp macro="" textlink="">
      <xdr:nvSpPr>
        <xdr:cNvPr id="343" name="フローチャート: 判断 342">
          <a:extLst>
            <a:ext uri="{FF2B5EF4-FFF2-40B4-BE49-F238E27FC236}">
              <a16:creationId xmlns:a16="http://schemas.microsoft.com/office/drawing/2014/main" id="{C93DF806-94A1-4116-9665-6478FE5B80F4}"/>
            </a:ext>
          </a:extLst>
        </xdr:cNvPr>
        <xdr:cNvSpPr/>
      </xdr:nvSpPr>
      <xdr:spPr>
        <a:xfrm>
          <a:off x="9588500" y="145550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84</xdr:row>
      <xdr:rowOff>138176</xdr:rowOff>
    </xdr:from>
    <xdr:to>
      <xdr:col>46</xdr:col>
      <xdr:colOff>38100</xdr:colOff>
      <xdr:row>85</xdr:row>
      <xdr:rowOff>68326</xdr:rowOff>
    </xdr:to>
    <xdr:sp macro="" textlink="">
      <xdr:nvSpPr>
        <xdr:cNvPr id="344" name="フローチャート: 判断 343">
          <a:extLst>
            <a:ext uri="{FF2B5EF4-FFF2-40B4-BE49-F238E27FC236}">
              <a16:creationId xmlns:a16="http://schemas.microsoft.com/office/drawing/2014/main" id="{F9A3CE1D-5610-4C14-AD85-EC4C0D8FBD13}"/>
            </a:ext>
          </a:extLst>
        </xdr:cNvPr>
        <xdr:cNvSpPr/>
      </xdr:nvSpPr>
      <xdr:spPr>
        <a:xfrm>
          <a:off x="8699500" y="14539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84</xdr:row>
      <xdr:rowOff>123089</xdr:rowOff>
    </xdr:from>
    <xdr:to>
      <xdr:col>41</xdr:col>
      <xdr:colOff>101600</xdr:colOff>
      <xdr:row>85</xdr:row>
      <xdr:rowOff>53239</xdr:rowOff>
    </xdr:to>
    <xdr:sp macro="" textlink="">
      <xdr:nvSpPr>
        <xdr:cNvPr id="345" name="フローチャート: 判断 344">
          <a:extLst>
            <a:ext uri="{FF2B5EF4-FFF2-40B4-BE49-F238E27FC236}">
              <a16:creationId xmlns:a16="http://schemas.microsoft.com/office/drawing/2014/main" id="{F2D0239B-FC31-416A-A029-A95B86557214}"/>
            </a:ext>
          </a:extLst>
        </xdr:cNvPr>
        <xdr:cNvSpPr/>
      </xdr:nvSpPr>
      <xdr:spPr>
        <a:xfrm>
          <a:off x="7810500" y="145248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84</xdr:row>
      <xdr:rowOff>116687</xdr:rowOff>
    </xdr:from>
    <xdr:to>
      <xdr:col>36</xdr:col>
      <xdr:colOff>165100</xdr:colOff>
      <xdr:row>85</xdr:row>
      <xdr:rowOff>46837</xdr:rowOff>
    </xdr:to>
    <xdr:sp macro="" textlink="">
      <xdr:nvSpPr>
        <xdr:cNvPr id="346" name="フローチャート: 判断 345">
          <a:extLst>
            <a:ext uri="{FF2B5EF4-FFF2-40B4-BE49-F238E27FC236}">
              <a16:creationId xmlns:a16="http://schemas.microsoft.com/office/drawing/2014/main" id="{80D62729-9165-49C6-8D1C-1E1548953A31}"/>
            </a:ext>
          </a:extLst>
        </xdr:cNvPr>
        <xdr:cNvSpPr/>
      </xdr:nvSpPr>
      <xdr:spPr>
        <a:xfrm>
          <a:off x="6921500" y="145184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47" name="テキスト ボックス 346">
          <a:extLst>
            <a:ext uri="{FF2B5EF4-FFF2-40B4-BE49-F238E27FC236}">
              <a16:creationId xmlns:a16="http://schemas.microsoft.com/office/drawing/2014/main" id="{C6D912B9-0C0A-4F77-8F8A-D0330B2F69EF}"/>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48" name="テキスト ボックス 347">
          <a:extLst>
            <a:ext uri="{FF2B5EF4-FFF2-40B4-BE49-F238E27FC236}">
              <a16:creationId xmlns:a16="http://schemas.microsoft.com/office/drawing/2014/main" id="{A22759FD-790C-451B-A31D-31896AF23BA1}"/>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49" name="テキスト ボックス 348">
          <a:extLst>
            <a:ext uri="{FF2B5EF4-FFF2-40B4-BE49-F238E27FC236}">
              <a16:creationId xmlns:a16="http://schemas.microsoft.com/office/drawing/2014/main" id="{829C6FF1-B80B-4FDF-BA33-6DF7987E8274}"/>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0" name="テキスト ボックス 349">
          <a:extLst>
            <a:ext uri="{FF2B5EF4-FFF2-40B4-BE49-F238E27FC236}">
              <a16:creationId xmlns:a16="http://schemas.microsoft.com/office/drawing/2014/main" id="{4DC8FDC0-20CB-4C58-B538-0D82AC4222E7}"/>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1" name="テキスト ボックス 350">
          <a:extLst>
            <a:ext uri="{FF2B5EF4-FFF2-40B4-BE49-F238E27FC236}">
              <a16:creationId xmlns:a16="http://schemas.microsoft.com/office/drawing/2014/main" id="{E2D918F3-B1B0-48E5-BE40-D5BAA6BCCF8C}"/>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65024</xdr:rowOff>
    </xdr:from>
    <xdr:to>
      <xdr:col>55</xdr:col>
      <xdr:colOff>50800</xdr:colOff>
      <xdr:row>85</xdr:row>
      <xdr:rowOff>166624</xdr:rowOff>
    </xdr:to>
    <xdr:sp macro="" textlink="">
      <xdr:nvSpPr>
        <xdr:cNvPr id="352" name="楕円 351">
          <a:extLst>
            <a:ext uri="{FF2B5EF4-FFF2-40B4-BE49-F238E27FC236}">
              <a16:creationId xmlns:a16="http://schemas.microsoft.com/office/drawing/2014/main" id="{1ACD009E-B392-4043-97CF-CE1E8137FCA3}"/>
            </a:ext>
          </a:extLst>
        </xdr:cNvPr>
        <xdr:cNvSpPr/>
      </xdr:nvSpPr>
      <xdr:spPr>
        <a:xfrm>
          <a:off x="10426700" y="146382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84</xdr:row>
      <xdr:rowOff>151401</xdr:rowOff>
    </xdr:from>
    <xdr:ext cx="469744" cy="259045"/>
    <xdr:sp macro="" textlink="">
      <xdr:nvSpPr>
        <xdr:cNvPr id="353" name="【公営住宅】&#10;一人当たり面積該当値テキスト">
          <a:extLst>
            <a:ext uri="{FF2B5EF4-FFF2-40B4-BE49-F238E27FC236}">
              <a16:creationId xmlns:a16="http://schemas.microsoft.com/office/drawing/2014/main" id="{360773A2-4699-46C8-9363-F300B35D562C}"/>
            </a:ext>
          </a:extLst>
        </xdr:cNvPr>
        <xdr:cNvSpPr txBox="1"/>
      </xdr:nvSpPr>
      <xdr:spPr>
        <a:xfrm>
          <a:off x="10515600" y="145532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65024</xdr:rowOff>
    </xdr:from>
    <xdr:to>
      <xdr:col>50</xdr:col>
      <xdr:colOff>165100</xdr:colOff>
      <xdr:row>85</xdr:row>
      <xdr:rowOff>166624</xdr:rowOff>
    </xdr:to>
    <xdr:sp macro="" textlink="">
      <xdr:nvSpPr>
        <xdr:cNvPr id="354" name="楕円 353">
          <a:extLst>
            <a:ext uri="{FF2B5EF4-FFF2-40B4-BE49-F238E27FC236}">
              <a16:creationId xmlns:a16="http://schemas.microsoft.com/office/drawing/2014/main" id="{0E47E4CA-DE0F-4762-A373-0A425C7C3AB8}"/>
            </a:ext>
          </a:extLst>
        </xdr:cNvPr>
        <xdr:cNvSpPr/>
      </xdr:nvSpPr>
      <xdr:spPr>
        <a:xfrm>
          <a:off x="9588500" y="146382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85</xdr:row>
      <xdr:rowOff>115824</xdr:rowOff>
    </xdr:from>
    <xdr:to>
      <xdr:col>55</xdr:col>
      <xdr:colOff>0</xdr:colOff>
      <xdr:row>85</xdr:row>
      <xdr:rowOff>115824</xdr:rowOff>
    </xdr:to>
    <xdr:cxnSp macro="">
      <xdr:nvCxnSpPr>
        <xdr:cNvPr id="355" name="直線コネクタ 354">
          <a:extLst>
            <a:ext uri="{FF2B5EF4-FFF2-40B4-BE49-F238E27FC236}">
              <a16:creationId xmlns:a16="http://schemas.microsoft.com/office/drawing/2014/main" id="{60C61212-318B-48F0-93F4-21EF75C89986}"/>
            </a:ext>
          </a:extLst>
        </xdr:cNvPr>
        <xdr:cNvCxnSpPr/>
      </xdr:nvCxnSpPr>
      <xdr:spPr>
        <a:xfrm>
          <a:off x="9639300" y="14689074"/>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65024</xdr:rowOff>
    </xdr:from>
    <xdr:to>
      <xdr:col>46</xdr:col>
      <xdr:colOff>38100</xdr:colOff>
      <xdr:row>85</xdr:row>
      <xdr:rowOff>166624</xdr:rowOff>
    </xdr:to>
    <xdr:sp macro="" textlink="">
      <xdr:nvSpPr>
        <xdr:cNvPr id="356" name="楕円 355">
          <a:extLst>
            <a:ext uri="{FF2B5EF4-FFF2-40B4-BE49-F238E27FC236}">
              <a16:creationId xmlns:a16="http://schemas.microsoft.com/office/drawing/2014/main" id="{D316EE93-4095-49E9-8428-709CB077363C}"/>
            </a:ext>
          </a:extLst>
        </xdr:cNvPr>
        <xdr:cNvSpPr/>
      </xdr:nvSpPr>
      <xdr:spPr>
        <a:xfrm>
          <a:off x="8699500" y="146382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85</xdr:row>
      <xdr:rowOff>115824</xdr:rowOff>
    </xdr:from>
    <xdr:to>
      <xdr:col>50</xdr:col>
      <xdr:colOff>114300</xdr:colOff>
      <xdr:row>85</xdr:row>
      <xdr:rowOff>115824</xdr:rowOff>
    </xdr:to>
    <xdr:cxnSp macro="">
      <xdr:nvCxnSpPr>
        <xdr:cNvPr id="357" name="直線コネクタ 356">
          <a:extLst>
            <a:ext uri="{FF2B5EF4-FFF2-40B4-BE49-F238E27FC236}">
              <a16:creationId xmlns:a16="http://schemas.microsoft.com/office/drawing/2014/main" id="{2D300016-B85E-427E-891A-C57D7498EDDE}"/>
            </a:ext>
          </a:extLst>
        </xdr:cNvPr>
        <xdr:cNvCxnSpPr/>
      </xdr:nvCxnSpPr>
      <xdr:spPr>
        <a:xfrm>
          <a:off x="8750300" y="1468907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85</xdr:row>
      <xdr:rowOff>63652</xdr:rowOff>
    </xdr:from>
    <xdr:to>
      <xdr:col>41</xdr:col>
      <xdr:colOff>101600</xdr:colOff>
      <xdr:row>85</xdr:row>
      <xdr:rowOff>165252</xdr:rowOff>
    </xdr:to>
    <xdr:sp macro="" textlink="">
      <xdr:nvSpPr>
        <xdr:cNvPr id="358" name="楕円 357">
          <a:extLst>
            <a:ext uri="{FF2B5EF4-FFF2-40B4-BE49-F238E27FC236}">
              <a16:creationId xmlns:a16="http://schemas.microsoft.com/office/drawing/2014/main" id="{28B941AD-666B-40D4-8E34-71C06FB7D163}"/>
            </a:ext>
          </a:extLst>
        </xdr:cNvPr>
        <xdr:cNvSpPr/>
      </xdr:nvSpPr>
      <xdr:spPr>
        <a:xfrm>
          <a:off x="7810500" y="146369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85</xdr:row>
      <xdr:rowOff>114452</xdr:rowOff>
    </xdr:from>
    <xdr:to>
      <xdr:col>45</xdr:col>
      <xdr:colOff>177800</xdr:colOff>
      <xdr:row>85</xdr:row>
      <xdr:rowOff>115824</xdr:rowOff>
    </xdr:to>
    <xdr:cxnSp macro="">
      <xdr:nvCxnSpPr>
        <xdr:cNvPr id="359" name="直線コネクタ 358">
          <a:extLst>
            <a:ext uri="{FF2B5EF4-FFF2-40B4-BE49-F238E27FC236}">
              <a16:creationId xmlns:a16="http://schemas.microsoft.com/office/drawing/2014/main" id="{1194D82C-3EE7-4B4D-81B8-317A2F74024C}"/>
            </a:ext>
          </a:extLst>
        </xdr:cNvPr>
        <xdr:cNvCxnSpPr/>
      </xdr:nvCxnSpPr>
      <xdr:spPr>
        <a:xfrm>
          <a:off x="7861300" y="14687702"/>
          <a:ext cx="889000" cy="13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85</xdr:row>
      <xdr:rowOff>63195</xdr:rowOff>
    </xdr:from>
    <xdr:to>
      <xdr:col>36</xdr:col>
      <xdr:colOff>165100</xdr:colOff>
      <xdr:row>85</xdr:row>
      <xdr:rowOff>164795</xdr:rowOff>
    </xdr:to>
    <xdr:sp macro="" textlink="">
      <xdr:nvSpPr>
        <xdr:cNvPr id="360" name="楕円 359">
          <a:extLst>
            <a:ext uri="{FF2B5EF4-FFF2-40B4-BE49-F238E27FC236}">
              <a16:creationId xmlns:a16="http://schemas.microsoft.com/office/drawing/2014/main" id="{E9ED1663-3B9B-4169-9B85-A8D754539687}"/>
            </a:ext>
          </a:extLst>
        </xdr:cNvPr>
        <xdr:cNvSpPr/>
      </xdr:nvSpPr>
      <xdr:spPr>
        <a:xfrm>
          <a:off x="6921500" y="146364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85</xdr:row>
      <xdr:rowOff>113995</xdr:rowOff>
    </xdr:from>
    <xdr:to>
      <xdr:col>41</xdr:col>
      <xdr:colOff>50800</xdr:colOff>
      <xdr:row>85</xdr:row>
      <xdr:rowOff>114452</xdr:rowOff>
    </xdr:to>
    <xdr:cxnSp macro="">
      <xdr:nvCxnSpPr>
        <xdr:cNvPr id="361" name="直線コネクタ 360">
          <a:extLst>
            <a:ext uri="{FF2B5EF4-FFF2-40B4-BE49-F238E27FC236}">
              <a16:creationId xmlns:a16="http://schemas.microsoft.com/office/drawing/2014/main" id="{A3E0A051-D562-42BF-8E13-98995BAC8E02}"/>
            </a:ext>
          </a:extLst>
        </xdr:cNvPr>
        <xdr:cNvCxnSpPr/>
      </xdr:nvCxnSpPr>
      <xdr:spPr>
        <a:xfrm>
          <a:off x="6972300" y="14687245"/>
          <a:ext cx="889000" cy="4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83</xdr:row>
      <xdr:rowOff>99941</xdr:rowOff>
    </xdr:from>
    <xdr:ext cx="469744" cy="259045"/>
    <xdr:sp macro="" textlink="">
      <xdr:nvSpPr>
        <xdr:cNvPr id="362" name="n_1aveValue【公営住宅】&#10;一人当たり面積">
          <a:extLst>
            <a:ext uri="{FF2B5EF4-FFF2-40B4-BE49-F238E27FC236}">
              <a16:creationId xmlns:a16="http://schemas.microsoft.com/office/drawing/2014/main" id="{283CC00A-9B2F-4C43-BEEF-677F221E9664}"/>
            </a:ext>
          </a:extLst>
        </xdr:cNvPr>
        <xdr:cNvSpPr txBox="1"/>
      </xdr:nvSpPr>
      <xdr:spPr>
        <a:xfrm>
          <a:off x="9391727" y="143302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84853</xdr:rowOff>
    </xdr:from>
    <xdr:ext cx="469744" cy="259045"/>
    <xdr:sp macro="" textlink="">
      <xdr:nvSpPr>
        <xdr:cNvPr id="363" name="n_2aveValue【公営住宅】&#10;一人当たり面積">
          <a:extLst>
            <a:ext uri="{FF2B5EF4-FFF2-40B4-BE49-F238E27FC236}">
              <a16:creationId xmlns:a16="http://schemas.microsoft.com/office/drawing/2014/main" id="{05CFA958-C0DD-45A6-B5D1-7F94C5C26396}"/>
            </a:ext>
          </a:extLst>
        </xdr:cNvPr>
        <xdr:cNvSpPr txBox="1"/>
      </xdr:nvSpPr>
      <xdr:spPr>
        <a:xfrm>
          <a:off x="8515427" y="143152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69766</xdr:rowOff>
    </xdr:from>
    <xdr:ext cx="469744" cy="259045"/>
    <xdr:sp macro="" textlink="">
      <xdr:nvSpPr>
        <xdr:cNvPr id="364" name="n_3aveValue【公営住宅】&#10;一人当たり面積">
          <a:extLst>
            <a:ext uri="{FF2B5EF4-FFF2-40B4-BE49-F238E27FC236}">
              <a16:creationId xmlns:a16="http://schemas.microsoft.com/office/drawing/2014/main" id="{145E967A-EB2E-4B4F-AB4F-4742AC9BB650}"/>
            </a:ext>
          </a:extLst>
        </xdr:cNvPr>
        <xdr:cNvSpPr txBox="1"/>
      </xdr:nvSpPr>
      <xdr:spPr>
        <a:xfrm>
          <a:off x="7626427" y="143001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83</xdr:row>
      <xdr:rowOff>63364</xdr:rowOff>
    </xdr:from>
    <xdr:ext cx="469744" cy="259045"/>
    <xdr:sp macro="" textlink="">
      <xdr:nvSpPr>
        <xdr:cNvPr id="365" name="n_4aveValue【公営住宅】&#10;一人当たり面積">
          <a:extLst>
            <a:ext uri="{FF2B5EF4-FFF2-40B4-BE49-F238E27FC236}">
              <a16:creationId xmlns:a16="http://schemas.microsoft.com/office/drawing/2014/main" id="{A6F32078-1A83-4240-A71B-591A17FD65D4}"/>
            </a:ext>
          </a:extLst>
        </xdr:cNvPr>
        <xdr:cNvSpPr txBox="1"/>
      </xdr:nvSpPr>
      <xdr:spPr>
        <a:xfrm>
          <a:off x="6737427" y="142937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85</xdr:row>
      <xdr:rowOff>157751</xdr:rowOff>
    </xdr:from>
    <xdr:ext cx="469744" cy="259045"/>
    <xdr:sp macro="" textlink="">
      <xdr:nvSpPr>
        <xdr:cNvPr id="366" name="n_1mainValue【公営住宅】&#10;一人当たり面積">
          <a:extLst>
            <a:ext uri="{FF2B5EF4-FFF2-40B4-BE49-F238E27FC236}">
              <a16:creationId xmlns:a16="http://schemas.microsoft.com/office/drawing/2014/main" id="{CCF9A85D-8D30-4144-B86E-D753488816C3}"/>
            </a:ext>
          </a:extLst>
        </xdr:cNvPr>
        <xdr:cNvSpPr txBox="1"/>
      </xdr:nvSpPr>
      <xdr:spPr>
        <a:xfrm>
          <a:off x="9391727" y="147310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85</xdr:row>
      <xdr:rowOff>157751</xdr:rowOff>
    </xdr:from>
    <xdr:ext cx="469744" cy="259045"/>
    <xdr:sp macro="" textlink="">
      <xdr:nvSpPr>
        <xdr:cNvPr id="367" name="n_2mainValue【公営住宅】&#10;一人当たり面積">
          <a:extLst>
            <a:ext uri="{FF2B5EF4-FFF2-40B4-BE49-F238E27FC236}">
              <a16:creationId xmlns:a16="http://schemas.microsoft.com/office/drawing/2014/main" id="{5FE7FE23-BFAE-47E4-AB05-C0B27029C1E6}"/>
            </a:ext>
          </a:extLst>
        </xdr:cNvPr>
        <xdr:cNvSpPr txBox="1"/>
      </xdr:nvSpPr>
      <xdr:spPr>
        <a:xfrm>
          <a:off x="8515427" y="147310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85</xdr:row>
      <xdr:rowOff>156379</xdr:rowOff>
    </xdr:from>
    <xdr:ext cx="469744" cy="259045"/>
    <xdr:sp macro="" textlink="">
      <xdr:nvSpPr>
        <xdr:cNvPr id="368" name="n_3mainValue【公営住宅】&#10;一人当たり面積">
          <a:extLst>
            <a:ext uri="{FF2B5EF4-FFF2-40B4-BE49-F238E27FC236}">
              <a16:creationId xmlns:a16="http://schemas.microsoft.com/office/drawing/2014/main" id="{27F7B713-D944-4AF1-A7FF-9648F79FF3FD}"/>
            </a:ext>
          </a:extLst>
        </xdr:cNvPr>
        <xdr:cNvSpPr txBox="1"/>
      </xdr:nvSpPr>
      <xdr:spPr>
        <a:xfrm>
          <a:off x="7626427" y="147296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85</xdr:row>
      <xdr:rowOff>155922</xdr:rowOff>
    </xdr:from>
    <xdr:ext cx="469744" cy="259045"/>
    <xdr:sp macro="" textlink="">
      <xdr:nvSpPr>
        <xdr:cNvPr id="369" name="n_4mainValue【公営住宅】&#10;一人当たり面積">
          <a:extLst>
            <a:ext uri="{FF2B5EF4-FFF2-40B4-BE49-F238E27FC236}">
              <a16:creationId xmlns:a16="http://schemas.microsoft.com/office/drawing/2014/main" id="{15EC773B-94F0-4894-84DE-F36AA5C63629}"/>
            </a:ext>
          </a:extLst>
        </xdr:cNvPr>
        <xdr:cNvSpPr txBox="1"/>
      </xdr:nvSpPr>
      <xdr:spPr>
        <a:xfrm>
          <a:off x="6737427" y="147291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0" name="正方形/長方形 369">
          <a:extLst>
            <a:ext uri="{FF2B5EF4-FFF2-40B4-BE49-F238E27FC236}">
              <a16:creationId xmlns:a16="http://schemas.microsoft.com/office/drawing/2014/main" id="{09BA6C5F-72F2-4499-AD7B-5EC8649ECD4F}"/>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1" name="正方形/長方形 370">
          <a:extLst>
            <a:ext uri="{FF2B5EF4-FFF2-40B4-BE49-F238E27FC236}">
              <a16:creationId xmlns:a16="http://schemas.microsoft.com/office/drawing/2014/main" id="{67566591-63D5-4BFF-A82F-6F8B8A6618E5}"/>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72" name="正方形/長方形 371">
          <a:extLst>
            <a:ext uri="{FF2B5EF4-FFF2-40B4-BE49-F238E27FC236}">
              <a16:creationId xmlns:a16="http://schemas.microsoft.com/office/drawing/2014/main" id="{08EABF10-4166-42D1-91BE-672D0409A97A}"/>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73" name="正方形/長方形 372">
          <a:extLst>
            <a:ext uri="{FF2B5EF4-FFF2-40B4-BE49-F238E27FC236}">
              <a16:creationId xmlns:a16="http://schemas.microsoft.com/office/drawing/2014/main" id="{041B787F-0D59-4211-B9DE-2E9E69A21BA7}"/>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74" name="正方形/長方形 373">
          <a:extLst>
            <a:ext uri="{FF2B5EF4-FFF2-40B4-BE49-F238E27FC236}">
              <a16:creationId xmlns:a16="http://schemas.microsoft.com/office/drawing/2014/main" id="{D4CDCD06-E2AB-4A67-B1E1-42ACB8C8CCB8}"/>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75" name="正方形/長方形 374">
          <a:extLst>
            <a:ext uri="{FF2B5EF4-FFF2-40B4-BE49-F238E27FC236}">
              <a16:creationId xmlns:a16="http://schemas.microsoft.com/office/drawing/2014/main" id="{90560927-8042-4CEB-88B1-73A8EAA8F49C}"/>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76" name="正方形/長方形 375">
          <a:extLst>
            <a:ext uri="{FF2B5EF4-FFF2-40B4-BE49-F238E27FC236}">
              <a16:creationId xmlns:a16="http://schemas.microsoft.com/office/drawing/2014/main" id="{94A78462-4468-4678-8153-C4D608F94D66}"/>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77" name="正方形/長方形 376">
          <a:extLst>
            <a:ext uri="{FF2B5EF4-FFF2-40B4-BE49-F238E27FC236}">
              <a16:creationId xmlns:a16="http://schemas.microsoft.com/office/drawing/2014/main" id="{BBD640E5-E240-4280-8025-4CA1980CAC1F}"/>
            </a:ext>
          </a:extLst>
        </xdr:cNvPr>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78" name="正方形/長方形 377">
          <a:extLst>
            <a:ext uri="{FF2B5EF4-FFF2-40B4-BE49-F238E27FC236}">
              <a16:creationId xmlns:a16="http://schemas.microsoft.com/office/drawing/2014/main" id="{5E654633-6A39-4F74-8FB7-5FC661346AA4}"/>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79" name="正方形/長方形 378">
          <a:extLst>
            <a:ext uri="{FF2B5EF4-FFF2-40B4-BE49-F238E27FC236}">
              <a16:creationId xmlns:a16="http://schemas.microsoft.com/office/drawing/2014/main" id="{BDEDFFA4-A700-4764-9160-8D574636796A}"/>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80" name="正方形/長方形 379">
          <a:extLst>
            <a:ext uri="{FF2B5EF4-FFF2-40B4-BE49-F238E27FC236}">
              <a16:creationId xmlns:a16="http://schemas.microsoft.com/office/drawing/2014/main" id="{44F9DA8B-7D4F-4E1E-ABB3-3B2B0C6313BF}"/>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81" name="正方形/長方形 380">
          <a:extLst>
            <a:ext uri="{FF2B5EF4-FFF2-40B4-BE49-F238E27FC236}">
              <a16:creationId xmlns:a16="http://schemas.microsoft.com/office/drawing/2014/main" id="{C185F92B-95A7-460A-9DD4-F29C1B68DE5A}"/>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82" name="正方形/長方形 381">
          <a:extLst>
            <a:ext uri="{FF2B5EF4-FFF2-40B4-BE49-F238E27FC236}">
              <a16:creationId xmlns:a16="http://schemas.microsoft.com/office/drawing/2014/main" id="{A46E56C8-63A5-4271-98A9-D2F66D9E95F3}"/>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117,337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83" name="正方形/長方形 382">
          <a:extLst>
            <a:ext uri="{FF2B5EF4-FFF2-40B4-BE49-F238E27FC236}">
              <a16:creationId xmlns:a16="http://schemas.microsoft.com/office/drawing/2014/main" id="{43883472-93C1-43AA-B8E3-558C394B79EE}"/>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84" name="正方形/長方形 383">
          <a:extLst>
            <a:ext uri="{FF2B5EF4-FFF2-40B4-BE49-F238E27FC236}">
              <a16:creationId xmlns:a16="http://schemas.microsoft.com/office/drawing/2014/main" id="{3BF8753D-E5E5-4FAE-A144-D027ECFC592D}"/>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126,096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85" name="正方形/長方形 384">
          <a:extLst>
            <a:ext uri="{FF2B5EF4-FFF2-40B4-BE49-F238E27FC236}">
              <a16:creationId xmlns:a16="http://schemas.microsoft.com/office/drawing/2014/main" id="{93DA8084-1AAB-4087-8B9F-34A1A01FF1E9}"/>
            </a:ext>
          </a:extLst>
        </xdr:cNvPr>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86" name="正方形/長方形 385">
          <a:extLst>
            <a:ext uri="{FF2B5EF4-FFF2-40B4-BE49-F238E27FC236}">
              <a16:creationId xmlns:a16="http://schemas.microsoft.com/office/drawing/2014/main" id="{10E571F4-6480-46FB-9C49-A1F5A697F8FF}"/>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87" name="正方形/長方形 386">
          <a:extLst>
            <a:ext uri="{FF2B5EF4-FFF2-40B4-BE49-F238E27FC236}">
              <a16:creationId xmlns:a16="http://schemas.microsoft.com/office/drawing/2014/main" id="{9CB41AD0-FFCB-45CC-BBC6-50BC8021B6E2}"/>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88" name="正方形/長方形 387">
          <a:extLst>
            <a:ext uri="{FF2B5EF4-FFF2-40B4-BE49-F238E27FC236}">
              <a16:creationId xmlns:a16="http://schemas.microsoft.com/office/drawing/2014/main" id="{133930DE-D598-4429-87E4-53299C6E7B55}"/>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89" name="正方形/長方形 388">
          <a:extLst>
            <a:ext uri="{FF2B5EF4-FFF2-40B4-BE49-F238E27FC236}">
              <a16:creationId xmlns:a16="http://schemas.microsoft.com/office/drawing/2014/main" id="{343B21AD-AA22-4565-A32E-A8FE69B6EA3B}"/>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90" name="正方形/長方形 389">
          <a:extLst>
            <a:ext uri="{FF2B5EF4-FFF2-40B4-BE49-F238E27FC236}">
              <a16:creationId xmlns:a16="http://schemas.microsoft.com/office/drawing/2014/main" id="{D2A70CFB-A67F-4368-BDDA-19652285DD27}"/>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91" name="正方形/長方形 390">
          <a:extLst>
            <a:ext uri="{FF2B5EF4-FFF2-40B4-BE49-F238E27FC236}">
              <a16:creationId xmlns:a16="http://schemas.microsoft.com/office/drawing/2014/main" id="{84AE5243-86A4-4FD2-98EC-476994EDDAE3}"/>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92" name="正方形/長方形 391">
          <a:extLst>
            <a:ext uri="{FF2B5EF4-FFF2-40B4-BE49-F238E27FC236}">
              <a16:creationId xmlns:a16="http://schemas.microsoft.com/office/drawing/2014/main" id="{941E4626-329A-44B0-A2E0-1AC4F10C0DD8}"/>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93" name="正方形/長方形 392">
          <a:extLst>
            <a:ext uri="{FF2B5EF4-FFF2-40B4-BE49-F238E27FC236}">
              <a16:creationId xmlns:a16="http://schemas.microsoft.com/office/drawing/2014/main" id="{DCC4C727-62CF-4A5A-ADE7-EA08BF79BE67}"/>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94" name="テキスト ボックス 393">
          <a:extLst>
            <a:ext uri="{FF2B5EF4-FFF2-40B4-BE49-F238E27FC236}">
              <a16:creationId xmlns:a16="http://schemas.microsoft.com/office/drawing/2014/main" id="{A72B592B-5181-43A0-A1E9-9754CB4F63F3}"/>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395" name="直線コネクタ 394">
          <a:extLst>
            <a:ext uri="{FF2B5EF4-FFF2-40B4-BE49-F238E27FC236}">
              <a16:creationId xmlns:a16="http://schemas.microsoft.com/office/drawing/2014/main" id="{2A36FC78-9468-452D-B9E1-7E1FE65F0760}"/>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396" name="テキスト ボックス 395">
          <a:extLst>
            <a:ext uri="{FF2B5EF4-FFF2-40B4-BE49-F238E27FC236}">
              <a16:creationId xmlns:a16="http://schemas.microsoft.com/office/drawing/2014/main" id="{8163F0B8-937B-4ADD-8967-6F25AE393FBC}"/>
            </a:ext>
          </a:extLst>
        </xdr:cNvPr>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133350</xdr:rowOff>
    </xdr:from>
    <xdr:to>
      <xdr:col>89</xdr:col>
      <xdr:colOff>177800</xdr:colOff>
      <xdr:row>41</xdr:row>
      <xdr:rowOff>133350</xdr:rowOff>
    </xdr:to>
    <xdr:cxnSp macro="">
      <xdr:nvCxnSpPr>
        <xdr:cNvPr id="397" name="直線コネクタ 396">
          <a:extLst>
            <a:ext uri="{FF2B5EF4-FFF2-40B4-BE49-F238E27FC236}">
              <a16:creationId xmlns:a16="http://schemas.microsoft.com/office/drawing/2014/main" id="{7D37E43B-7AFD-4233-A7C0-4B676F1CDE7A}"/>
            </a:ext>
          </a:extLst>
        </xdr:cNvPr>
        <xdr:cNvCxnSpPr/>
      </xdr:nvCxnSpPr>
      <xdr:spPr>
        <a:xfrm>
          <a:off x="12446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40</xdr:row>
      <xdr:rowOff>162577</xdr:rowOff>
    </xdr:from>
    <xdr:ext cx="403059" cy="259045"/>
    <xdr:sp macro="" textlink="">
      <xdr:nvSpPr>
        <xdr:cNvPr id="398" name="テキスト ボックス 397">
          <a:extLst>
            <a:ext uri="{FF2B5EF4-FFF2-40B4-BE49-F238E27FC236}">
              <a16:creationId xmlns:a16="http://schemas.microsoft.com/office/drawing/2014/main" id="{2ECDB44F-C768-4863-A747-D586AB7BF789}"/>
            </a:ext>
          </a:extLst>
        </xdr:cNvPr>
        <xdr:cNvSpPr txBox="1"/>
      </xdr:nvSpPr>
      <xdr:spPr>
        <a:xfrm>
          <a:off x="12042941" y="702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19050</xdr:rowOff>
    </xdr:from>
    <xdr:to>
      <xdr:col>89</xdr:col>
      <xdr:colOff>177800</xdr:colOff>
      <xdr:row>39</xdr:row>
      <xdr:rowOff>19050</xdr:rowOff>
    </xdr:to>
    <xdr:cxnSp macro="">
      <xdr:nvCxnSpPr>
        <xdr:cNvPr id="399" name="直線コネクタ 398">
          <a:extLst>
            <a:ext uri="{FF2B5EF4-FFF2-40B4-BE49-F238E27FC236}">
              <a16:creationId xmlns:a16="http://schemas.microsoft.com/office/drawing/2014/main" id="{6DDB1BFF-DA5F-4E16-BFC8-4CC674D17E6F}"/>
            </a:ext>
          </a:extLst>
        </xdr:cNvPr>
        <xdr:cNvCxnSpPr/>
      </xdr:nvCxnSpPr>
      <xdr:spPr>
        <a:xfrm>
          <a:off x="12446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38</xdr:row>
      <xdr:rowOff>48277</xdr:rowOff>
    </xdr:from>
    <xdr:ext cx="403059" cy="259045"/>
    <xdr:sp macro="" textlink="">
      <xdr:nvSpPr>
        <xdr:cNvPr id="400" name="テキスト ボックス 399">
          <a:extLst>
            <a:ext uri="{FF2B5EF4-FFF2-40B4-BE49-F238E27FC236}">
              <a16:creationId xmlns:a16="http://schemas.microsoft.com/office/drawing/2014/main" id="{459D751E-BE56-4257-B2EE-ED2CA2CC2A06}"/>
            </a:ext>
          </a:extLst>
        </xdr:cNvPr>
        <xdr:cNvSpPr txBox="1"/>
      </xdr:nvSpPr>
      <xdr:spPr>
        <a:xfrm>
          <a:off x="12042941" y="656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76200</xdr:rowOff>
    </xdr:from>
    <xdr:to>
      <xdr:col>89</xdr:col>
      <xdr:colOff>177800</xdr:colOff>
      <xdr:row>36</xdr:row>
      <xdr:rowOff>76200</xdr:rowOff>
    </xdr:to>
    <xdr:cxnSp macro="">
      <xdr:nvCxnSpPr>
        <xdr:cNvPr id="401" name="直線コネクタ 400">
          <a:extLst>
            <a:ext uri="{FF2B5EF4-FFF2-40B4-BE49-F238E27FC236}">
              <a16:creationId xmlns:a16="http://schemas.microsoft.com/office/drawing/2014/main" id="{E95B668B-75D2-4424-BCC5-FA9096D16F14}"/>
            </a:ext>
          </a:extLst>
        </xdr:cNvPr>
        <xdr:cNvCxnSpPr/>
      </xdr:nvCxnSpPr>
      <xdr:spPr>
        <a:xfrm>
          <a:off x="12446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105427</xdr:rowOff>
    </xdr:from>
    <xdr:ext cx="403059" cy="259045"/>
    <xdr:sp macro="" textlink="">
      <xdr:nvSpPr>
        <xdr:cNvPr id="402" name="テキスト ボックス 401">
          <a:extLst>
            <a:ext uri="{FF2B5EF4-FFF2-40B4-BE49-F238E27FC236}">
              <a16:creationId xmlns:a16="http://schemas.microsoft.com/office/drawing/2014/main" id="{3FDF8079-8620-493A-BC56-FA5212872781}"/>
            </a:ext>
          </a:extLst>
        </xdr:cNvPr>
        <xdr:cNvSpPr txBox="1"/>
      </xdr:nvSpPr>
      <xdr:spPr>
        <a:xfrm>
          <a:off x="12042941" y="610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133350</xdr:rowOff>
    </xdr:from>
    <xdr:to>
      <xdr:col>89</xdr:col>
      <xdr:colOff>177800</xdr:colOff>
      <xdr:row>33</xdr:row>
      <xdr:rowOff>133350</xdr:rowOff>
    </xdr:to>
    <xdr:cxnSp macro="">
      <xdr:nvCxnSpPr>
        <xdr:cNvPr id="403" name="直線コネクタ 402">
          <a:extLst>
            <a:ext uri="{FF2B5EF4-FFF2-40B4-BE49-F238E27FC236}">
              <a16:creationId xmlns:a16="http://schemas.microsoft.com/office/drawing/2014/main" id="{E24D7BE1-7E4E-4313-9208-64B89A52DC5D}"/>
            </a:ext>
          </a:extLst>
        </xdr:cNvPr>
        <xdr:cNvCxnSpPr/>
      </xdr:nvCxnSpPr>
      <xdr:spPr>
        <a:xfrm>
          <a:off x="12446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162577</xdr:rowOff>
    </xdr:from>
    <xdr:ext cx="403059" cy="259045"/>
    <xdr:sp macro="" textlink="">
      <xdr:nvSpPr>
        <xdr:cNvPr id="404" name="テキスト ボックス 403">
          <a:extLst>
            <a:ext uri="{FF2B5EF4-FFF2-40B4-BE49-F238E27FC236}">
              <a16:creationId xmlns:a16="http://schemas.microsoft.com/office/drawing/2014/main" id="{136092C2-E7C1-401D-85B6-44AB1EFD4185}"/>
            </a:ext>
          </a:extLst>
        </xdr:cNvPr>
        <xdr:cNvSpPr txBox="1"/>
      </xdr:nvSpPr>
      <xdr:spPr>
        <a:xfrm>
          <a:off x="12042941" y="564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05" name="直線コネクタ 404">
          <a:extLst>
            <a:ext uri="{FF2B5EF4-FFF2-40B4-BE49-F238E27FC236}">
              <a16:creationId xmlns:a16="http://schemas.microsoft.com/office/drawing/2014/main" id="{3B9866E2-E2EF-4318-B15E-C4A55481C6EC}"/>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406" name="テキスト ボックス 405">
          <a:extLst>
            <a:ext uri="{FF2B5EF4-FFF2-40B4-BE49-F238E27FC236}">
              <a16:creationId xmlns:a16="http://schemas.microsoft.com/office/drawing/2014/main" id="{5A2230CC-E186-4A30-AF3B-8D732209F33E}"/>
            </a:ext>
          </a:extLst>
        </xdr:cNvPr>
        <xdr:cNvSpPr txBox="1"/>
      </xdr:nvSpPr>
      <xdr:spPr>
        <a:xfrm>
          <a:off x="12107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407" name="【認定こども園・幼稚園・保育所】&#10;有形固定資産減価償却率グラフ枠">
          <a:extLst>
            <a:ext uri="{FF2B5EF4-FFF2-40B4-BE49-F238E27FC236}">
              <a16:creationId xmlns:a16="http://schemas.microsoft.com/office/drawing/2014/main" id="{616FE2DE-3E74-4DF2-B638-4CAED9580959}"/>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34</xdr:row>
      <xdr:rowOff>112776</xdr:rowOff>
    </xdr:from>
    <xdr:to>
      <xdr:col>85</xdr:col>
      <xdr:colOff>126364</xdr:colOff>
      <xdr:row>42</xdr:row>
      <xdr:rowOff>44196</xdr:rowOff>
    </xdr:to>
    <xdr:cxnSp macro="">
      <xdr:nvCxnSpPr>
        <xdr:cNvPr id="408" name="直線コネクタ 407">
          <a:extLst>
            <a:ext uri="{FF2B5EF4-FFF2-40B4-BE49-F238E27FC236}">
              <a16:creationId xmlns:a16="http://schemas.microsoft.com/office/drawing/2014/main" id="{B3B5AB3A-4E03-472D-AEE6-1640403DF444}"/>
            </a:ext>
          </a:extLst>
        </xdr:cNvPr>
        <xdr:cNvCxnSpPr/>
      </xdr:nvCxnSpPr>
      <xdr:spPr>
        <a:xfrm flipV="1">
          <a:off x="16318864" y="5942076"/>
          <a:ext cx="0" cy="13030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48023</xdr:rowOff>
    </xdr:from>
    <xdr:ext cx="405111" cy="259045"/>
    <xdr:sp macro="" textlink="">
      <xdr:nvSpPr>
        <xdr:cNvPr id="409" name="【認定こども園・幼稚園・保育所】&#10;有形固定資産減価償却率最小値テキスト">
          <a:extLst>
            <a:ext uri="{FF2B5EF4-FFF2-40B4-BE49-F238E27FC236}">
              <a16:creationId xmlns:a16="http://schemas.microsoft.com/office/drawing/2014/main" id="{B7A7AA6A-3301-4E39-A7DE-1C3DC5BFB7CC}"/>
            </a:ext>
          </a:extLst>
        </xdr:cNvPr>
        <xdr:cNvSpPr txBox="1"/>
      </xdr:nvSpPr>
      <xdr:spPr>
        <a:xfrm>
          <a:off x="16357600" y="72489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44196</xdr:rowOff>
    </xdr:from>
    <xdr:to>
      <xdr:col>86</xdr:col>
      <xdr:colOff>25400</xdr:colOff>
      <xdr:row>42</xdr:row>
      <xdr:rowOff>44196</xdr:rowOff>
    </xdr:to>
    <xdr:cxnSp macro="">
      <xdr:nvCxnSpPr>
        <xdr:cNvPr id="410" name="直線コネクタ 409">
          <a:extLst>
            <a:ext uri="{FF2B5EF4-FFF2-40B4-BE49-F238E27FC236}">
              <a16:creationId xmlns:a16="http://schemas.microsoft.com/office/drawing/2014/main" id="{091931B2-F19B-4B88-8683-15B0017877DE}"/>
            </a:ext>
          </a:extLst>
        </xdr:cNvPr>
        <xdr:cNvCxnSpPr/>
      </xdr:nvCxnSpPr>
      <xdr:spPr>
        <a:xfrm>
          <a:off x="16230600" y="72450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33</xdr:row>
      <xdr:rowOff>59453</xdr:rowOff>
    </xdr:from>
    <xdr:ext cx="405111" cy="259045"/>
    <xdr:sp macro="" textlink="">
      <xdr:nvSpPr>
        <xdr:cNvPr id="411" name="【認定こども園・幼稚園・保育所】&#10;有形固定資産減価償却率最大値テキスト">
          <a:extLst>
            <a:ext uri="{FF2B5EF4-FFF2-40B4-BE49-F238E27FC236}">
              <a16:creationId xmlns:a16="http://schemas.microsoft.com/office/drawing/2014/main" id="{38D9EB95-20A1-43EF-8510-EE6FEAFADAB7}"/>
            </a:ext>
          </a:extLst>
        </xdr:cNvPr>
        <xdr:cNvSpPr txBox="1"/>
      </xdr:nvSpPr>
      <xdr:spPr>
        <a:xfrm>
          <a:off x="16357600" y="57173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34</xdr:row>
      <xdr:rowOff>112776</xdr:rowOff>
    </xdr:from>
    <xdr:to>
      <xdr:col>86</xdr:col>
      <xdr:colOff>25400</xdr:colOff>
      <xdr:row>34</xdr:row>
      <xdr:rowOff>112776</xdr:rowOff>
    </xdr:to>
    <xdr:cxnSp macro="">
      <xdr:nvCxnSpPr>
        <xdr:cNvPr id="412" name="直線コネクタ 411">
          <a:extLst>
            <a:ext uri="{FF2B5EF4-FFF2-40B4-BE49-F238E27FC236}">
              <a16:creationId xmlns:a16="http://schemas.microsoft.com/office/drawing/2014/main" id="{17F114E1-01E1-4B1F-9684-32303500360B}"/>
            </a:ext>
          </a:extLst>
        </xdr:cNvPr>
        <xdr:cNvCxnSpPr/>
      </xdr:nvCxnSpPr>
      <xdr:spPr>
        <a:xfrm>
          <a:off x="16230600" y="59420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114571</xdr:rowOff>
    </xdr:from>
    <xdr:ext cx="405111" cy="259045"/>
    <xdr:sp macro="" textlink="">
      <xdr:nvSpPr>
        <xdr:cNvPr id="413" name="【認定こども園・幼稚園・保育所】&#10;有形固定資産減価償却率平均値テキスト">
          <a:extLst>
            <a:ext uri="{FF2B5EF4-FFF2-40B4-BE49-F238E27FC236}">
              <a16:creationId xmlns:a16="http://schemas.microsoft.com/office/drawing/2014/main" id="{4D26704F-CBAE-4203-B64C-82B9C52B89E8}"/>
            </a:ext>
          </a:extLst>
        </xdr:cNvPr>
        <xdr:cNvSpPr txBox="1"/>
      </xdr:nvSpPr>
      <xdr:spPr>
        <a:xfrm>
          <a:off x="16357600" y="645822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91694</xdr:rowOff>
    </xdr:from>
    <xdr:to>
      <xdr:col>85</xdr:col>
      <xdr:colOff>177800</xdr:colOff>
      <xdr:row>39</xdr:row>
      <xdr:rowOff>21844</xdr:rowOff>
    </xdr:to>
    <xdr:sp macro="" textlink="">
      <xdr:nvSpPr>
        <xdr:cNvPr id="414" name="フローチャート: 判断 413">
          <a:extLst>
            <a:ext uri="{FF2B5EF4-FFF2-40B4-BE49-F238E27FC236}">
              <a16:creationId xmlns:a16="http://schemas.microsoft.com/office/drawing/2014/main" id="{7611DDB4-955C-4435-B538-7CA9D5424C19}"/>
            </a:ext>
          </a:extLst>
        </xdr:cNvPr>
        <xdr:cNvSpPr/>
      </xdr:nvSpPr>
      <xdr:spPr>
        <a:xfrm>
          <a:off x="16268700" y="66067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38</xdr:row>
      <xdr:rowOff>52832</xdr:rowOff>
    </xdr:from>
    <xdr:to>
      <xdr:col>81</xdr:col>
      <xdr:colOff>101600</xdr:colOff>
      <xdr:row>38</xdr:row>
      <xdr:rowOff>154432</xdr:rowOff>
    </xdr:to>
    <xdr:sp macro="" textlink="">
      <xdr:nvSpPr>
        <xdr:cNvPr id="415" name="フローチャート: 判断 414">
          <a:extLst>
            <a:ext uri="{FF2B5EF4-FFF2-40B4-BE49-F238E27FC236}">
              <a16:creationId xmlns:a16="http://schemas.microsoft.com/office/drawing/2014/main" id="{59DD5C84-DF71-4240-96A2-EB0BC95656ED}"/>
            </a:ext>
          </a:extLst>
        </xdr:cNvPr>
        <xdr:cNvSpPr/>
      </xdr:nvSpPr>
      <xdr:spPr>
        <a:xfrm>
          <a:off x="15430500" y="6567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38</xdr:row>
      <xdr:rowOff>87122</xdr:rowOff>
    </xdr:from>
    <xdr:to>
      <xdr:col>76</xdr:col>
      <xdr:colOff>165100</xdr:colOff>
      <xdr:row>39</xdr:row>
      <xdr:rowOff>17272</xdr:rowOff>
    </xdr:to>
    <xdr:sp macro="" textlink="">
      <xdr:nvSpPr>
        <xdr:cNvPr id="416" name="フローチャート: 判断 415">
          <a:extLst>
            <a:ext uri="{FF2B5EF4-FFF2-40B4-BE49-F238E27FC236}">
              <a16:creationId xmlns:a16="http://schemas.microsoft.com/office/drawing/2014/main" id="{295676EE-7EE6-46FF-8033-E38F8B0B21FB}"/>
            </a:ext>
          </a:extLst>
        </xdr:cNvPr>
        <xdr:cNvSpPr/>
      </xdr:nvSpPr>
      <xdr:spPr>
        <a:xfrm>
          <a:off x="14541500" y="66022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38</xdr:row>
      <xdr:rowOff>109982</xdr:rowOff>
    </xdr:from>
    <xdr:to>
      <xdr:col>72</xdr:col>
      <xdr:colOff>38100</xdr:colOff>
      <xdr:row>39</xdr:row>
      <xdr:rowOff>40132</xdr:rowOff>
    </xdr:to>
    <xdr:sp macro="" textlink="">
      <xdr:nvSpPr>
        <xdr:cNvPr id="417" name="フローチャート: 判断 416">
          <a:extLst>
            <a:ext uri="{FF2B5EF4-FFF2-40B4-BE49-F238E27FC236}">
              <a16:creationId xmlns:a16="http://schemas.microsoft.com/office/drawing/2014/main" id="{8882BBD3-DCCF-4776-ABAD-CEA93EC491ED}"/>
            </a:ext>
          </a:extLst>
        </xdr:cNvPr>
        <xdr:cNvSpPr/>
      </xdr:nvSpPr>
      <xdr:spPr>
        <a:xfrm>
          <a:off x="13652500" y="6625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38</xdr:row>
      <xdr:rowOff>141986</xdr:rowOff>
    </xdr:from>
    <xdr:to>
      <xdr:col>67</xdr:col>
      <xdr:colOff>101600</xdr:colOff>
      <xdr:row>39</xdr:row>
      <xdr:rowOff>72136</xdr:rowOff>
    </xdr:to>
    <xdr:sp macro="" textlink="">
      <xdr:nvSpPr>
        <xdr:cNvPr id="418" name="フローチャート: 判断 417">
          <a:extLst>
            <a:ext uri="{FF2B5EF4-FFF2-40B4-BE49-F238E27FC236}">
              <a16:creationId xmlns:a16="http://schemas.microsoft.com/office/drawing/2014/main" id="{BCE3B4DD-6699-4DA3-8C13-80A1BDB44FC2}"/>
            </a:ext>
          </a:extLst>
        </xdr:cNvPr>
        <xdr:cNvSpPr/>
      </xdr:nvSpPr>
      <xdr:spPr>
        <a:xfrm>
          <a:off x="12763500" y="6657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19" name="テキスト ボックス 418">
          <a:extLst>
            <a:ext uri="{FF2B5EF4-FFF2-40B4-BE49-F238E27FC236}">
              <a16:creationId xmlns:a16="http://schemas.microsoft.com/office/drawing/2014/main" id="{A57E5B0E-81FE-46B5-B59E-DC1D4D12EA78}"/>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20" name="テキスト ボックス 419">
          <a:extLst>
            <a:ext uri="{FF2B5EF4-FFF2-40B4-BE49-F238E27FC236}">
              <a16:creationId xmlns:a16="http://schemas.microsoft.com/office/drawing/2014/main" id="{D89DF33E-C52B-44C3-A015-023ADBC20943}"/>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21" name="テキスト ボックス 420">
          <a:extLst>
            <a:ext uri="{FF2B5EF4-FFF2-40B4-BE49-F238E27FC236}">
              <a16:creationId xmlns:a16="http://schemas.microsoft.com/office/drawing/2014/main" id="{4CB2F4FD-888A-4A88-8803-C63E2303B63B}"/>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22" name="テキスト ボックス 421">
          <a:extLst>
            <a:ext uri="{FF2B5EF4-FFF2-40B4-BE49-F238E27FC236}">
              <a16:creationId xmlns:a16="http://schemas.microsoft.com/office/drawing/2014/main" id="{0744C78F-574C-4D35-93BE-B228C5B0A7E9}"/>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23" name="テキスト ボックス 422">
          <a:extLst>
            <a:ext uri="{FF2B5EF4-FFF2-40B4-BE49-F238E27FC236}">
              <a16:creationId xmlns:a16="http://schemas.microsoft.com/office/drawing/2014/main" id="{C5F9612D-6DE5-4696-9D33-562D678BA2C4}"/>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41402</xdr:rowOff>
    </xdr:from>
    <xdr:to>
      <xdr:col>85</xdr:col>
      <xdr:colOff>177800</xdr:colOff>
      <xdr:row>39</xdr:row>
      <xdr:rowOff>143002</xdr:rowOff>
    </xdr:to>
    <xdr:sp macro="" textlink="">
      <xdr:nvSpPr>
        <xdr:cNvPr id="424" name="楕円 423">
          <a:extLst>
            <a:ext uri="{FF2B5EF4-FFF2-40B4-BE49-F238E27FC236}">
              <a16:creationId xmlns:a16="http://schemas.microsoft.com/office/drawing/2014/main" id="{EC5C6CA5-F890-4157-8D54-BC5321B4F638}"/>
            </a:ext>
          </a:extLst>
        </xdr:cNvPr>
        <xdr:cNvSpPr/>
      </xdr:nvSpPr>
      <xdr:spPr>
        <a:xfrm>
          <a:off x="16268700" y="67279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39</xdr:row>
      <xdr:rowOff>19829</xdr:rowOff>
    </xdr:from>
    <xdr:ext cx="405111" cy="259045"/>
    <xdr:sp macro="" textlink="">
      <xdr:nvSpPr>
        <xdr:cNvPr id="425" name="【認定こども園・幼稚園・保育所】&#10;有形固定資産減価償却率該当値テキスト">
          <a:extLst>
            <a:ext uri="{FF2B5EF4-FFF2-40B4-BE49-F238E27FC236}">
              <a16:creationId xmlns:a16="http://schemas.microsoft.com/office/drawing/2014/main" id="{B743D57A-BB75-4CEA-BDBF-27F939C4E62E}"/>
            </a:ext>
          </a:extLst>
        </xdr:cNvPr>
        <xdr:cNvSpPr txBox="1"/>
      </xdr:nvSpPr>
      <xdr:spPr>
        <a:xfrm>
          <a:off x="16357600" y="67063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7112</xdr:rowOff>
    </xdr:from>
    <xdr:to>
      <xdr:col>81</xdr:col>
      <xdr:colOff>101600</xdr:colOff>
      <xdr:row>39</xdr:row>
      <xdr:rowOff>108712</xdr:rowOff>
    </xdr:to>
    <xdr:sp macro="" textlink="">
      <xdr:nvSpPr>
        <xdr:cNvPr id="426" name="楕円 425">
          <a:extLst>
            <a:ext uri="{FF2B5EF4-FFF2-40B4-BE49-F238E27FC236}">
              <a16:creationId xmlns:a16="http://schemas.microsoft.com/office/drawing/2014/main" id="{CB3FC65E-6853-4AED-9074-FF4F4BE617E9}"/>
            </a:ext>
          </a:extLst>
        </xdr:cNvPr>
        <xdr:cNvSpPr/>
      </xdr:nvSpPr>
      <xdr:spPr>
        <a:xfrm>
          <a:off x="15430500" y="66936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39</xdr:row>
      <xdr:rowOff>57912</xdr:rowOff>
    </xdr:from>
    <xdr:to>
      <xdr:col>85</xdr:col>
      <xdr:colOff>127000</xdr:colOff>
      <xdr:row>39</xdr:row>
      <xdr:rowOff>92202</xdr:rowOff>
    </xdr:to>
    <xdr:cxnSp macro="">
      <xdr:nvCxnSpPr>
        <xdr:cNvPr id="427" name="直線コネクタ 426">
          <a:extLst>
            <a:ext uri="{FF2B5EF4-FFF2-40B4-BE49-F238E27FC236}">
              <a16:creationId xmlns:a16="http://schemas.microsoft.com/office/drawing/2014/main" id="{A88E9676-983F-4814-A787-BEB2E1CFF5E9}"/>
            </a:ext>
          </a:extLst>
        </xdr:cNvPr>
        <xdr:cNvCxnSpPr/>
      </xdr:nvCxnSpPr>
      <xdr:spPr>
        <a:xfrm>
          <a:off x="15481300" y="6744462"/>
          <a:ext cx="8382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39</xdr:row>
      <xdr:rowOff>61976</xdr:rowOff>
    </xdr:from>
    <xdr:to>
      <xdr:col>76</xdr:col>
      <xdr:colOff>165100</xdr:colOff>
      <xdr:row>39</xdr:row>
      <xdr:rowOff>163576</xdr:rowOff>
    </xdr:to>
    <xdr:sp macro="" textlink="">
      <xdr:nvSpPr>
        <xdr:cNvPr id="428" name="楕円 427">
          <a:extLst>
            <a:ext uri="{FF2B5EF4-FFF2-40B4-BE49-F238E27FC236}">
              <a16:creationId xmlns:a16="http://schemas.microsoft.com/office/drawing/2014/main" id="{6FADC665-6F03-4466-9DE6-64343C5EB057}"/>
            </a:ext>
          </a:extLst>
        </xdr:cNvPr>
        <xdr:cNvSpPr/>
      </xdr:nvSpPr>
      <xdr:spPr>
        <a:xfrm>
          <a:off x="14541500" y="67485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57912</xdr:rowOff>
    </xdr:from>
    <xdr:to>
      <xdr:col>81</xdr:col>
      <xdr:colOff>50800</xdr:colOff>
      <xdr:row>39</xdr:row>
      <xdr:rowOff>112776</xdr:rowOff>
    </xdr:to>
    <xdr:cxnSp macro="">
      <xdr:nvCxnSpPr>
        <xdr:cNvPr id="429" name="直線コネクタ 428">
          <a:extLst>
            <a:ext uri="{FF2B5EF4-FFF2-40B4-BE49-F238E27FC236}">
              <a16:creationId xmlns:a16="http://schemas.microsoft.com/office/drawing/2014/main" id="{37276AFF-CC2F-4C17-A467-4731492DEE28}"/>
            </a:ext>
          </a:extLst>
        </xdr:cNvPr>
        <xdr:cNvCxnSpPr/>
      </xdr:nvCxnSpPr>
      <xdr:spPr>
        <a:xfrm flipV="1">
          <a:off x="14592300" y="6744462"/>
          <a:ext cx="889000"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39</xdr:row>
      <xdr:rowOff>18542</xdr:rowOff>
    </xdr:from>
    <xdr:to>
      <xdr:col>72</xdr:col>
      <xdr:colOff>38100</xdr:colOff>
      <xdr:row>39</xdr:row>
      <xdr:rowOff>120142</xdr:rowOff>
    </xdr:to>
    <xdr:sp macro="" textlink="">
      <xdr:nvSpPr>
        <xdr:cNvPr id="430" name="楕円 429">
          <a:extLst>
            <a:ext uri="{FF2B5EF4-FFF2-40B4-BE49-F238E27FC236}">
              <a16:creationId xmlns:a16="http://schemas.microsoft.com/office/drawing/2014/main" id="{D9A90E74-D988-47DC-B84A-605D22579D39}"/>
            </a:ext>
          </a:extLst>
        </xdr:cNvPr>
        <xdr:cNvSpPr/>
      </xdr:nvSpPr>
      <xdr:spPr>
        <a:xfrm>
          <a:off x="13652500" y="67050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39</xdr:row>
      <xdr:rowOff>69342</xdr:rowOff>
    </xdr:from>
    <xdr:to>
      <xdr:col>76</xdr:col>
      <xdr:colOff>114300</xdr:colOff>
      <xdr:row>39</xdr:row>
      <xdr:rowOff>112776</xdr:rowOff>
    </xdr:to>
    <xdr:cxnSp macro="">
      <xdr:nvCxnSpPr>
        <xdr:cNvPr id="431" name="直線コネクタ 430">
          <a:extLst>
            <a:ext uri="{FF2B5EF4-FFF2-40B4-BE49-F238E27FC236}">
              <a16:creationId xmlns:a16="http://schemas.microsoft.com/office/drawing/2014/main" id="{49F98810-6BDD-4CB6-BC71-2FEDD3CFE3C4}"/>
            </a:ext>
          </a:extLst>
        </xdr:cNvPr>
        <xdr:cNvCxnSpPr/>
      </xdr:nvCxnSpPr>
      <xdr:spPr>
        <a:xfrm>
          <a:off x="13703300" y="6755892"/>
          <a:ext cx="889000" cy="43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38</xdr:row>
      <xdr:rowOff>160274</xdr:rowOff>
    </xdr:from>
    <xdr:to>
      <xdr:col>67</xdr:col>
      <xdr:colOff>101600</xdr:colOff>
      <xdr:row>39</xdr:row>
      <xdr:rowOff>90424</xdr:rowOff>
    </xdr:to>
    <xdr:sp macro="" textlink="">
      <xdr:nvSpPr>
        <xdr:cNvPr id="432" name="楕円 431">
          <a:extLst>
            <a:ext uri="{FF2B5EF4-FFF2-40B4-BE49-F238E27FC236}">
              <a16:creationId xmlns:a16="http://schemas.microsoft.com/office/drawing/2014/main" id="{2C95A100-D2D7-4677-9D8F-3D943ED959E6}"/>
            </a:ext>
          </a:extLst>
        </xdr:cNvPr>
        <xdr:cNvSpPr/>
      </xdr:nvSpPr>
      <xdr:spPr>
        <a:xfrm>
          <a:off x="12763500" y="66753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39</xdr:row>
      <xdr:rowOff>39624</xdr:rowOff>
    </xdr:from>
    <xdr:to>
      <xdr:col>71</xdr:col>
      <xdr:colOff>177800</xdr:colOff>
      <xdr:row>39</xdr:row>
      <xdr:rowOff>69342</xdr:rowOff>
    </xdr:to>
    <xdr:cxnSp macro="">
      <xdr:nvCxnSpPr>
        <xdr:cNvPr id="433" name="直線コネクタ 432">
          <a:extLst>
            <a:ext uri="{FF2B5EF4-FFF2-40B4-BE49-F238E27FC236}">
              <a16:creationId xmlns:a16="http://schemas.microsoft.com/office/drawing/2014/main" id="{8E96D54E-1B63-4440-AA59-4496450739A4}"/>
            </a:ext>
          </a:extLst>
        </xdr:cNvPr>
        <xdr:cNvCxnSpPr/>
      </xdr:nvCxnSpPr>
      <xdr:spPr>
        <a:xfrm>
          <a:off x="12814300" y="6726174"/>
          <a:ext cx="889000" cy="297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36</xdr:row>
      <xdr:rowOff>170959</xdr:rowOff>
    </xdr:from>
    <xdr:ext cx="405111" cy="259045"/>
    <xdr:sp macro="" textlink="">
      <xdr:nvSpPr>
        <xdr:cNvPr id="434" name="n_1aveValue【認定こども園・幼稚園・保育所】&#10;有形固定資産減価償却率">
          <a:extLst>
            <a:ext uri="{FF2B5EF4-FFF2-40B4-BE49-F238E27FC236}">
              <a16:creationId xmlns:a16="http://schemas.microsoft.com/office/drawing/2014/main" id="{33E131A5-75EA-46B2-8442-7AEA4FF64432}"/>
            </a:ext>
          </a:extLst>
        </xdr:cNvPr>
        <xdr:cNvSpPr txBox="1"/>
      </xdr:nvSpPr>
      <xdr:spPr>
        <a:xfrm>
          <a:off x="15266044" y="63431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37</xdr:row>
      <xdr:rowOff>33799</xdr:rowOff>
    </xdr:from>
    <xdr:ext cx="405111" cy="259045"/>
    <xdr:sp macro="" textlink="">
      <xdr:nvSpPr>
        <xdr:cNvPr id="435" name="n_2aveValue【認定こども園・幼稚園・保育所】&#10;有形固定資産減価償却率">
          <a:extLst>
            <a:ext uri="{FF2B5EF4-FFF2-40B4-BE49-F238E27FC236}">
              <a16:creationId xmlns:a16="http://schemas.microsoft.com/office/drawing/2014/main" id="{06C748E8-9F35-4F1A-9041-895531774E17}"/>
            </a:ext>
          </a:extLst>
        </xdr:cNvPr>
        <xdr:cNvSpPr txBox="1"/>
      </xdr:nvSpPr>
      <xdr:spPr>
        <a:xfrm>
          <a:off x="14389744" y="63774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37</xdr:row>
      <xdr:rowOff>56659</xdr:rowOff>
    </xdr:from>
    <xdr:ext cx="405111" cy="259045"/>
    <xdr:sp macro="" textlink="">
      <xdr:nvSpPr>
        <xdr:cNvPr id="436" name="n_3aveValue【認定こども園・幼稚園・保育所】&#10;有形固定資産減価償却率">
          <a:extLst>
            <a:ext uri="{FF2B5EF4-FFF2-40B4-BE49-F238E27FC236}">
              <a16:creationId xmlns:a16="http://schemas.microsoft.com/office/drawing/2014/main" id="{49AE8418-A09C-4B05-BAC3-867CA0F3617E}"/>
            </a:ext>
          </a:extLst>
        </xdr:cNvPr>
        <xdr:cNvSpPr txBox="1"/>
      </xdr:nvSpPr>
      <xdr:spPr>
        <a:xfrm>
          <a:off x="13500744" y="64003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37</xdr:row>
      <xdr:rowOff>88663</xdr:rowOff>
    </xdr:from>
    <xdr:ext cx="405111" cy="259045"/>
    <xdr:sp macro="" textlink="">
      <xdr:nvSpPr>
        <xdr:cNvPr id="437" name="n_4aveValue【認定こども園・幼稚園・保育所】&#10;有形固定資産減価償却率">
          <a:extLst>
            <a:ext uri="{FF2B5EF4-FFF2-40B4-BE49-F238E27FC236}">
              <a16:creationId xmlns:a16="http://schemas.microsoft.com/office/drawing/2014/main" id="{ADDE8225-BEBB-4D5A-BF7B-3E630AFE09E7}"/>
            </a:ext>
          </a:extLst>
        </xdr:cNvPr>
        <xdr:cNvSpPr txBox="1"/>
      </xdr:nvSpPr>
      <xdr:spPr>
        <a:xfrm>
          <a:off x="12611744" y="64323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39</xdr:row>
      <xdr:rowOff>99839</xdr:rowOff>
    </xdr:from>
    <xdr:ext cx="405111" cy="259045"/>
    <xdr:sp macro="" textlink="">
      <xdr:nvSpPr>
        <xdr:cNvPr id="438" name="n_1mainValue【認定こども園・幼稚園・保育所】&#10;有形固定資産減価償却率">
          <a:extLst>
            <a:ext uri="{FF2B5EF4-FFF2-40B4-BE49-F238E27FC236}">
              <a16:creationId xmlns:a16="http://schemas.microsoft.com/office/drawing/2014/main" id="{AF16C27C-7763-4AE9-AB04-DABCFA6D1117}"/>
            </a:ext>
          </a:extLst>
        </xdr:cNvPr>
        <xdr:cNvSpPr txBox="1"/>
      </xdr:nvSpPr>
      <xdr:spPr>
        <a:xfrm>
          <a:off x="15266044" y="67863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39</xdr:row>
      <xdr:rowOff>154703</xdr:rowOff>
    </xdr:from>
    <xdr:ext cx="405111" cy="259045"/>
    <xdr:sp macro="" textlink="">
      <xdr:nvSpPr>
        <xdr:cNvPr id="439" name="n_2mainValue【認定こども園・幼稚園・保育所】&#10;有形固定資産減価償却率">
          <a:extLst>
            <a:ext uri="{FF2B5EF4-FFF2-40B4-BE49-F238E27FC236}">
              <a16:creationId xmlns:a16="http://schemas.microsoft.com/office/drawing/2014/main" id="{F1C7332E-BBCB-4317-A3E0-64BC670FEFF9}"/>
            </a:ext>
          </a:extLst>
        </xdr:cNvPr>
        <xdr:cNvSpPr txBox="1"/>
      </xdr:nvSpPr>
      <xdr:spPr>
        <a:xfrm>
          <a:off x="14389744" y="68412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39</xdr:row>
      <xdr:rowOff>111269</xdr:rowOff>
    </xdr:from>
    <xdr:ext cx="405111" cy="259045"/>
    <xdr:sp macro="" textlink="">
      <xdr:nvSpPr>
        <xdr:cNvPr id="440" name="n_3mainValue【認定こども園・幼稚園・保育所】&#10;有形固定資産減価償却率">
          <a:extLst>
            <a:ext uri="{FF2B5EF4-FFF2-40B4-BE49-F238E27FC236}">
              <a16:creationId xmlns:a16="http://schemas.microsoft.com/office/drawing/2014/main" id="{20D1E495-39B1-4B5B-8757-74546738FE4C}"/>
            </a:ext>
          </a:extLst>
        </xdr:cNvPr>
        <xdr:cNvSpPr txBox="1"/>
      </xdr:nvSpPr>
      <xdr:spPr>
        <a:xfrm>
          <a:off x="13500744" y="67978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39</xdr:row>
      <xdr:rowOff>81551</xdr:rowOff>
    </xdr:from>
    <xdr:ext cx="405111" cy="259045"/>
    <xdr:sp macro="" textlink="">
      <xdr:nvSpPr>
        <xdr:cNvPr id="441" name="n_4mainValue【認定こども園・幼稚園・保育所】&#10;有形固定資産減価償却率">
          <a:extLst>
            <a:ext uri="{FF2B5EF4-FFF2-40B4-BE49-F238E27FC236}">
              <a16:creationId xmlns:a16="http://schemas.microsoft.com/office/drawing/2014/main" id="{34BB22CC-6CA7-4B2D-8C60-7D6BF855C2D0}"/>
            </a:ext>
          </a:extLst>
        </xdr:cNvPr>
        <xdr:cNvSpPr txBox="1"/>
      </xdr:nvSpPr>
      <xdr:spPr>
        <a:xfrm>
          <a:off x="12611744" y="67681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42" name="正方形/長方形 441">
          <a:extLst>
            <a:ext uri="{FF2B5EF4-FFF2-40B4-BE49-F238E27FC236}">
              <a16:creationId xmlns:a16="http://schemas.microsoft.com/office/drawing/2014/main" id="{27A5CCD5-F8CD-46FB-9E38-53CFEE4C5451}"/>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43" name="正方形/長方形 442">
          <a:extLst>
            <a:ext uri="{FF2B5EF4-FFF2-40B4-BE49-F238E27FC236}">
              <a16:creationId xmlns:a16="http://schemas.microsoft.com/office/drawing/2014/main" id="{EC6B5EE1-15E7-4378-A530-520A904D051D}"/>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44" name="正方形/長方形 443">
          <a:extLst>
            <a:ext uri="{FF2B5EF4-FFF2-40B4-BE49-F238E27FC236}">
              <a16:creationId xmlns:a16="http://schemas.microsoft.com/office/drawing/2014/main" id="{0FDC8BDF-2000-492C-9998-71458668ACEA}"/>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45" name="正方形/長方形 444">
          <a:extLst>
            <a:ext uri="{FF2B5EF4-FFF2-40B4-BE49-F238E27FC236}">
              <a16:creationId xmlns:a16="http://schemas.microsoft.com/office/drawing/2014/main" id="{96B5EA85-B883-44E1-AB31-A9941A21FE90}"/>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46" name="正方形/長方形 445">
          <a:extLst>
            <a:ext uri="{FF2B5EF4-FFF2-40B4-BE49-F238E27FC236}">
              <a16:creationId xmlns:a16="http://schemas.microsoft.com/office/drawing/2014/main" id="{BB9A5678-9E5C-4BE5-8945-07AB54E1C12A}"/>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47" name="正方形/長方形 446">
          <a:extLst>
            <a:ext uri="{FF2B5EF4-FFF2-40B4-BE49-F238E27FC236}">
              <a16:creationId xmlns:a16="http://schemas.microsoft.com/office/drawing/2014/main" id="{0BF8C042-DF46-4189-B69D-5BF1633C39A3}"/>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48" name="正方形/長方形 447">
          <a:extLst>
            <a:ext uri="{FF2B5EF4-FFF2-40B4-BE49-F238E27FC236}">
              <a16:creationId xmlns:a16="http://schemas.microsoft.com/office/drawing/2014/main" id="{868D5298-74D0-4A4D-8C31-BF3674E7396A}"/>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49" name="正方形/長方形 448">
          <a:extLst>
            <a:ext uri="{FF2B5EF4-FFF2-40B4-BE49-F238E27FC236}">
              <a16:creationId xmlns:a16="http://schemas.microsoft.com/office/drawing/2014/main" id="{4DEAFCF9-FB92-4A2C-8633-0E649A29CFDD}"/>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50" name="テキスト ボックス 449">
          <a:extLst>
            <a:ext uri="{FF2B5EF4-FFF2-40B4-BE49-F238E27FC236}">
              <a16:creationId xmlns:a16="http://schemas.microsoft.com/office/drawing/2014/main" id="{F53D3738-7F38-43B9-A16D-B19ABD7589B3}"/>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51" name="直線コネクタ 450">
          <a:extLst>
            <a:ext uri="{FF2B5EF4-FFF2-40B4-BE49-F238E27FC236}">
              <a16:creationId xmlns:a16="http://schemas.microsoft.com/office/drawing/2014/main" id="{C2E6D3D3-DE45-40DA-8169-063A3DEA2B56}"/>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452" name="直線コネクタ 451">
          <a:extLst>
            <a:ext uri="{FF2B5EF4-FFF2-40B4-BE49-F238E27FC236}">
              <a16:creationId xmlns:a16="http://schemas.microsoft.com/office/drawing/2014/main" id="{D8026A26-CD3D-4651-B523-1BFB7A8D00A2}"/>
            </a:ext>
          </a:extLst>
        </xdr:cNvPr>
        <xdr:cNvCxnSpPr/>
      </xdr:nvCxnSpPr>
      <xdr:spPr>
        <a:xfrm>
          <a:off x="18288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41</xdr:row>
      <xdr:rowOff>67327</xdr:rowOff>
    </xdr:from>
    <xdr:ext cx="467179" cy="259045"/>
    <xdr:sp macro="" textlink="">
      <xdr:nvSpPr>
        <xdr:cNvPr id="453" name="テキスト ボックス 452">
          <a:extLst>
            <a:ext uri="{FF2B5EF4-FFF2-40B4-BE49-F238E27FC236}">
              <a16:creationId xmlns:a16="http://schemas.microsoft.com/office/drawing/2014/main" id="{F3744F75-9E32-4E9E-8622-3975E1FB096F}"/>
            </a:ext>
          </a:extLst>
        </xdr:cNvPr>
        <xdr:cNvSpPr txBox="1"/>
      </xdr:nvSpPr>
      <xdr:spPr>
        <a:xfrm>
          <a:off x="17820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454" name="直線コネクタ 453">
          <a:extLst>
            <a:ext uri="{FF2B5EF4-FFF2-40B4-BE49-F238E27FC236}">
              <a16:creationId xmlns:a16="http://schemas.microsoft.com/office/drawing/2014/main" id="{711591BC-30A1-4C0A-9252-A28A473B6CE8}"/>
            </a:ext>
          </a:extLst>
        </xdr:cNvPr>
        <xdr:cNvCxnSpPr/>
      </xdr:nvCxnSpPr>
      <xdr:spPr>
        <a:xfrm>
          <a:off x="18288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39</xdr:row>
      <xdr:rowOff>29227</xdr:rowOff>
    </xdr:from>
    <xdr:ext cx="467179" cy="259045"/>
    <xdr:sp macro="" textlink="">
      <xdr:nvSpPr>
        <xdr:cNvPr id="455" name="テキスト ボックス 454">
          <a:extLst>
            <a:ext uri="{FF2B5EF4-FFF2-40B4-BE49-F238E27FC236}">
              <a16:creationId xmlns:a16="http://schemas.microsoft.com/office/drawing/2014/main" id="{CDF24E20-3712-46A0-A3BD-4025C1955331}"/>
            </a:ext>
          </a:extLst>
        </xdr:cNvPr>
        <xdr:cNvSpPr txBox="1"/>
      </xdr:nvSpPr>
      <xdr:spPr>
        <a:xfrm>
          <a:off x="17820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456" name="直線コネクタ 455">
          <a:extLst>
            <a:ext uri="{FF2B5EF4-FFF2-40B4-BE49-F238E27FC236}">
              <a16:creationId xmlns:a16="http://schemas.microsoft.com/office/drawing/2014/main" id="{87BECBD4-4270-484A-9F0C-1970EEAACEC0}"/>
            </a:ext>
          </a:extLst>
        </xdr:cNvPr>
        <xdr:cNvCxnSpPr/>
      </xdr:nvCxnSpPr>
      <xdr:spPr>
        <a:xfrm>
          <a:off x="18288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162577</xdr:rowOff>
    </xdr:from>
    <xdr:ext cx="467179" cy="259045"/>
    <xdr:sp macro="" textlink="">
      <xdr:nvSpPr>
        <xdr:cNvPr id="457" name="テキスト ボックス 456">
          <a:extLst>
            <a:ext uri="{FF2B5EF4-FFF2-40B4-BE49-F238E27FC236}">
              <a16:creationId xmlns:a16="http://schemas.microsoft.com/office/drawing/2014/main" id="{FACBC0F0-5616-4B42-B8C1-4445FCC3E16C}"/>
            </a:ext>
          </a:extLst>
        </xdr:cNvPr>
        <xdr:cNvSpPr txBox="1"/>
      </xdr:nvSpPr>
      <xdr:spPr>
        <a:xfrm>
          <a:off x="17820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458" name="直線コネクタ 457">
          <a:extLst>
            <a:ext uri="{FF2B5EF4-FFF2-40B4-BE49-F238E27FC236}">
              <a16:creationId xmlns:a16="http://schemas.microsoft.com/office/drawing/2014/main" id="{C073D830-E004-44E2-8676-078476671598}"/>
            </a:ext>
          </a:extLst>
        </xdr:cNvPr>
        <xdr:cNvCxnSpPr/>
      </xdr:nvCxnSpPr>
      <xdr:spPr>
        <a:xfrm>
          <a:off x="18288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124477</xdr:rowOff>
    </xdr:from>
    <xdr:ext cx="467179" cy="259045"/>
    <xdr:sp macro="" textlink="">
      <xdr:nvSpPr>
        <xdr:cNvPr id="459" name="テキスト ボックス 458">
          <a:extLst>
            <a:ext uri="{FF2B5EF4-FFF2-40B4-BE49-F238E27FC236}">
              <a16:creationId xmlns:a16="http://schemas.microsoft.com/office/drawing/2014/main" id="{094BB6CE-4098-4C1B-99EF-E5ADD6A6C016}"/>
            </a:ext>
          </a:extLst>
        </xdr:cNvPr>
        <xdr:cNvSpPr txBox="1"/>
      </xdr:nvSpPr>
      <xdr:spPr>
        <a:xfrm>
          <a:off x="17820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460" name="直線コネクタ 459">
          <a:extLst>
            <a:ext uri="{FF2B5EF4-FFF2-40B4-BE49-F238E27FC236}">
              <a16:creationId xmlns:a16="http://schemas.microsoft.com/office/drawing/2014/main" id="{750FC3B5-CAC4-4788-A5D9-2F6F4CEE191F}"/>
            </a:ext>
          </a:extLst>
        </xdr:cNvPr>
        <xdr:cNvCxnSpPr/>
      </xdr:nvCxnSpPr>
      <xdr:spPr>
        <a:xfrm>
          <a:off x="18288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86377</xdr:rowOff>
    </xdr:from>
    <xdr:ext cx="467179" cy="259045"/>
    <xdr:sp macro="" textlink="">
      <xdr:nvSpPr>
        <xdr:cNvPr id="461" name="テキスト ボックス 460">
          <a:extLst>
            <a:ext uri="{FF2B5EF4-FFF2-40B4-BE49-F238E27FC236}">
              <a16:creationId xmlns:a16="http://schemas.microsoft.com/office/drawing/2014/main" id="{957DD06C-C37F-4BCD-8934-E4554ABB7BDC}"/>
            </a:ext>
          </a:extLst>
        </xdr:cNvPr>
        <xdr:cNvSpPr txBox="1"/>
      </xdr:nvSpPr>
      <xdr:spPr>
        <a:xfrm>
          <a:off x="17820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62" name="直線コネクタ 461">
          <a:extLst>
            <a:ext uri="{FF2B5EF4-FFF2-40B4-BE49-F238E27FC236}">
              <a16:creationId xmlns:a16="http://schemas.microsoft.com/office/drawing/2014/main" id="{96D609AA-2F66-4066-9CBF-70C724457A1E}"/>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63" name="テキスト ボックス 462">
          <a:extLst>
            <a:ext uri="{FF2B5EF4-FFF2-40B4-BE49-F238E27FC236}">
              <a16:creationId xmlns:a16="http://schemas.microsoft.com/office/drawing/2014/main" id="{EAF7F5F5-241D-417A-A723-0EFE829FCB9F}"/>
            </a:ext>
          </a:extLst>
        </xdr:cNvPr>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64" name="【認定こども園・幼稚園・保育所】&#10;一人当たり面積グラフ枠">
          <a:extLst>
            <a:ext uri="{FF2B5EF4-FFF2-40B4-BE49-F238E27FC236}">
              <a16:creationId xmlns:a16="http://schemas.microsoft.com/office/drawing/2014/main" id="{2548E17E-04CE-4FCE-A713-B2B74D8FB3A2}"/>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45720</xdr:rowOff>
    </xdr:from>
    <xdr:to>
      <xdr:col>116</xdr:col>
      <xdr:colOff>62864</xdr:colOff>
      <xdr:row>41</xdr:row>
      <xdr:rowOff>118110</xdr:rowOff>
    </xdr:to>
    <xdr:cxnSp macro="">
      <xdr:nvCxnSpPr>
        <xdr:cNvPr id="465" name="直線コネクタ 464">
          <a:extLst>
            <a:ext uri="{FF2B5EF4-FFF2-40B4-BE49-F238E27FC236}">
              <a16:creationId xmlns:a16="http://schemas.microsoft.com/office/drawing/2014/main" id="{E7382834-4F49-4444-86B0-5587BDA13FC9}"/>
            </a:ext>
          </a:extLst>
        </xdr:cNvPr>
        <xdr:cNvCxnSpPr/>
      </xdr:nvCxnSpPr>
      <xdr:spPr>
        <a:xfrm flipV="1">
          <a:off x="22160864" y="5875020"/>
          <a:ext cx="0" cy="12725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121937</xdr:rowOff>
    </xdr:from>
    <xdr:ext cx="469744" cy="259045"/>
    <xdr:sp macro="" textlink="">
      <xdr:nvSpPr>
        <xdr:cNvPr id="466" name="【認定こども園・幼稚園・保育所】&#10;一人当たり面積最小値テキスト">
          <a:extLst>
            <a:ext uri="{FF2B5EF4-FFF2-40B4-BE49-F238E27FC236}">
              <a16:creationId xmlns:a16="http://schemas.microsoft.com/office/drawing/2014/main" id="{C6A94178-24A7-427A-9B27-ADC870D95967}"/>
            </a:ext>
          </a:extLst>
        </xdr:cNvPr>
        <xdr:cNvSpPr txBox="1"/>
      </xdr:nvSpPr>
      <xdr:spPr>
        <a:xfrm>
          <a:off x="22199600" y="71513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118110</xdr:rowOff>
    </xdr:from>
    <xdr:to>
      <xdr:col>116</xdr:col>
      <xdr:colOff>152400</xdr:colOff>
      <xdr:row>41</xdr:row>
      <xdr:rowOff>118110</xdr:rowOff>
    </xdr:to>
    <xdr:cxnSp macro="">
      <xdr:nvCxnSpPr>
        <xdr:cNvPr id="467" name="直線コネクタ 466">
          <a:extLst>
            <a:ext uri="{FF2B5EF4-FFF2-40B4-BE49-F238E27FC236}">
              <a16:creationId xmlns:a16="http://schemas.microsoft.com/office/drawing/2014/main" id="{3E7BF21C-790F-498F-8CCF-AFAE223EE2FB}"/>
            </a:ext>
          </a:extLst>
        </xdr:cNvPr>
        <xdr:cNvCxnSpPr/>
      </xdr:nvCxnSpPr>
      <xdr:spPr>
        <a:xfrm>
          <a:off x="22072600" y="71475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163847</xdr:rowOff>
    </xdr:from>
    <xdr:ext cx="469744" cy="259045"/>
    <xdr:sp macro="" textlink="">
      <xdr:nvSpPr>
        <xdr:cNvPr id="468" name="【認定こども園・幼稚園・保育所】&#10;一人当たり面積最大値テキスト">
          <a:extLst>
            <a:ext uri="{FF2B5EF4-FFF2-40B4-BE49-F238E27FC236}">
              <a16:creationId xmlns:a16="http://schemas.microsoft.com/office/drawing/2014/main" id="{A837F894-7C5A-49C4-A79D-5BB2AD667BC8}"/>
            </a:ext>
          </a:extLst>
        </xdr:cNvPr>
        <xdr:cNvSpPr txBox="1"/>
      </xdr:nvSpPr>
      <xdr:spPr>
        <a:xfrm>
          <a:off x="22199600" y="56502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45720</xdr:rowOff>
    </xdr:from>
    <xdr:to>
      <xdr:col>116</xdr:col>
      <xdr:colOff>152400</xdr:colOff>
      <xdr:row>34</xdr:row>
      <xdr:rowOff>45720</xdr:rowOff>
    </xdr:to>
    <xdr:cxnSp macro="">
      <xdr:nvCxnSpPr>
        <xdr:cNvPr id="469" name="直線コネクタ 468">
          <a:extLst>
            <a:ext uri="{FF2B5EF4-FFF2-40B4-BE49-F238E27FC236}">
              <a16:creationId xmlns:a16="http://schemas.microsoft.com/office/drawing/2014/main" id="{6D487F33-A372-434D-B53E-2D59405D62CE}"/>
            </a:ext>
          </a:extLst>
        </xdr:cNvPr>
        <xdr:cNvCxnSpPr/>
      </xdr:nvCxnSpPr>
      <xdr:spPr>
        <a:xfrm>
          <a:off x="22072600" y="58750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90187</xdr:rowOff>
    </xdr:from>
    <xdr:ext cx="469744" cy="259045"/>
    <xdr:sp macro="" textlink="">
      <xdr:nvSpPr>
        <xdr:cNvPr id="470" name="【認定こども園・幼稚園・保育所】&#10;一人当たり面積平均値テキスト">
          <a:extLst>
            <a:ext uri="{FF2B5EF4-FFF2-40B4-BE49-F238E27FC236}">
              <a16:creationId xmlns:a16="http://schemas.microsoft.com/office/drawing/2014/main" id="{96E49F08-98C4-4F56-85CA-32EDEAD5DC7C}"/>
            </a:ext>
          </a:extLst>
        </xdr:cNvPr>
        <xdr:cNvSpPr txBox="1"/>
      </xdr:nvSpPr>
      <xdr:spPr>
        <a:xfrm>
          <a:off x="22199600" y="660528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67310</xdr:rowOff>
    </xdr:from>
    <xdr:to>
      <xdr:col>116</xdr:col>
      <xdr:colOff>114300</xdr:colOff>
      <xdr:row>39</xdr:row>
      <xdr:rowOff>168910</xdr:rowOff>
    </xdr:to>
    <xdr:sp macro="" textlink="">
      <xdr:nvSpPr>
        <xdr:cNvPr id="471" name="フローチャート: 判断 470">
          <a:extLst>
            <a:ext uri="{FF2B5EF4-FFF2-40B4-BE49-F238E27FC236}">
              <a16:creationId xmlns:a16="http://schemas.microsoft.com/office/drawing/2014/main" id="{54A7DEE0-1FD8-4F20-BE18-FB7DA5629E0F}"/>
            </a:ext>
          </a:extLst>
        </xdr:cNvPr>
        <xdr:cNvSpPr/>
      </xdr:nvSpPr>
      <xdr:spPr>
        <a:xfrm>
          <a:off x="22110700" y="6753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29210</xdr:rowOff>
    </xdr:from>
    <xdr:to>
      <xdr:col>112</xdr:col>
      <xdr:colOff>38100</xdr:colOff>
      <xdr:row>39</xdr:row>
      <xdr:rowOff>130810</xdr:rowOff>
    </xdr:to>
    <xdr:sp macro="" textlink="">
      <xdr:nvSpPr>
        <xdr:cNvPr id="472" name="フローチャート: 判断 471">
          <a:extLst>
            <a:ext uri="{FF2B5EF4-FFF2-40B4-BE49-F238E27FC236}">
              <a16:creationId xmlns:a16="http://schemas.microsoft.com/office/drawing/2014/main" id="{644C01FA-18A3-47F3-AAAD-2B5E896224B7}"/>
            </a:ext>
          </a:extLst>
        </xdr:cNvPr>
        <xdr:cNvSpPr/>
      </xdr:nvSpPr>
      <xdr:spPr>
        <a:xfrm>
          <a:off x="21272500" y="6715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44450</xdr:rowOff>
    </xdr:from>
    <xdr:to>
      <xdr:col>107</xdr:col>
      <xdr:colOff>101600</xdr:colOff>
      <xdr:row>39</xdr:row>
      <xdr:rowOff>146050</xdr:rowOff>
    </xdr:to>
    <xdr:sp macro="" textlink="">
      <xdr:nvSpPr>
        <xdr:cNvPr id="473" name="フローチャート: 判断 472">
          <a:extLst>
            <a:ext uri="{FF2B5EF4-FFF2-40B4-BE49-F238E27FC236}">
              <a16:creationId xmlns:a16="http://schemas.microsoft.com/office/drawing/2014/main" id="{2803C205-493E-46E2-AE41-15C557814422}"/>
            </a:ext>
          </a:extLst>
        </xdr:cNvPr>
        <xdr:cNvSpPr/>
      </xdr:nvSpPr>
      <xdr:spPr>
        <a:xfrm>
          <a:off x="20383500" y="673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36830</xdr:rowOff>
    </xdr:from>
    <xdr:to>
      <xdr:col>102</xdr:col>
      <xdr:colOff>165100</xdr:colOff>
      <xdr:row>39</xdr:row>
      <xdr:rowOff>138430</xdr:rowOff>
    </xdr:to>
    <xdr:sp macro="" textlink="">
      <xdr:nvSpPr>
        <xdr:cNvPr id="474" name="フローチャート: 判断 473">
          <a:extLst>
            <a:ext uri="{FF2B5EF4-FFF2-40B4-BE49-F238E27FC236}">
              <a16:creationId xmlns:a16="http://schemas.microsoft.com/office/drawing/2014/main" id="{B392A8F2-B1EB-4B00-8B43-26359321DF65}"/>
            </a:ext>
          </a:extLst>
        </xdr:cNvPr>
        <xdr:cNvSpPr/>
      </xdr:nvSpPr>
      <xdr:spPr>
        <a:xfrm>
          <a:off x="19494500" y="6723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59690</xdr:rowOff>
    </xdr:from>
    <xdr:to>
      <xdr:col>98</xdr:col>
      <xdr:colOff>38100</xdr:colOff>
      <xdr:row>39</xdr:row>
      <xdr:rowOff>161290</xdr:rowOff>
    </xdr:to>
    <xdr:sp macro="" textlink="">
      <xdr:nvSpPr>
        <xdr:cNvPr id="475" name="フローチャート: 判断 474">
          <a:extLst>
            <a:ext uri="{FF2B5EF4-FFF2-40B4-BE49-F238E27FC236}">
              <a16:creationId xmlns:a16="http://schemas.microsoft.com/office/drawing/2014/main" id="{D3ED178D-FD70-4197-B9F4-B52FA75EDC3C}"/>
            </a:ext>
          </a:extLst>
        </xdr:cNvPr>
        <xdr:cNvSpPr/>
      </xdr:nvSpPr>
      <xdr:spPr>
        <a:xfrm>
          <a:off x="18605500" y="6746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76" name="テキスト ボックス 475">
          <a:extLst>
            <a:ext uri="{FF2B5EF4-FFF2-40B4-BE49-F238E27FC236}">
              <a16:creationId xmlns:a16="http://schemas.microsoft.com/office/drawing/2014/main" id="{B3637CBF-D650-40E0-8002-342D7801569A}"/>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77" name="テキスト ボックス 476">
          <a:extLst>
            <a:ext uri="{FF2B5EF4-FFF2-40B4-BE49-F238E27FC236}">
              <a16:creationId xmlns:a16="http://schemas.microsoft.com/office/drawing/2014/main" id="{69D41293-654A-4808-B810-6FA4510C46D2}"/>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78" name="テキスト ボックス 477">
          <a:extLst>
            <a:ext uri="{FF2B5EF4-FFF2-40B4-BE49-F238E27FC236}">
              <a16:creationId xmlns:a16="http://schemas.microsoft.com/office/drawing/2014/main" id="{29322D12-358E-463C-BA55-56641F67A3B3}"/>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79" name="テキスト ボックス 478">
          <a:extLst>
            <a:ext uri="{FF2B5EF4-FFF2-40B4-BE49-F238E27FC236}">
              <a16:creationId xmlns:a16="http://schemas.microsoft.com/office/drawing/2014/main" id="{3E36DD7E-DFD1-4DC0-A7E3-F913D50165F0}"/>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80" name="テキスト ボックス 479">
          <a:extLst>
            <a:ext uri="{FF2B5EF4-FFF2-40B4-BE49-F238E27FC236}">
              <a16:creationId xmlns:a16="http://schemas.microsoft.com/office/drawing/2014/main" id="{D2FC1451-7E0D-406D-A7A3-A76A4D5D105A}"/>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48260</xdr:rowOff>
    </xdr:from>
    <xdr:to>
      <xdr:col>116</xdr:col>
      <xdr:colOff>114300</xdr:colOff>
      <xdr:row>40</xdr:row>
      <xdr:rowOff>149860</xdr:rowOff>
    </xdr:to>
    <xdr:sp macro="" textlink="">
      <xdr:nvSpPr>
        <xdr:cNvPr id="481" name="楕円 480">
          <a:extLst>
            <a:ext uri="{FF2B5EF4-FFF2-40B4-BE49-F238E27FC236}">
              <a16:creationId xmlns:a16="http://schemas.microsoft.com/office/drawing/2014/main" id="{8288274B-1B3E-4D39-995D-622780CED487}"/>
            </a:ext>
          </a:extLst>
        </xdr:cNvPr>
        <xdr:cNvSpPr/>
      </xdr:nvSpPr>
      <xdr:spPr>
        <a:xfrm>
          <a:off x="22110700" y="6906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40</xdr:row>
      <xdr:rowOff>26687</xdr:rowOff>
    </xdr:from>
    <xdr:ext cx="469744" cy="259045"/>
    <xdr:sp macro="" textlink="">
      <xdr:nvSpPr>
        <xdr:cNvPr id="482" name="【認定こども園・幼稚園・保育所】&#10;一人当たり面積該当値テキスト">
          <a:extLst>
            <a:ext uri="{FF2B5EF4-FFF2-40B4-BE49-F238E27FC236}">
              <a16:creationId xmlns:a16="http://schemas.microsoft.com/office/drawing/2014/main" id="{6D6C8F7C-1923-4775-9510-C3A805AB3DB1}"/>
            </a:ext>
          </a:extLst>
        </xdr:cNvPr>
        <xdr:cNvSpPr txBox="1"/>
      </xdr:nvSpPr>
      <xdr:spPr>
        <a:xfrm>
          <a:off x="22199600" y="68846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40</xdr:row>
      <xdr:rowOff>48260</xdr:rowOff>
    </xdr:from>
    <xdr:to>
      <xdr:col>112</xdr:col>
      <xdr:colOff>38100</xdr:colOff>
      <xdr:row>40</xdr:row>
      <xdr:rowOff>149860</xdr:rowOff>
    </xdr:to>
    <xdr:sp macro="" textlink="">
      <xdr:nvSpPr>
        <xdr:cNvPr id="483" name="楕円 482">
          <a:extLst>
            <a:ext uri="{FF2B5EF4-FFF2-40B4-BE49-F238E27FC236}">
              <a16:creationId xmlns:a16="http://schemas.microsoft.com/office/drawing/2014/main" id="{1F1AD96D-E95B-4DC1-AA46-4063D206E42B}"/>
            </a:ext>
          </a:extLst>
        </xdr:cNvPr>
        <xdr:cNvSpPr/>
      </xdr:nvSpPr>
      <xdr:spPr>
        <a:xfrm>
          <a:off x="21272500" y="6906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40</xdr:row>
      <xdr:rowOff>99060</xdr:rowOff>
    </xdr:from>
    <xdr:to>
      <xdr:col>116</xdr:col>
      <xdr:colOff>63500</xdr:colOff>
      <xdr:row>40</xdr:row>
      <xdr:rowOff>99060</xdr:rowOff>
    </xdr:to>
    <xdr:cxnSp macro="">
      <xdr:nvCxnSpPr>
        <xdr:cNvPr id="484" name="直線コネクタ 483">
          <a:extLst>
            <a:ext uri="{FF2B5EF4-FFF2-40B4-BE49-F238E27FC236}">
              <a16:creationId xmlns:a16="http://schemas.microsoft.com/office/drawing/2014/main" id="{CB9052A4-E624-408D-85F5-F18EBA063C10}"/>
            </a:ext>
          </a:extLst>
        </xdr:cNvPr>
        <xdr:cNvCxnSpPr/>
      </xdr:nvCxnSpPr>
      <xdr:spPr>
        <a:xfrm>
          <a:off x="21323300" y="695706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120650</xdr:rowOff>
    </xdr:from>
    <xdr:to>
      <xdr:col>107</xdr:col>
      <xdr:colOff>101600</xdr:colOff>
      <xdr:row>40</xdr:row>
      <xdr:rowOff>50800</xdr:rowOff>
    </xdr:to>
    <xdr:sp macro="" textlink="">
      <xdr:nvSpPr>
        <xdr:cNvPr id="485" name="楕円 484">
          <a:extLst>
            <a:ext uri="{FF2B5EF4-FFF2-40B4-BE49-F238E27FC236}">
              <a16:creationId xmlns:a16="http://schemas.microsoft.com/office/drawing/2014/main" id="{CD3491B5-007B-400B-A1F0-AE28FCABECB9}"/>
            </a:ext>
          </a:extLst>
        </xdr:cNvPr>
        <xdr:cNvSpPr/>
      </xdr:nvSpPr>
      <xdr:spPr>
        <a:xfrm>
          <a:off x="20383500" y="680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40</xdr:row>
      <xdr:rowOff>0</xdr:rowOff>
    </xdr:from>
    <xdr:to>
      <xdr:col>111</xdr:col>
      <xdr:colOff>177800</xdr:colOff>
      <xdr:row>40</xdr:row>
      <xdr:rowOff>99060</xdr:rowOff>
    </xdr:to>
    <xdr:cxnSp macro="">
      <xdr:nvCxnSpPr>
        <xdr:cNvPr id="486" name="直線コネクタ 485">
          <a:extLst>
            <a:ext uri="{FF2B5EF4-FFF2-40B4-BE49-F238E27FC236}">
              <a16:creationId xmlns:a16="http://schemas.microsoft.com/office/drawing/2014/main" id="{D56DC986-3F9E-46F2-83A4-8B4E1B093C44}"/>
            </a:ext>
          </a:extLst>
        </xdr:cNvPr>
        <xdr:cNvCxnSpPr/>
      </xdr:nvCxnSpPr>
      <xdr:spPr>
        <a:xfrm>
          <a:off x="20434300" y="6858000"/>
          <a:ext cx="889000" cy="990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120650</xdr:rowOff>
    </xdr:from>
    <xdr:to>
      <xdr:col>102</xdr:col>
      <xdr:colOff>165100</xdr:colOff>
      <xdr:row>40</xdr:row>
      <xdr:rowOff>50800</xdr:rowOff>
    </xdr:to>
    <xdr:sp macro="" textlink="">
      <xdr:nvSpPr>
        <xdr:cNvPr id="487" name="楕円 486">
          <a:extLst>
            <a:ext uri="{FF2B5EF4-FFF2-40B4-BE49-F238E27FC236}">
              <a16:creationId xmlns:a16="http://schemas.microsoft.com/office/drawing/2014/main" id="{789C0088-910D-4C77-9241-3CEDF5B5038B}"/>
            </a:ext>
          </a:extLst>
        </xdr:cNvPr>
        <xdr:cNvSpPr/>
      </xdr:nvSpPr>
      <xdr:spPr>
        <a:xfrm>
          <a:off x="19494500" y="680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40</xdr:row>
      <xdr:rowOff>0</xdr:rowOff>
    </xdr:from>
    <xdr:to>
      <xdr:col>107</xdr:col>
      <xdr:colOff>50800</xdr:colOff>
      <xdr:row>40</xdr:row>
      <xdr:rowOff>0</xdr:rowOff>
    </xdr:to>
    <xdr:cxnSp macro="">
      <xdr:nvCxnSpPr>
        <xdr:cNvPr id="488" name="直線コネクタ 487">
          <a:extLst>
            <a:ext uri="{FF2B5EF4-FFF2-40B4-BE49-F238E27FC236}">
              <a16:creationId xmlns:a16="http://schemas.microsoft.com/office/drawing/2014/main" id="{F640A05D-E797-4B94-9EA0-AAD3F6F87045}"/>
            </a:ext>
          </a:extLst>
        </xdr:cNvPr>
        <xdr:cNvCxnSpPr/>
      </xdr:nvCxnSpPr>
      <xdr:spPr>
        <a:xfrm>
          <a:off x="19545300" y="685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39</xdr:row>
      <xdr:rowOff>120650</xdr:rowOff>
    </xdr:from>
    <xdr:to>
      <xdr:col>98</xdr:col>
      <xdr:colOff>38100</xdr:colOff>
      <xdr:row>40</xdr:row>
      <xdr:rowOff>50800</xdr:rowOff>
    </xdr:to>
    <xdr:sp macro="" textlink="">
      <xdr:nvSpPr>
        <xdr:cNvPr id="489" name="楕円 488">
          <a:extLst>
            <a:ext uri="{FF2B5EF4-FFF2-40B4-BE49-F238E27FC236}">
              <a16:creationId xmlns:a16="http://schemas.microsoft.com/office/drawing/2014/main" id="{A6108F1D-0DC5-4599-B154-12DCC8DF9158}"/>
            </a:ext>
          </a:extLst>
        </xdr:cNvPr>
        <xdr:cNvSpPr/>
      </xdr:nvSpPr>
      <xdr:spPr>
        <a:xfrm>
          <a:off x="18605500" y="680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40</xdr:row>
      <xdr:rowOff>0</xdr:rowOff>
    </xdr:from>
    <xdr:to>
      <xdr:col>102</xdr:col>
      <xdr:colOff>114300</xdr:colOff>
      <xdr:row>40</xdr:row>
      <xdr:rowOff>0</xdr:rowOff>
    </xdr:to>
    <xdr:cxnSp macro="">
      <xdr:nvCxnSpPr>
        <xdr:cNvPr id="490" name="直線コネクタ 489">
          <a:extLst>
            <a:ext uri="{FF2B5EF4-FFF2-40B4-BE49-F238E27FC236}">
              <a16:creationId xmlns:a16="http://schemas.microsoft.com/office/drawing/2014/main" id="{8C475CAB-862D-499C-8CB4-E28DA39375B0}"/>
            </a:ext>
          </a:extLst>
        </xdr:cNvPr>
        <xdr:cNvCxnSpPr/>
      </xdr:nvCxnSpPr>
      <xdr:spPr>
        <a:xfrm>
          <a:off x="18656300" y="685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37</xdr:row>
      <xdr:rowOff>147337</xdr:rowOff>
    </xdr:from>
    <xdr:ext cx="469744" cy="259045"/>
    <xdr:sp macro="" textlink="">
      <xdr:nvSpPr>
        <xdr:cNvPr id="491" name="n_1aveValue【認定こども園・幼稚園・保育所】&#10;一人当たり面積">
          <a:extLst>
            <a:ext uri="{FF2B5EF4-FFF2-40B4-BE49-F238E27FC236}">
              <a16:creationId xmlns:a16="http://schemas.microsoft.com/office/drawing/2014/main" id="{33F6425B-058D-489C-AAE4-DFBE4D787E16}"/>
            </a:ext>
          </a:extLst>
        </xdr:cNvPr>
        <xdr:cNvSpPr txBox="1"/>
      </xdr:nvSpPr>
      <xdr:spPr>
        <a:xfrm>
          <a:off x="21075727" y="64909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37</xdr:row>
      <xdr:rowOff>162577</xdr:rowOff>
    </xdr:from>
    <xdr:ext cx="469744" cy="259045"/>
    <xdr:sp macro="" textlink="">
      <xdr:nvSpPr>
        <xdr:cNvPr id="492" name="n_2aveValue【認定こども園・幼稚園・保育所】&#10;一人当たり面積">
          <a:extLst>
            <a:ext uri="{FF2B5EF4-FFF2-40B4-BE49-F238E27FC236}">
              <a16:creationId xmlns:a16="http://schemas.microsoft.com/office/drawing/2014/main" id="{EED31567-A6D5-44BF-8A21-1185EC8B7BF6}"/>
            </a:ext>
          </a:extLst>
        </xdr:cNvPr>
        <xdr:cNvSpPr txBox="1"/>
      </xdr:nvSpPr>
      <xdr:spPr>
        <a:xfrm>
          <a:off x="20199427" y="6506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37</xdr:row>
      <xdr:rowOff>154957</xdr:rowOff>
    </xdr:from>
    <xdr:ext cx="469744" cy="259045"/>
    <xdr:sp macro="" textlink="">
      <xdr:nvSpPr>
        <xdr:cNvPr id="493" name="n_3aveValue【認定こども園・幼稚園・保育所】&#10;一人当たり面積">
          <a:extLst>
            <a:ext uri="{FF2B5EF4-FFF2-40B4-BE49-F238E27FC236}">
              <a16:creationId xmlns:a16="http://schemas.microsoft.com/office/drawing/2014/main" id="{90D3E9A7-68DD-441D-A499-A4B67814FEFE}"/>
            </a:ext>
          </a:extLst>
        </xdr:cNvPr>
        <xdr:cNvSpPr txBox="1"/>
      </xdr:nvSpPr>
      <xdr:spPr>
        <a:xfrm>
          <a:off x="19310427" y="64986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38</xdr:row>
      <xdr:rowOff>6367</xdr:rowOff>
    </xdr:from>
    <xdr:ext cx="469744" cy="259045"/>
    <xdr:sp macro="" textlink="">
      <xdr:nvSpPr>
        <xdr:cNvPr id="494" name="n_4aveValue【認定こども園・幼稚園・保育所】&#10;一人当たり面積">
          <a:extLst>
            <a:ext uri="{FF2B5EF4-FFF2-40B4-BE49-F238E27FC236}">
              <a16:creationId xmlns:a16="http://schemas.microsoft.com/office/drawing/2014/main" id="{34B2E68B-81E6-4ADC-8C03-D4950C25A060}"/>
            </a:ext>
          </a:extLst>
        </xdr:cNvPr>
        <xdr:cNvSpPr txBox="1"/>
      </xdr:nvSpPr>
      <xdr:spPr>
        <a:xfrm>
          <a:off x="18421427" y="65214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40</xdr:row>
      <xdr:rowOff>140987</xdr:rowOff>
    </xdr:from>
    <xdr:ext cx="469744" cy="259045"/>
    <xdr:sp macro="" textlink="">
      <xdr:nvSpPr>
        <xdr:cNvPr id="495" name="n_1mainValue【認定こども園・幼稚園・保育所】&#10;一人当たり面積">
          <a:extLst>
            <a:ext uri="{FF2B5EF4-FFF2-40B4-BE49-F238E27FC236}">
              <a16:creationId xmlns:a16="http://schemas.microsoft.com/office/drawing/2014/main" id="{A59AAC28-C233-4464-A4D8-A4A0F8952099}"/>
            </a:ext>
          </a:extLst>
        </xdr:cNvPr>
        <xdr:cNvSpPr txBox="1"/>
      </xdr:nvSpPr>
      <xdr:spPr>
        <a:xfrm>
          <a:off x="21075727" y="69989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40</xdr:row>
      <xdr:rowOff>41927</xdr:rowOff>
    </xdr:from>
    <xdr:ext cx="469744" cy="259045"/>
    <xdr:sp macro="" textlink="">
      <xdr:nvSpPr>
        <xdr:cNvPr id="496" name="n_2mainValue【認定こども園・幼稚園・保育所】&#10;一人当たり面積">
          <a:extLst>
            <a:ext uri="{FF2B5EF4-FFF2-40B4-BE49-F238E27FC236}">
              <a16:creationId xmlns:a16="http://schemas.microsoft.com/office/drawing/2014/main" id="{E981AC7A-4AC0-4F9B-B210-9188E8729333}"/>
            </a:ext>
          </a:extLst>
        </xdr:cNvPr>
        <xdr:cNvSpPr txBox="1"/>
      </xdr:nvSpPr>
      <xdr:spPr>
        <a:xfrm>
          <a:off x="20199427" y="6899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40</xdr:row>
      <xdr:rowOff>41927</xdr:rowOff>
    </xdr:from>
    <xdr:ext cx="469744" cy="259045"/>
    <xdr:sp macro="" textlink="">
      <xdr:nvSpPr>
        <xdr:cNvPr id="497" name="n_3mainValue【認定こども園・幼稚園・保育所】&#10;一人当たり面積">
          <a:extLst>
            <a:ext uri="{FF2B5EF4-FFF2-40B4-BE49-F238E27FC236}">
              <a16:creationId xmlns:a16="http://schemas.microsoft.com/office/drawing/2014/main" id="{EA75C736-4321-459C-9DFB-964191045406}"/>
            </a:ext>
          </a:extLst>
        </xdr:cNvPr>
        <xdr:cNvSpPr txBox="1"/>
      </xdr:nvSpPr>
      <xdr:spPr>
        <a:xfrm>
          <a:off x="19310427" y="6899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40</xdr:row>
      <xdr:rowOff>41927</xdr:rowOff>
    </xdr:from>
    <xdr:ext cx="469744" cy="259045"/>
    <xdr:sp macro="" textlink="">
      <xdr:nvSpPr>
        <xdr:cNvPr id="498" name="n_4mainValue【認定こども園・幼稚園・保育所】&#10;一人当たり面積">
          <a:extLst>
            <a:ext uri="{FF2B5EF4-FFF2-40B4-BE49-F238E27FC236}">
              <a16:creationId xmlns:a16="http://schemas.microsoft.com/office/drawing/2014/main" id="{4B21FA2C-8ECE-4D53-9C74-F56F48A2118F}"/>
            </a:ext>
          </a:extLst>
        </xdr:cNvPr>
        <xdr:cNvSpPr txBox="1"/>
      </xdr:nvSpPr>
      <xdr:spPr>
        <a:xfrm>
          <a:off x="18421427" y="6899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499" name="正方形/長方形 498">
          <a:extLst>
            <a:ext uri="{FF2B5EF4-FFF2-40B4-BE49-F238E27FC236}">
              <a16:creationId xmlns:a16="http://schemas.microsoft.com/office/drawing/2014/main" id="{68348DBD-DBC1-4425-9669-B3C6FEB38729}"/>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00" name="正方形/長方形 499">
          <a:extLst>
            <a:ext uri="{FF2B5EF4-FFF2-40B4-BE49-F238E27FC236}">
              <a16:creationId xmlns:a16="http://schemas.microsoft.com/office/drawing/2014/main" id="{AC1174D0-30F7-46DE-A680-91CF94DD39C7}"/>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01" name="正方形/長方形 500">
          <a:extLst>
            <a:ext uri="{FF2B5EF4-FFF2-40B4-BE49-F238E27FC236}">
              <a16:creationId xmlns:a16="http://schemas.microsoft.com/office/drawing/2014/main" id="{541A74FF-4D08-40DF-9D08-2F100F8D8225}"/>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02" name="正方形/長方形 501">
          <a:extLst>
            <a:ext uri="{FF2B5EF4-FFF2-40B4-BE49-F238E27FC236}">
              <a16:creationId xmlns:a16="http://schemas.microsoft.com/office/drawing/2014/main" id="{816841A1-9C29-4055-986B-F995F198EA1D}"/>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03" name="正方形/長方形 502">
          <a:extLst>
            <a:ext uri="{FF2B5EF4-FFF2-40B4-BE49-F238E27FC236}">
              <a16:creationId xmlns:a16="http://schemas.microsoft.com/office/drawing/2014/main" id="{19F6E2AE-C6C1-4683-8E13-70704B993907}"/>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04" name="正方形/長方形 503">
          <a:extLst>
            <a:ext uri="{FF2B5EF4-FFF2-40B4-BE49-F238E27FC236}">
              <a16:creationId xmlns:a16="http://schemas.microsoft.com/office/drawing/2014/main" id="{200DC5EE-5EAF-4008-8576-F59982F7EBE7}"/>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05" name="正方形/長方形 504">
          <a:extLst>
            <a:ext uri="{FF2B5EF4-FFF2-40B4-BE49-F238E27FC236}">
              <a16:creationId xmlns:a16="http://schemas.microsoft.com/office/drawing/2014/main" id="{2BCF47AA-6214-4616-802E-E6AC5A71C547}"/>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06" name="正方形/長方形 505">
          <a:extLst>
            <a:ext uri="{FF2B5EF4-FFF2-40B4-BE49-F238E27FC236}">
              <a16:creationId xmlns:a16="http://schemas.microsoft.com/office/drawing/2014/main" id="{F9618FF3-E8E0-45F7-8F93-41DC37F696AC}"/>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07" name="テキスト ボックス 506">
          <a:extLst>
            <a:ext uri="{FF2B5EF4-FFF2-40B4-BE49-F238E27FC236}">
              <a16:creationId xmlns:a16="http://schemas.microsoft.com/office/drawing/2014/main" id="{E7ADAD43-7DE4-4406-A3CA-471A2B7FB00C}"/>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08" name="直線コネクタ 507">
          <a:extLst>
            <a:ext uri="{FF2B5EF4-FFF2-40B4-BE49-F238E27FC236}">
              <a16:creationId xmlns:a16="http://schemas.microsoft.com/office/drawing/2014/main" id="{85CD9CAF-A2E6-4A9D-8DCD-5152FAB54DB9}"/>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509" name="テキスト ボックス 508">
          <a:extLst>
            <a:ext uri="{FF2B5EF4-FFF2-40B4-BE49-F238E27FC236}">
              <a16:creationId xmlns:a16="http://schemas.microsoft.com/office/drawing/2014/main" id="{D5EDDD6D-ADA3-4DEC-BA13-F01CE11BBF35}"/>
            </a:ext>
          </a:extLst>
        </xdr:cNvPr>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0</xdr:rowOff>
    </xdr:from>
    <xdr:to>
      <xdr:col>89</xdr:col>
      <xdr:colOff>177800</xdr:colOff>
      <xdr:row>64</xdr:row>
      <xdr:rowOff>0</xdr:rowOff>
    </xdr:to>
    <xdr:cxnSp macro="">
      <xdr:nvCxnSpPr>
        <xdr:cNvPr id="510" name="直線コネクタ 509">
          <a:extLst>
            <a:ext uri="{FF2B5EF4-FFF2-40B4-BE49-F238E27FC236}">
              <a16:creationId xmlns:a16="http://schemas.microsoft.com/office/drawing/2014/main" id="{993D6ADE-70F6-4BAA-AAD9-91E849112445}"/>
            </a:ext>
          </a:extLst>
        </xdr:cNvPr>
        <xdr:cNvCxnSpPr/>
      </xdr:nvCxnSpPr>
      <xdr:spPr>
        <a:xfrm>
          <a:off x="12446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29227</xdr:rowOff>
    </xdr:from>
    <xdr:ext cx="467179" cy="259045"/>
    <xdr:sp macro="" textlink="">
      <xdr:nvSpPr>
        <xdr:cNvPr id="511" name="テキスト ボックス 510">
          <a:extLst>
            <a:ext uri="{FF2B5EF4-FFF2-40B4-BE49-F238E27FC236}">
              <a16:creationId xmlns:a16="http://schemas.microsoft.com/office/drawing/2014/main" id="{B1C206FB-5256-462D-B869-142B5414C941}"/>
            </a:ext>
          </a:extLst>
        </xdr:cNvPr>
        <xdr:cNvSpPr txBox="1"/>
      </xdr:nvSpPr>
      <xdr:spPr>
        <a:xfrm>
          <a:off x="11978821"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57150</xdr:rowOff>
    </xdr:from>
    <xdr:to>
      <xdr:col>89</xdr:col>
      <xdr:colOff>177800</xdr:colOff>
      <xdr:row>61</xdr:row>
      <xdr:rowOff>57150</xdr:rowOff>
    </xdr:to>
    <xdr:cxnSp macro="">
      <xdr:nvCxnSpPr>
        <xdr:cNvPr id="512" name="直線コネクタ 511">
          <a:extLst>
            <a:ext uri="{FF2B5EF4-FFF2-40B4-BE49-F238E27FC236}">
              <a16:creationId xmlns:a16="http://schemas.microsoft.com/office/drawing/2014/main" id="{AE56FF72-B33A-4E5E-9D8C-C7F7BAC78A08}"/>
            </a:ext>
          </a:extLst>
        </xdr:cNvPr>
        <xdr:cNvCxnSpPr/>
      </xdr:nvCxnSpPr>
      <xdr:spPr>
        <a:xfrm>
          <a:off x="12446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86377</xdr:rowOff>
    </xdr:from>
    <xdr:ext cx="403059" cy="259045"/>
    <xdr:sp macro="" textlink="">
      <xdr:nvSpPr>
        <xdr:cNvPr id="513" name="テキスト ボックス 512">
          <a:extLst>
            <a:ext uri="{FF2B5EF4-FFF2-40B4-BE49-F238E27FC236}">
              <a16:creationId xmlns:a16="http://schemas.microsoft.com/office/drawing/2014/main" id="{70D25A73-827C-49DE-8E07-9124B3CF72B8}"/>
            </a:ext>
          </a:extLst>
        </xdr:cNvPr>
        <xdr:cNvSpPr txBox="1"/>
      </xdr:nvSpPr>
      <xdr:spPr>
        <a:xfrm>
          <a:off x="12042941" y="1037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58</xdr:row>
      <xdr:rowOff>114300</xdr:rowOff>
    </xdr:from>
    <xdr:to>
      <xdr:col>89</xdr:col>
      <xdr:colOff>177800</xdr:colOff>
      <xdr:row>58</xdr:row>
      <xdr:rowOff>114300</xdr:rowOff>
    </xdr:to>
    <xdr:cxnSp macro="">
      <xdr:nvCxnSpPr>
        <xdr:cNvPr id="514" name="直線コネクタ 513">
          <a:extLst>
            <a:ext uri="{FF2B5EF4-FFF2-40B4-BE49-F238E27FC236}">
              <a16:creationId xmlns:a16="http://schemas.microsoft.com/office/drawing/2014/main" id="{E9D0BF65-891B-4E17-95EC-F8D6DB449169}"/>
            </a:ext>
          </a:extLst>
        </xdr:cNvPr>
        <xdr:cNvCxnSpPr/>
      </xdr:nvCxnSpPr>
      <xdr:spPr>
        <a:xfrm>
          <a:off x="12446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57</xdr:row>
      <xdr:rowOff>143527</xdr:rowOff>
    </xdr:from>
    <xdr:ext cx="403059" cy="259045"/>
    <xdr:sp macro="" textlink="">
      <xdr:nvSpPr>
        <xdr:cNvPr id="515" name="テキスト ボックス 514">
          <a:extLst>
            <a:ext uri="{FF2B5EF4-FFF2-40B4-BE49-F238E27FC236}">
              <a16:creationId xmlns:a16="http://schemas.microsoft.com/office/drawing/2014/main" id="{05C4DB19-874D-445A-A8AC-56DC430E011A}"/>
            </a:ext>
          </a:extLst>
        </xdr:cNvPr>
        <xdr:cNvSpPr txBox="1"/>
      </xdr:nvSpPr>
      <xdr:spPr>
        <a:xfrm>
          <a:off x="12042941" y="991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0</xdr:rowOff>
    </xdr:from>
    <xdr:to>
      <xdr:col>89</xdr:col>
      <xdr:colOff>177800</xdr:colOff>
      <xdr:row>56</xdr:row>
      <xdr:rowOff>0</xdr:rowOff>
    </xdr:to>
    <xdr:cxnSp macro="">
      <xdr:nvCxnSpPr>
        <xdr:cNvPr id="516" name="直線コネクタ 515">
          <a:extLst>
            <a:ext uri="{FF2B5EF4-FFF2-40B4-BE49-F238E27FC236}">
              <a16:creationId xmlns:a16="http://schemas.microsoft.com/office/drawing/2014/main" id="{19FDCAF6-40B3-4D61-AE9B-C42A600BFEBE}"/>
            </a:ext>
          </a:extLst>
        </xdr:cNvPr>
        <xdr:cNvCxnSpPr/>
      </xdr:nvCxnSpPr>
      <xdr:spPr>
        <a:xfrm>
          <a:off x="12446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55</xdr:row>
      <xdr:rowOff>29227</xdr:rowOff>
    </xdr:from>
    <xdr:ext cx="403059" cy="259045"/>
    <xdr:sp macro="" textlink="">
      <xdr:nvSpPr>
        <xdr:cNvPr id="517" name="テキスト ボックス 516">
          <a:extLst>
            <a:ext uri="{FF2B5EF4-FFF2-40B4-BE49-F238E27FC236}">
              <a16:creationId xmlns:a16="http://schemas.microsoft.com/office/drawing/2014/main" id="{BE49515A-728E-460D-8A37-6A18050319F5}"/>
            </a:ext>
          </a:extLst>
        </xdr:cNvPr>
        <xdr:cNvSpPr txBox="1"/>
      </xdr:nvSpPr>
      <xdr:spPr>
        <a:xfrm>
          <a:off x="12042941" y="945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18" name="直線コネクタ 517">
          <a:extLst>
            <a:ext uri="{FF2B5EF4-FFF2-40B4-BE49-F238E27FC236}">
              <a16:creationId xmlns:a16="http://schemas.microsoft.com/office/drawing/2014/main" id="{599AEAE2-086A-408E-A879-91A9B953541A}"/>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52</xdr:row>
      <xdr:rowOff>86377</xdr:rowOff>
    </xdr:from>
    <xdr:ext cx="403059" cy="259045"/>
    <xdr:sp macro="" textlink="">
      <xdr:nvSpPr>
        <xdr:cNvPr id="519" name="テキスト ボックス 518">
          <a:extLst>
            <a:ext uri="{FF2B5EF4-FFF2-40B4-BE49-F238E27FC236}">
              <a16:creationId xmlns:a16="http://schemas.microsoft.com/office/drawing/2014/main" id="{889F301B-CD7E-4ECE-8CDC-9DE07F368958}"/>
            </a:ext>
          </a:extLst>
        </xdr:cNvPr>
        <xdr:cNvSpPr txBox="1"/>
      </xdr:nvSpPr>
      <xdr:spPr>
        <a:xfrm>
          <a:off x="12042941" y="900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20" name="【学校施設】&#10;有形固定資産減価償却率グラフ枠">
          <a:extLst>
            <a:ext uri="{FF2B5EF4-FFF2-40B4-BE49-F238E27FC236}">
              <a16:creationId xmlns:a16="http://schemas.microsoft.com/office/drawing/2014/main" id="{62267BBA-A9BA-48E2-A0B5-B64C39E84AB7}"/>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70866</xdr:rowOff>
    </xdr:from>
    <xdr:to>
      <xdr:col>85</xdr:col>
      <xdr:colOff>126364</xdr:colOff>
      <xdr:row>62</xdr:row>
      <xdr:rowOff>144018</xdr:rowOff>
    </xdr:to>
    <xdr:cxnSp macro="">
      <xdr:nvCxnSpPr>
        <xdr:cNvPr id="521" name="直線コネクタ 520">
          <a:extLst>
            <a:ext uri="{FF2B5EF4-FFF2-40B4-BE49-F238E27FC236}">
              <a16:creationId xmlns:a16="http://schemas.microsoft.com/office/drawing/2014/main" id="{C8B147D9-B64A-4AE0-8EEA-78E770B3345D}"/>
            </a:ext>
          </a:extLst>
        </xdr:cNvPr>
        <xdr:cNvCxnSpPr/>
      </xdr:nvCxnSpPr>
      <xdr:spPr>
        <a:xfrm flipV="1">
          <a:off x="16318864" y="9500616"/>
          <a:ext cx="0" cy="12733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62</xdr:row>
      <xdr:rowOff>147845</xdr:rowOff>
    </xdr:from>
    <xdr:ext cx="405111" cy="259045"/>
    <xdr:sp macro="" textlink="">
      <xdr:nvSpPr>
        <xdr:cNvPr id="522" name="【学校施設】&#10;有形固定資産減価償却率最小値テキスト">
          <a:extLst>
            <a:ext uri="{FF2B5EF4-FFF2-40B4-BE49-F238E27FC236}">
              <a16:creationId xmlns:a16="http://schemas.microsoft.com/office/drawing/2014/main" id="{88390C20-F030-4B65-B4DC-4519AE4B5C85}"/>
            </a:ext>
          </a:extLst>
        </xdr:cNvPr>
        <xdr:cNvSpPr txBox="1"/>
      </xdr:nvSpPr>
      <xdr:spPr>
        <a:xfrm>
          <a:off x="16357600" y="107777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62</xdr:row>
      <xdr:rowOff>144018</xdr:rowOff>
    </xdr:from>
    <xdr:to>
      <xdr:col>86</xdr:col>
      <xdr:colOff>25400</xdr:colOff>
      <xdr:row>62</xdr:row>
      <xdr:rowOff>144018</xdr:rowOff>
    </xdr:to>
    <xdr:cxnSp macro="">
      <xdr:nvCxnSpPr>
        <xdr:cNvPr id="523" name="直線コネクタ 522">
          <a:extLst>
            <a:ext uri="{FF2B5EF4-FFF2-40B4-BE49-F238E27FC236}">
              <a16:creationId xmlns:a16="http://schemas.microsoft.com/office/drawing/2014/main" id="{CDB1969B-61B3-4A8C-BFC4-3E99E939AC1F}"/>
            </a:ext>
          </a:extLst>
        </xdr:cNvPr>
        <xdr:cNvCxnSpPr/>
      </xdr:nvCxnSpPr>
      <xdr:spPr>
        <a:xfrm>
          <a:off x="16230600" y="107739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17543</xdr:rowOff>
    </xdr:from>
    <xdr:ext cx="405111" cy="259045"/>
    <xdr:sp macro="" textlink="">
      <xdr:nvSpPr>
        <xdr:cNvPr id="524" name="【学校施設】&#10;有形固定資産減価償却率最大値テキスト">
          <a:extLst>
            <a:ext uri="{FF2B5EF4-FFF2-40B4-BE49-F238E27FC236}">
              <a16:creationId xmlns:a16="http://schemas.microsoft.com/office/drawing/2014/main" id="{E5D7046D-A606-41F5-A1AB-4F58E74633FA}"/>
            </a:ext>
          </a:extLst>
        </xdr:cNvPr>
        <xdr:cNvSpPr txBox="1"/>
      </xdr:nvSpPr>
      <xdr:spPr>
        <a:xfrm>
          <a:off x="16357600" y="92758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70866</xdr:rowOff>
    </xdr:from>
    <xdr:to>
      <xdr:col>86</xdr:col>
      <xdr:colOff>25400</xdr:colOff>
      <xdr:row>55</xdr:row>
      <xdr:rowOff>70866</xdr:rowOff>
    </xdr:to>
    <xdr:cxnSp macro="">
      <xdr:nvCxnSpPr>
        <xdr:cNvPr id="525" name="直線コネクタ 524">
          <a:extLst>
            <a:ext uri="{FF2B5EF4-FFF2-40B4-BE49-F238E27FC236}">
              <a16:creationId xmlns:a16="http://schemas.microsoft.com/office/drawing/2014/main" id="{21B1A4F7-7E2F-4273-B572-6364483DC811}"/>
            </a:ext>
          </a:extLst>
        </xdr:cNvPr>
        <xdr:cNvCxnSpPr/>
      </xdr:nvCxnSpPr>
      <xdr:spPr>
        <a:xfrm>
          <a:off x="16230600" y="95006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58</xdr:row>
      <xdr:rowOff>63517</xdr:rowOff>
    </xdr:from>
    <xdr:ext cx="405111" cy="259045"/>
    <xdr:sp macro="" textlink="">
      <xdr:nvSpPr>
        <xdr:cNvPr id="526" name="【学校施設】&#10;有形固定資産減価償却率平均値テキスト">
          <a:extLst>
            <a:ext uri="{FF2B5EF4-FFF2-40B4-BE49-F238E27FC236}">
              <a16:creationId xmlns:a16="http://schemas.microsoft.com/office/drawing/2014/main" id="{AA298DBE-5308-40DA-AC9B-966A7BA895E2}"/>
            </a:ext>
          </a:extLst>
        </xdr:cNvPr>
        <xdr:cNvSpPr txBox="1"/>
      </xdr:nvSpPr>
      <xdr:spPr>
        <a:xfrm>
          <a:off x="16357600" y="1000761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40640</xdr:rowOff>
    </xdr:from>
    <xdr:to>
      <xdr:col>85</xdr:col>
      <xdr:colOff>177800</xdr:colOff>
      <xdr:row>59</xdr:row>
      <xdr:rowOff>142240</xdr:rowOff>
    </xdr:to>
    <xdr:sp macro="" textlink="">
      <xdr:nvSpPr>
        <xdr:cNvPr id="527" name="フローチャート: 判断 526">
          <a:extLst>
            <a:ext uri="{FF2B5EF4-FFF2-40B4-BE49-F238E27FC236}">
              <a16:creationId xmlns:a16="http://schemas.microsoft.com/office/drawing/2014/main" id="{0F587C09-6770-4951-9059-386F8788DE6B}"/>
            </a:ext>
          </a:extLst>
        </xdr:cNvPr>
        <xdr:cNvSpPr/>
      </xdr:nvSpPr>
      <xdr:spPr>
        <a:xfrm>
          <a:off x="16268700" y="101561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36068</xdr:rowOff>
    </xdr:from>
    <xdr:to>
      <xdr:col>81</xdr:col>
      <xdr:colOff>101600</xdr:colOff>
      <xdr:row>59</xdr:row>
      <xdr:rowOff>137668</xdr:rowOff>
    </xdr:to>
    <xdr:sp macro="" textlink="">
      <xdr:nvSpPr>
        <xdr:cNvPr id="528" name="フローチャート: 判断 527">
          <a:extLst>
            <a:ext uri="{FF2B5EF4-FFF2-40B4-BE49-F238E27FC236}">
              <a16:creationId xmlns:a16="http://schemas.microsoft.com/office/drawing/2014/main" id="{8486866C-A8DC-4A84-95FD-E6EF1BC848BE}"/>
            </a:ext>
          </a:extLst>
        </xdr:cNvPr>
        <xdr:cNvSpPr/>
      </xdr:nvSpPr>
      <xdr:spPr>
        <a:xfrm>
          <a:off x="15430500" y="101516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33782</xdr:rowOff>
    </xdr:from>
    <xdr:to>
      <xdr:col>76</xdr:col>
      <xdr:colOff>165100</xdr:colOff>
      <xdr:row>59</xdr:row>
      <xdr:rowOff>135382</xdr:rowOff>
    </xdr:to>
    <xdr:sp macro="" textlink="">
      <xdr:nvSpPr>
        <xdr:cNvPr id="529" name="フローチャート: 判断 528">
          <a:extLst>
            <a:ext uri="{FF2B5EF4-FFF2-40B4-BE49-F238E27FC236}">
              <a16:creationId xmlns:a16="http://schemas.microsoft.com/office/drawing/2014/main" id="{0B7A4B5C-C65E-45E7-9C23-0ADCBD6E24ED}"/>
            </a:ext>
          </a:extLst>
        </xdr:cNvPr>
        <xdr:cNvSpPr/>
      </xdr:nvSpPr>
      <xdr:spPr>
        <a:xfrm>
          <a:off x="14541500" y="101493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54356</xdr:rowOff>
    </xdr:from>
    <xdr:to>
      <xdr:col>72</xdr:col>
      <xdr:colOff>38100</xdr:colOff>
      <xdr:row>59</xdr:row>
      <xdr:rowOff>155956</xdr:rowOff>
    </xdr:to>
    <xdr:sp macro="" textlink="">
      <xdr:nvSpPr>
        <xdr:cNvPr id="530" name="フローチャート: 判断 529">
          <a:extLst>
            <a:ext uri="{FF2B5EF4-FFF2-40B4-BE49-F238E27FC236}">
              <a16:creationId xmlns:a16="http://schemas.microsoft.com/office/drawing/2014/main" id="{3C76A17B-EB49-46A6-9113-619862F2C398}"/>
            </a:ext>
          </a:extLst>
        </xdr:cNvPr>
        <xdr:cNvSpPr/>
      </xdr:nvSpPr>
      <xdr:spPr>
        <a:xfrm>
          <a:off x="13652500" y="101699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22352</xdr:rowOff>
    </xdr:from>
    <xdr:to>
      <xdr:col>67</xdr:col>
      <xdr:colOff>101600</xdr:colOff>
      <xdr:row>59</xdr:row>
      <xdr:rowOff>123952</xdr:rowOff>
    </xdr:to>
    <xdr:sp macro="" textlink="">
      <xdr:nvSpPr>
        <xdr:cNvPr id="531" name="フローチャート: 判断 530">
          <a:extLst>
            <a:ext uri="{FF2B5EF4-FFF2-40B4-BE49-F238E27FC236}">
              <a16:creationId xmlns:a16="http://schemas.microsoft.com/office/drawing/2014/main" id="{B824FBF9-3976-4CA9-871C-BBAC55D6FFC0}"/>
            </a:ext>
          </a:extLst>
        </xdr:cNvPr>
        <xdr:cNvSpPr/>
      </xdr:nvSpPr>
      <xdr:spPr>
        <a:xfrm>
          <a:off x="12763500" y="101379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32" name="テキスト ボックス 531">
          <a:extLst>
            <a:ext uri="{FF2B5EF4-FFF2-40B4-BE49-F238E27FC236}">
              <a16:creationId xmlns:a16="http://schemas.microsoft.com/office/drawing/2014/main" id="{ADBD8C38-3697-432E-B24B-8E704B4627C5}"/>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33" name="テキスト ボックス 532">
          <a:extLst>
            <a:ext uri="{FF2B5EF4-FFF2-40B4-BE49-F238E27FC236}">
              <a16:creationId xmlns:a16="http://schemas.microsoft.com/office/drawing/2014/main" id="{AC0F6F47-509A-4ECA-9864-013FD0C8876E}"/>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34" name="テキスト ボックス 533">
          <a:extLst>
            <a:ext uri="{FF2B5EF4-FFF2-40B4-BE49-F238E27FC236}">
              <a16:creationId xmlns:a16="http://schemas.microsoft.com/office/drawing/2014/main" id="{D9DDFC81-5194-4DC7-BBF0-698FDEFE0E14}"/>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35" name="テキスト ボックス 534">
          <a:extLst>
            <a:ext uri="{FF2B5EF4-FFF2-40B4-BE49-F238E27FC236}">
              <a16:creationId xmlns:a16="http://schemas.microsoft.com/office/drawing/2014/main" id="{07D4CDC5-0AF1-4E3C-AD13-40434BD2094E}"/>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36" name="テキスト ボックス 535">
          <a:extLst>
            <a:ext uri="{FF2B5EF4-FFF2-40B4-BE49-F238E27FC236}">
              <a16:creationId xmlns:a16="http://schemas.microsoft.com/office/drawing/2014/main" id="{986E9666-D991-4FEB-8617-1C326AEBAF88}"/>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157226</xdr:rowOff>
    </xdr:from>
    <xdr:to>
      <xdr:col>85</xdr:col>
      <xdr:colOff>177800</xdr:colOff>
      <xdr:row>60</xdr:row>
      <xdr:rowOff>87376</xdr:rowOff>
    </xdr:to>
    <xdr:sp macro="" textlink="">
      <xdr:nvSpPr>
        <xdr:cNvPr id="537" name="楕円 536">
          <a:extLst>
            <a:ext uri="{FF2B5EF4-FFF2-40B4-BE49-F238E27FC236}">
              <a16:creationId xmlns:a16="http://schemas.microsoft.com/office/drawing/2014/main" id="{9AE449E3-3DFE-44C0-B9C1-7F616C560347}"/>
            </a:ext>
          </a:extLst>
        </xdr:cNvPr>
        <xdr:cNvSpPr/>
      </xdr:nvSpPr>
      <xdr:spPr>
        <a:xfrm>
          <a:off x="16268700" y="102727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59</xdr:row>
      <xdr:rowOff>135653</xdr:rowOff>
    </xdr:from>
    <xdr:ext cx="405111" cy="259045"/>
    <xdr:sp macro="" textlink="">
      <xdr:nvSpPr>
        <xdr:cNvPr id="538" name="【学校施設】&#10;有形固定資産減価償却率該当値テキスト">
          <a:extLst>
            <a:ext uri="{FF2B5EF4-FFF2-40B4-BE49-F238E27FC236}">
              <a16:creationId xmlns:a16="http://schemas.microsoft.com/office/drawing/2014/main" id="{70EAF84B-AE2E-4093-89B8-F8AAF8AC62B4}"/>
            </a:ext>
          </a:extLst>
        </xdr:cNvPr>
        <xdr:cNvSpPr txBox="1"/>
      </xdr:nvSpPr>
      <xdr:spPr>
        <a:xfrm>
          <a:off x="16357600" y="102512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59</xdr:row>
      <xdr:rowOff>134366</xdr:rowOff>
    </xdr:from>
    <xdr:to>
      <xdr:col>81</xdr:col>
      <xdr:colOff>101600</xdr:colOff>
      <xdr:row>60</xdr:row>
      <xdr:rowOff>64516</xdr:rowOff>
    </xdr:to>
    <xdr:sp macro="" textlink="">
      <xdr:nvSpPr>
        <xdr:cNvPr id="539" name="楕円 538">
          <a:extLst>
            <a:ext uri="{FF2B5EF4-FFF2-40B4-BE49-F238E27FC236}">
              <a16:creationId xmlns:a16="http://schemas.microsoft.com/office/drawing/2014/main" id="{DED2F589-2DD8-46B4-B2AB-CE4354AB21C8}"/>
            </a:ext>
          </a:extLst>
        </xdr:cNvPr>
        <xdr:cNvSpPr/>
      </xdr:nvSpPr>
      <xdr:spPr>
        <a:xfrm>
          <a:off x="15430500" y="102499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60</xdr:row>
      <xdr:rowOff>13716</xdr:rowOff>
    </xdr:from>
    <xdr:to>
      <xdr:col>85</xdr:col>
      <xdr:colOff>127000</xdr:colOff>
      <xdr:row>60</xdr:row>
      <xdr:rowOff>36576</xdr:rowOff>
    </xdr:to>
    <xdr:cxnSp macro="">
      <xdr:nvCxnSpPr>
        <xdr:cNvPr id="540" name="直線コネクタ 539">
          <a:extLst>
            <a:ext uri="{FF2B5EF4-FFF2-40B4-BE49-F238E27FC236}">
              <a16:creationId xmlns:a16="http://schemas.microsoft.com/office/drawing/2014/main" id="{9F465158-019F-4935-8BD9-0A31D3E31292}"/>
            </a:ext>
          </a:extLst>
        </xdr:cNvPr>
        <xdr:cNvCxnSpPr/>
      </xdr:nvCxnSpPr>
      <xdr:spPr>
        <a:xfrm>
          <a:off x="15481300" y="10300716"/>
          <a:ext cx="8382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59</xdr:row>
      <xdr:rowOff>157226</xdr:rowOff>
    </xdr:from>
    <xdr:to>
      <xdr:col>76</xdr:col>
      <xdr:colOff>165100</xdr:colOff>
      <xdr:row>60</xdr:row>
      <xdr:rowOff>87376</xdr:rowOff>
    </xdr:to>
    <xdr:sp macro="" textlink="">
      <xdr:nvSpPr>
        <xdr:cNvPr id="541" name="楕円 540">
          <a:extLst>
            <a:ext uri="{FF2B5EF4-FFF2-40B4-BE49-F238E27FC236}">
              <a16:creationId xmlns:a16="http://schemas.microsoft.com/office/drawing/2014/main" id="{77F40D15-ACF3-49DD-8887-C890DCD25BB6}"/>
            </a:ext>
          </a:extLst>
        </xdr:cNvPr>
        <xdr:cNvSpPr/>
      </xdr:nvSpPr>
      <xdr:spPr>
        <a:xfrm>
          <a:off x="14541500" y="102727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60</xdr:row>
      <xdr:rowOff>13716</xdr:rowOff>
    </xdr:from>
    <xdr:to>
      <xdr:col>81</xdr:col>
      <xdr:colOff>50800</xdr:colOff>
      <xdr:row>60</xdr:row>
      <xdr:rowOff>36576</xdr:rowOff>
    </xdr:to>
    <xdr:cxnSp macro="">
      <xdr:nvCxnSpPr>
        <xdr:cNvPr id="542" name="直線コネクタ 541">
          <a:extLst>
            <a:ext uri="{FF2B5EF4-FFF2-40B4-BE49-F238E27FC236}">
              <a16:creationId xmlns:a16="http://schemas.microsoft.com/office/drawing/2014/main" id="{F92D3231-2683-47D0-970B-78C5EAE9127D}"/>
            </a:ext>
          </a:extLst>
        </xdr:cNvPr>
        <xdr:cNvCxnSpPr/>
      </xdr:nvCxnSpPr>
      <xdr:spPr>
        <a:xfrm flipV="1">
          <a:off x="14592300" y="10300716"/>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59</xdr:row>
      <xdr:rowOff>148082</xdr:rowOff>
    </xdr:from>
    <xdr:to>
      <xdr:col>72</xdr:col>
      <xdr:colOff>38100</xdr:colOff>
      <xdr:row>60</xdr:row>
      <xdr:rowOff>78232</xdr:rowOff>
    </xdr:to>
    <xdr:sp macro="" textlink="">
      <xdr:nvSpPr>
        <xdr:cNvPr id="543" name="楕円 542">
          <a:extLst>
            <a:ext uri="{FF2B5EF4-FFF2-40B4-BE49-F238E27FC236}">
              <a16:creationId xmlns:a16="http://schemas.microsoft.com/office/drawing/2014/main" id="{C6CF0A90-09E5-4514-8DB9-1BCEF68EAECF}"/>
            </a:ext>
          </a:extLst>
        </xdr:cNvPr>
        <xdr:cNvSpPr/>
      </xdr:nvSpPr>
      <xdr:spPr>
        <a:xfrm>
          <a:off x="13652500" y="102636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60</xdr:row>
      <xdr:rowOff>27432</xdr:rowOff>
    </xdr:from>
    <xdr:to>
      <xdr:col>76</xdr:col>
      <xdr:colOff>114300</xdr:colOff>
      <xdr:row>60</xdr:row>
      <xdr:rowOff>36576</xdr:rowOff>
    </xdr:to>
    <xdr:cxnSp macro="">
      <xdr:nvCxnSpPr>
        <xdr:cNvPr id="544" name="直線コネクタ 543">
          <a:extLst>
            <a:ext uri="{FF2B5EF4-FFF2-40B4-BE49-F238E27FC236}">
              <a16:creationId xmlns:a16="http://schemas.microsoft.com/office/drawing/2014/main" id="{AAFEF513-5006-4F44-99EA-CEE2F4926FC7}"/>
            </a:ext>
          </a:extLst>
        </xdr:cNvPr>
        <xdr:cNvCxnSpPr/>
      </xdr:nvCxnSpPr>
      <xdr:spPr>
        <a:xfrm>
          <a:off x="13703300" y="10314432"/>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59</xdr:row>
      <xdr:rowOff>122936</xdr:rowOff>
    </xdr:from>
    <xdr:to>
      <xdr:col>67</xdr:col>
      <xdr:colOff>101600</xdr:colOff>
      <xdr:row>60</xdr:row>
      <xdr:rowOff>53086</xdr:rowOff>
    </xdr:to>
    <xdr:sp macro="" textlink="">
      <xdr:nvSpPr>
        <xdr:cNvPr id="545" name="楕円 544">
          <a:extLst>
            <a:ext uri="{FF2B5EF4-FFF2-40B4-BE49-F238E27FC236}">
              <a16:creationId xmlns:a16="http://schemas.microsoft.com/office/drawing/2014/main" id="{513D8D33-AC63-4840-B4EA-3D4EDB0293F0}"/>
            </a:ext>
          </a:extLst>
        </xdr:cNvPr>
        <xdr:cNvSpPr/>
      </xdr:nvSpPr>
      <xdr:spPr>
        <a:xfrm>
          <a:off x="12763500" y="102384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60</xdr:row>
      <xdr:rowOff>2286</xdr:rowOff>
    </xdr:from>
    <xdr:to>
      <xdr:col>71</xdr:col>
      <xdr:colOff>177800</xdr:colOff>
      <xdr:row>60</xdr:row>
      <xdr:rowOff>27432</xdr:rowOff>
    </xdr:to>
    <xdr:cxnSp macro="">
      <xdr:nvCxnSpPr>
        <xdr:cNvPr id="546" name="直線コネクタ 545">
          <a:extLst>
            <a:ext uri="{FF2B5EF4-FFF2-40B4-BE49-F238E27FC236}">
              <a16:creationId xmlns:a16="http://schemas.microsoft.com/office/drawing/2014/main" id="{A37BBBCE-20D7-4667-AFDA-10A356E93649}"/>
            </a:ext>
          </a:extLst>
        </xdr:cNvPr>
        <xdr:cNvCxnSpPr/>
      </xdr:nvCxnSpPr>
      <xdr:spPr>
        <a:xfrm>
          <a:off x="12814300" y="10289286"/>
          <a:ext cx="889000" cy="251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57</xdr:row>
      <xdr:rowOff>154195</xdr:rowOff>
    </xdr:from>
    <xdr:ext cx="405111" cy="259045"/>
    <xdr:sp macro="" textlink="">
      <xdr:nvSpPr>
        <xdr:cNvPr id="547" name="n_1aveValue【学校施設】&#10;有形固定資産減価償却率">
          <a:extLst>
            <a:ext uri="{FF2B5EF4-FFF2-40B4-BE49-F238E27FC236}">
              <a16:creationId xmlns:a16="http://schemas.microsoft.com/office/drawing/2014/main" id="{3928A55D-1E17-48E4-8723-EB4FAE1EA61D}"/>
            </a:ext>
          </a:extLst>
        </xdr:cNvPr>
        <xdr:cNvSpPr txBox="1"/>
      </xdr:nvSpPr>
      <xdr:spPr>
        <a:xfrm>
          <a:off x="15266044" y="99268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57</xdr:row>
      <xdr:rowOff>151909</xdr:rowOff>
    </xdr:from>
    <xdr:ext cx="405111" cy="259045"/>
    <xdr:sp macro="" textlink="">
      <xdr:nvSpPr>
        <xdr:cNvPr id="548" name="n_2aveValue【学校施設】&#10;有形固定資産減価償却率">
          <a:extLst>
            <a:ext uri="{FF2B5EF4-FFF2-40B4-BE49-F238E27FC236}">
              <a16:creationId xmlns:a16="http://schemas.microsoft.com/office/drawing/2014/main" id="{A3B95936-5517-4162-991A-0E300BD642EE}"/>
            </a:ext>
          </a:extLst>
        </xdr:cNvPr>
        <xdr:cNvSpPr txBox="1"/>
      </xdr:nvSpPr>
      <xdr:spPr>
        <a:xfrm>
          <a:off x="14389744" y="99245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1033</xdr:rowOff>
    </xdr:from>
    <xdr:ext cx="405111" cy="259045"/>
    <xdr:sp macro="" textlink="">
      <xdr:nvSpPr>
        <xdr:cNvPr id="549" name="n_3aveValue【学校施設】&#10;有形固定資産減価償却率">
          <a:extLst>
            <a:ext uri="{FF2B5EF4-FFF2-40B4-BE49-F238E27FC236}">
              <a16:creationId xmlns:a16="http://schemas.microsoft.com/office/drawing/2014/main" id="{2230912E-2820-43C5-8E54-DD8FE4E4918D}"/>
            </a:ext>
          </a:extLst>
        </xdr:cNvPr>
        <xdr:cNvSpPr txBox="1"/>
      </xdr:nvSpPr>
      <xdr:spPr>
        <a:xfrm>
          <a:off x="13500744" y="99451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57</xdr:row>
      <xdr:rowOff>140479</xdr:rowOff>
    </xdr:from>
    <xdr:ext cx="405111" cy="259045"/>
    <xdr:sp macro="" textlink="">
      <xdr:nvSpPr>
        <xdr:cNvPr id="550" name="n_4aveValue【学校施設】&#10;有形固定資産減価償却率">
          <a:extLst>
            <a:ext uri="{FF2B5EF4-FFF2-40B4-BE49-F238E27FC236}">
              <a16:creationId xmlns:a16="http://schemas.microsoft.com/office/drawing/2014/main" id="{6B3EE2E5-47ED-4B96-BBDF-F356D0E6A7D0}"/>
            </a:ext>
          </a:extLst>
        </xdr:cNvPr>
        <xdr:cNvSpPr txBox="1"/>
      </xdr:nvSpPr>
      <xdr:spPr>
        <a:xfrm>
          <a:off x="12611744" y="99131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60</xdr:row>
      <xdr:rowOff>55643</xdr:rowOff>
    </xdr:from>
    <xdr:ext cx="405111" cy="259045"/>
    <xdr:sp macro="" textlink="">
      <xdr:nvSpPr>
        <xdr:cNvPr id="551" name="n_1mainValue【学校施設】&#10;有形固定資産減価償却率">
          <a:extLst>
            <a:ext uri="{FF2B5EF4-FFF2-40B4-BE49-F238E27FC236}">
              <a16:creationId xmlns:a16="http://schemas.microsoft.com/office/drawing/2014/main" id="{B8971868-097F-44C8-81EA-0CB753828E82}"/>
            </a:ext>
          </a:extLst>
        </xdr:cNvPr>
        <xdr:cNvSpPr txBox="1"/>
      </xdr:nvSpPr>
      <xdr:spPr>
        <a:xfrm>
          <a:off x="15266044" y="103426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78503</xdr:rowOff>
    </xdr:from>
    <xdr:ext cx="405111" cy="259045"/>
    <xdr:sp macro="" textlink="">
      <xdr:nvSpPr>
        <xdr:cNvPr id="552" name="n_2mainValue【学校施設】&#10;有形固定資産減価償却率">
          <a:extLst>
            <a:ext uri="{FF2B5EF4-FFF2-40B4-BE49-F238E27FC236}">
              <a16:creationId xmlns:a16="http://schemas.microsoft.com/office/drawing/2014/main" id="{3191D1FD-E029-46A5-8D95-89322BBE9A2F}"/>
            </a:ext>
          </a:extLst>
        </xdr:cNvPr>
        <xdr:cNvSpPr txBox="1"/>
      </xdr:nvSpPr>
      <xdr:spPr>
        <a:xfrm>
          <a:off x="14389744" y="103655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60</xdr:row>
      <xdr:rowOff>69359</xdr:rowOff>
    </xdr:from>
    <xdr:ext cx="405111" cy="259045"/>
    <xdr:sp macro="" textlink="">
      <xdr:nvSpPr>
        <xdr:cNvPr id="553" name="n_3mainValue【学校施設】&#10;有形固定資産減価償却率">
          <a:extLst>
            <a:ext uri="{FF2B5EF4-FFF2-40B4-BE49-F238E27FC236}">
              <a16:creationId xmlns:a16="http://schemas.microsoft.com/office/drawing/2014/main" id="{182C628C-9016-4CAF-960E-E180D410FC50}"/>
            </a:ext>
          </a:extLst>
        </xdr:cNvPr>
        <xdr:cNvSpPr txBox="1"/>
      </xdr:nvSpPr>
      <xdr:spPr>
        <a:xfrm>
          <a:off x="13500744" y="103563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60</xdr:row>
      <xdr:rowOff>44213</xdr:rowOff>
    </xdr:from>
    <xdr:ext cx="405111" cy="259045"/>
    <xdr:sp macro="" textlink="">
      <xdr:nvSpPr>
        <xdr:cNvPr id="554" name="n_4mainValue【学校施設】&#10;有形固定資産減価償却率">
          <a:extLst>
            <a:ext uri="{FF2B5EF4-FFF2-40B4-BE49-F238E27FC236}">
              <a16:creationId xmlns:a16="http://schemas.microsoft.com/office/drawing/2014/main" id="{FC37C982-6C63-4A34-B1A5-A380C29D7F86}"/>
            </a:ext>
          </a:extLst>
        </xdr:cNvPr>
        <xdr:cNvSpPr txBox="1"/>
      </xdr:nvSpPr>
      <xdr:spPr>
        <a:xfrm>
          <a:off x="12611744" y="103312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55" name="正方形/長方形 554">
          <a:extLst>
            <a:ext uri="{FF2B5EF4-FFF2-40B4-BE49-F238E27FC236}">
              <a16:creationId xmlns:a16="http://schemas.microsoft.com/office/drawing/2014/main" id="{CE3BA1E6-0893-4443-B673-823D9A73E08D}"/>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56" name="正方形/長方形 555">
          <a:extLst>
            <a:ext uri="{FF2B5EF4-FFF2-40B4-BE49-F238E27FC236}">
              <a16:creationId xmlns:a16="http://schemas.microsoft.com/office/drawing/2014/main" id="{DE5A938C-ECBE-40A6-BD51-932294E55079}"/>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57" name="正方形/長方形 556">
          <a:extLst>
            <a:ext uri="{FF2B5EF4-FFF2-40B4-BE49-F238E27FC236}">
              <a16:creationId xmlns:a16="http://schemas.microsoft.com/office/drawing/2014/main" id="{A02D417C-A936-456F-88CF-802FA6C4506A}"/>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58" name="正方形/長方形 557">
          <a:extLst>
            <a:ext uri="{FF2B5EF4-FFF2-40B4-BE49-F238E27FC236}">
              <a16:creationId xmlns:a16="http://schemas.microsoft.com/office/drawing/2014/main" id="{357FB04F-CAB9-458C-A44B-B5D2D9C82521}"/>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59" name="正方形/長方形 558">
          <a:extLst>
            <a:ext uri="{FF2B5EF4-FFF2-40B4-BE49-F238E27FC236}">
              <a16:creationId xmlns:a16="http://schemas.microsoft.com/office/drawing/2014/main" id="{4AEB0BC5-27BD-4B85-9453-899B61F83472}"/>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60" name="正方形/長方形 559">
          <a:extLst>
            <a:ext uri="{FF2B5EF4-FFF2-40B4-BE49-F238E27FC236}">
              <a16:creationId xmlns:a16="http://schemas.microsoft.com/office/drawing/2014/main" id="{38710E1C-4273-4792-A56B-65DC3695CCBE}"/>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61" name="正方形/長方形 560">
          <a:extLst>
            <a:ext uri="{FF2B5EF4-FFF2-40B4-BE49-F238E27FC236}">
              <a16:creationId xmlns:a16="http://schemas.microsoft.com/office/drawing/2014/main" id="{146A9D0F-2095-4EE3-A92D-C898750C2CE9}"/>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0.955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62" name="正方形/長方形 561">
          <a:extLst>
            <a:ext uri="{FF2B5EF4-FFF2-40B4-BE49-F238E27FC236}">
              <a16:creationId xmlns:a16="http://schemas.microsoft.com/office/drawing/2014/main" id="{8E928887-74A0-4FAB-990E-6B60ED6360F9}"/>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63" name="テキスト ボックス 562">
          <a:extLst>
            <a:ext uri="{FF2B5EF4-FFF2-40B4-BE49-F238E27FC236}">
              <a16:creationId xmlns:a16="http://schemas.microsoft.com/office/drawing/2014/main" id="{C598BE33-BBE2-4AA1-A654-CA291D6F4541}"/>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64" name="直線コネクタ 563">
          <a:extLst>
            <a:ext uri="{FF2B5EF4-FFF2-40B4-BE49-F238E27FC236}">
              <a16:creationId xmlns:a16="http://schemas.microsoft.com/office/drawing/2014/main" id="{5D87755B-2EB2-424C-85B5-4CD668018FB6}"/>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565" name="テキスト ボックス 564">
          <a:extLst>
            <a:ext uri="{FF2B5EF4-FFF2-40B4-BE49-F238E27FC236}">
              <a16:creationId xmlns:a16="http://schemas.microsoft.com/office/drawing/2014/main" id="{A1AF33F1-9A25-443F-BB72-36D359D96D45}"/>
            </a:ext>
          </a:extLst>
        </xdr:cNvPr>
        <xdr:cNvSpPr txBox="1"/>
      </xdr:nvSpPr>
      <xdr:spPr>
        <a:xfrm>
          <a:off x="17820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64</xdr:row>
      <xdr:rowOff>130628</xdr:rowOff>
    </xdr:from>
    <xdr:to>
      <xdr:col>120</xdr:col>
      <xdr:colOff>114300</xdr:colOff>
      <xdr:row>64</xdr:row>
      <xdr:rowOff>130628</xdr:rowOff>
    </xdr:to>
    <xdr:cxnSp macro="">
      <xdr:nvCxnSpPr>
        <xdr:cNvPr id="566" name="直線コネクタ 565">
          <a:extLst>
            <a:ext uri="{FF2B5EF4-FFF2-40B4-BE49-F238E27FC236}">
              <a16:creationId xmlns:a16="http://schemas.microsoft.com/office/drawing/2014/main" id="{B1300C11-E129-46DE-A29C-C26A901C69FC}"/>
            </a:ext>
          </a:extLst>
        </xdr:cNvPr>
        <xdr:cNvCxnSpPr/>
      </xdr:nvCxnSpPr>
      <xdr:spPr>
        <a:xfrm>
          <a:off x="18288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159855</xdr:rowOff>
    </xdr:from>
    <xdr:ext cx="467179" cy="259045"/>
    <xdr:sp macro="" textlink="">
      <xdr:nvSpPr>
        <xdr:cNvPr id="567" name="テキスト ボックス 566">
          <a:extLst>
            <a:ext uri="{FF2B5EF4-FFF2-40B4-BE49-F238E27FC236}">
              <a16:creationId xmlns:a16="http://schemas.microsoft.com/office/drawing/2014/main" id="{F9DE0B54-EF60-4E64-BECD-BEE18A1BADFE}"/>
            </a:ext>
          </a:extLst>
        </xdr:cNvPr>
        <xdr:cNvSpPr txBox="1"/>
      </xdr:nvSpPr>
      <xdr:spPr>
        <a:xfrm>
          <a:off x="17820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146957</xdr:rowOff>
    </xdr:from>
    <xdr:to>
      <xdr:col>120</xdr:col>
      <xdr:colOff>114300</xdr:colOff>
      <xdr:row>62</xdr:row>
      <xdr:rowOff>146957</xdr:rowOff>
    </xdr:to>
    <xdr:cxnSp macro="">
      <xdr:nvCxnSpPr>
        <xdr:cNvPr id="568" name="直線コネクタ 567">
          <a:extLst>
            <a:ext uri="{FF2B5EF4-FFF2-40B4-BE49-F238E27FC236}">
              <a16:creationId xmlns:a16="http://schemas.microsoft.com/office/drawing/2014/main" id="{58448CB6-FFA5-499B-B625-E1636293728A}"/>
            </a:ext>
          </a:extLst>
        </xdr:cNvPr>
        <xdr:cNvCxnSpPr/>
      </xdr:nvCxnSpPr>
      <xdr:spPr>
        <a:xfrm>
          <a:off x="18288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62</xdr:row>
      <xdr:rowOff>4734</xdr:rowOff>
    </xdr:from>
    <xdr:ext cx="467179" cy="259045"/>
    <xdr:sp macro="" textlink="">
      <xdr:nvSpPr>
        <xdr:cNvPr id="569" name="テキスト ボックス 568">
          <a:extLst>
            <a:ext uri="{FF2B5EF4-FFF2-40B4-BE49-F238E27FC236}">
              <a16:creationId xmlns:a16="http://schemas.microsoft.com/office/drawing/2014/main" id="{B3F9BB8B-83EC-413D-A21D-3DE6F1046004}"/>
            </a:ext>
          </a:extLst>
        </xdr:cNvPr>
        <xdr:cNvSpPr txBox="1"/>
      </xdr:nvSpPr>
      <xdr:spPr>
        <a:xfrm>
          <a:off x="17820821" y="1063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163285</xdr:rowOff>
    </xdr:from>
    <xdr:to>
      <xdr:col>120</xdr:col>
      <xdr:colOff>114300</xdr:colOff>
      <xdr:row>60</xdr:row>
      <xdr:rowOff>163285</xdr:rowOff>
    </xdr:to>
    <xdr:cxnSp macro="">
      <xdr:nvCxnSpPr>
        <xdr:cNvPr id="570" name="直線コネクタ 569">
          <a:extLst>
            <a:ext uri="{FF2B5EF4-FFF2-40B4-BE49-F238E27FC236}">
              <a16:creationId xmlns:a16="http://schemas.microsoft.com/office/drawing/2014/main" id="{BDD209C9-4171-442E-93B5-D5255E03152F}"/>
            </a:ext>
          </a:extLst>
        </xdr:cNvPr>
        <xdr:cNvCxnSpPr/>
      </xdr:nvCxnSpPr>
      <xdr:spPr>
        <a:xfrm>
          <a:off x="18288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21062</xdr:rowOff>
    </xdr:from>
    <xdr:ext cx="467179" cy="259045"/>
    <xdr:sp macro="" textlink="">
      <xdr:nvSpPr>
        <xdr:cNvPr id="571" name="テキスト ボックス 570">
          <a:extLst>
            <a:ext uri="{FF2B5EF4-FFF2-40B4-BE49-F238E27FC236}">
              <a16:creationId xmlns:a16="http://schemas.microsoft.com/office/drawing/2014/main" id="{D1BF2611-0303-4B65-BE32-9F15EC948823}"/>
            </a:ext>
          </a:extLst>
        </xdr:cNvPr>
        <xdr:cNvSpPr txBox="1"/>
      </xdr:nvSpPr>
      <xdr:spPr>
        <a:xfrm>
          <a:off x="17820821" y="1030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59</xdr:row>
      <xdr:rowOff>8165</xdr:rowOff>
    </xdr:from>
    <xdr:to>
      <xdr:col>120</xdr:col>
      <xdr:colOff>114300</xdr:colOff>
      <xdr:row>59</xdr:row>
      <xdr:rowOff>8165</xdr:rowOff>
    </xdr:to>
    <xdr:cxnSp macro="">
      <xdr:nvCxnSpPr>
        <xdr:cNvPr id="572" name="直線コネクタ 571">
          <a:extLst>
            <a:ext uri="{FF2B5EF4-FFF2-40B4-BE49-F238E27FC236}">
              <a16:creationId xmlns:a16="http://schemas.microsoft.com/office/drawing/2014/main" id="{A62F3DD3-371A-42D4-A0C7-FAF8830E5958}"/>
            </a:ext>
          </a:extLst>
        </xdr:cNvPr>
        <xdr:cNvCxnSpPr/>
      </xdr:nvCxnSpPr>
      <xdr:spPr>
        <a:xfrm>
          <a:off x="18288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58</xdr:row>
      <xdr:rowOff>37392</xdr:rowOff>
    </xdr:from>
    <xdr:ext cx="467179" cy="259045"/>
    <xdr:sp macro="" textlink="">
      <xdr:nvSpPr>
        <xdr:cNvPr id="573" name="テキスト ボックス 572">
          <a:extLst>
            <a:ext uri="{FF2B5EF4-FFF2-40B4-BE49-F238E27FC236}">
              <a16:creationId xmlns:a16="http://schemas.microsoft.com/office/drawing/2014/main" id="{A646BC18-CC04-4A1F-9675-F45E72F6A740}"/>
            </a:ext>
          </a:extLst>
        </xdr:cNvPr>
        <xdr:cNvSpPr txBox="1"/>
      </xdr:nvSpPr>
      <xdr:spPr>
        <a:xfrm>
          <a:off x="17820821" y="998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24493</xdr:rowOff>
    </xdr:from>
    <xdr:to>
      <xdr:col>120</xdr:col>
      <xdr:colOff>114300</xdr:colOff>
      <xdr:row>57</xdr:row>
      <xdr:rowOff>24493</xdr:rowOff>
    </xdr:to>
    <xdr:cxnSp macro="">
      <xdr:nvCxnSpPr>
        <xdr:cNvPr id="574" name="直線コネクタ 573">
          <a:extLst>
            <a:ext uri="{FF2B5EF4-FFF2-40B4-BE49-F238E27FC236}">
              <a16:creationId xmlns:a16="http://schemas.microsoft.com/office/drawing/2014/main" id="{EEDF15FB-0024-476A-819E-9903FF18982A}"/>
            </a:ext>
          </a:extLst>
        </xdr:cNvPr>
        <xdr:cNvCxnSpPr/>
      </xdr:nvCxnSpPr>
      <xdr:spPr>
        <a:xfrm>
          <a:off x="18288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53720</xdr:rowOff>
    </xdr:from>
    <xdr:ext cx="467179" cy="259045"/>
    <xdr:sp macro="" textlink="">
      <xdr:nvSpPr>
        <xdr:cNvPr id="575" name="テキスト ボックス 574">
          <a:extLst>
            <a:ext uri="{FF2B5EF4-FFF2-40B4-BE49-F238E27FC236}">
              <a16:creationId xmlns:a16="http://schemas.microsoft.com/office/drawing/2014/main" id="{2866C543-8F16-4C5E-9B54-9A4212C2162D}"/>
            </a:ext>
          </a:extLst>
        </xdr:cNvPr>
        <xdr:cNvSpPr txBox="1"/>
      </xdr:nvSpPr>
      <xdr:spPr>
        <a:xfrm>
          <a:off x="17820821" y="965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40822</xdr:rowOff>
    </xdr:from>
    <xdr:to>
      <xdr:col>120</xdr:col>
      <xdr:colOff>114300</xdr:colOff>
      <xdr:row>55</xdr:row>
      <xdr:rowOff>40822</xdr:rowOff>
    </xdr:to>
    <xdr:cxnSp macro="">
      <xdr:nvCxnSpPr>
        <xdr:cNvPr id="576" name="直線コネクタ 575">
          <a:extLst>
            <a:ext uri="{FF2B5EF4-FFF2-40B4-BE49-F238E27FC236}">
              <a16:creationId xmlns:a16="http://schemas.microsoft.com/office/drawing/2014/main" id="{2D816F03-EB1B-4DEE-A81A-B9431AB4AF5E}"/>
            </a:ext>
          </a:extLst>
        </xdr:cNvPr>
        <xdr:cNvCxnSpPr/>
      </xdr:nvCxnSpPr>
      <xdr:spPr>
        <a:xfrm>
          <a:off x="18288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70049</xdr:rowOff>
    </xdr:from>
    <xdr:ext cx="467179" cy="259045"/>
    <xdr:sp macro="" textlink="">
      <xdr:nvSpPr>
        <xdr:cNvPr id="577" name="テキスト ボックス 576">
          <a:extLst>
            <a:ext uri="{FF2B5EF4-FFF2-40B4-BE49-F238E27FC236}">
              <a16:creationId xmlns:a16="http://schemas.microsoft.com/office/drawing/2014/main" id="{F7898B29-DC28-4664-8F62-0600AD73CC87}"/>
            </a:ext>
          </a:extLst>
        </xdr:cNvPr>
        <xdr:cNvSpPr txBox="1"/>
      </xdr:nvSpPr>
      <xdr:spPr>
        <a:xfrm>
          <a:off x="17820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78" name="直線コネクタ 577">
          <a:extLst>
            <a:ext uri="{FF2B5EF4-FFF2-40B4-BE49-F238E27FC236}">
              <a16:creationId xmlns:a16="http://schemas.microsoft.com/office/drawing/2014/main" id="{6AE94508-0E20-4405-B23D-3CC607525331}"/>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79" name="テキスト ボックス 578">
          <a:extLst>
            <a:ext uri="{FF2B5EF4-FFF2-40B4-BE49-F238E27FC236}">
              <a16:creationId xmlns:a16="http://schemas.microsoft.com/office/drawing/2014/main" id="{3C79ADD7-24DA-4F48-A94C-5529303EC1B0}"/>
            </a:ext>
          </a:extLst>
        </xdr:cNvPr>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80" name="【学校施設】&#10;一人当たり面積グラフ枠">
          <a:extLst>
            <a:ext uri="{FF2B5EF4-FFF2-40B4-BE49-F238E27FC236}">
              <a16:creationId xmlns:a16="http://schemas.microsoft.com/office/drawing/2014/main" id="{CC8E3AEC-7850-4D3E-AA09-0441680B4A24}"/>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55517</xdr:rowOff>
    </xdr:from>
    <xdr:to>
      <xdr:col>116</xdr:col>
      <xdr:colOff>62864</xdr:colOff>
      <xdr:row>64</xdr:row>
      <xdr:rowOff>45720</xdr:rowOff>
    </xdr:to>
    <xdr:cxnSp macro="">
      <xdr:nvCxnSpPr>
        <xdr:cNvPr id="581" name="直線コネクタ 580">
          <a:extLst>
            <a:ext uri="{FF2B5EF4-FFF2-40B4-BE49-F238E27FC236}">
              <a16:creationId xmlns:a16="http://schemas.microsoft.com/office/drawing/2014/main" id="{91A91AD9-A9A9-44BB-8A33-1F398E3E5C6B}"/>
            </a:ext>
          </a:extLst>
        </xdr:cNvPr>
        <xdr:cNvCxnSpPr/>
      </xdr:nvCxnSpPr>
      <xdr:spPr>
        <a:xfrm flipV="1">
          <a:off x="22160864" y="9656717"/>
          <a:ext cx="0" cy="13618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49547</xdr:rowOff>
    </xdr:from>
    <xdr:ext cx="469744" cy="259045"/>
    <xdr:sp macro="" textlink="">
      <xdr:nvSpPr>
        <xdr:cNvPr id="582" name="【学校施設】&#10;一人当たり面積最小値テキスト">
          <a:extLst>
            <a:ext uri="{FF2B5EF4-FFF2-40B4-BE49-F238E27FC236}">
              <a16:creationId xmlns:a16="http://schemas.microsoft.com/office/drawing/2014/main" id="{4741DDA7-BA30-4D0F-A667-42B1D6821CDC}"/>
            </a:ext>
          </a:extLst>
        </xdr:cNvPr>
        <xdr:cNvSpPr txBox="1"/>
      </xdr:nvSpPr>
      <xdr:spPr>
        <a:xfrm>
          <a:off x="22199600" y="11022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0.852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45720</xdr:rowOff>
    </xdr:from>
    <xdr:to>
      <xdr:col>116</xdr:col>
      <xdr:colOff>152400</xdr:colOff>
      <xdr:row>64</xdr:row>
      <xdr:rowOff>45720</xdr:rowOff>
    </xdr:to>
    <xdr:cxnSp macro="">
      <xdr:nvCxnSpPr>
        <xdr:cNvPr id="583" name="直線コネクタ 582">
          <a:extLst>
            <a:ext uri="{FF2B5EF4-FFF2-40B4-BE49-F238E27FC236}">
              <a16:creationId xmlns:a16="http://schemas.microsoft.com/office/drawing/2014/main" id="{DCE3075F-EF2D-43BC-9322-FE61049C89FC}"/>
            </a:ext>
          </a:extLst>
        </xdr:cNvPr>
        <xdr:cNvCxnSpPr/>
      </xdr:nvCxnSpPr>
      <xdr:spPr>
        <a:xfrm>
          <a:off x="22072600" y="110185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55</xdr:row>
      <xdr:rowOff>2194</xdr:rowOff>
    </xdr:from>
    <xdr:ext cx="469744" cy="259045"/>
    <xdr:sp macro="" textlink="">
      <xdr:nvSpPr>
        <xdr:cNvPr id="584" name="【学校施設】&#10;一人当たり面積最大値テキスト">
          <a:extLst>
            <a:ext uri="{FF2B5EF4-FFF2-40B4-BE49-F238E27FC236}">
              <a16:creationId xmlns:a16="http://schemas.microsoft.com/office/drawing/2014/main" id="{E08466D8-E630-4DD2-9A22-07B954E26FE4}"/>
            </a:ext>
          </a:extLst>
        </xdr:cNvPr>
        <xdr:cNvSpPr txBox="1"/>
      </xdr:nvSpPr>
      <xdr:spPr>
        <a:xfrm>
          <a:off x="22199600" y="94319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55517</xdr:rowOff>
    </xdr:from>
    <xdr:to>
      <xdr:col>116</xdr:col>
      <xdr:colOff>152400</xdr:colOff>
      <xdr:row>56</xdr:row>
      <xdr:rowOff>55517</xdr:rowOff>
    </xdr:to>
    <xdr:cxnSp macro="">
      <xdr:nvCxnSpPr>
        <xdr:cNvPr id="585" name="直線コネクタ 584">
          <a:extLst>
            <a:ext uri="{FF2B5EF4-FFF2-40B4-BE49-F238E27FC236}">
              <a16:creationId xmlns:a16="http://schemas.microsoft.com/office/drawing/2014/main" id="{3F45065E-1271-4293-8B32-24045DD6175F}"/>
            </a:ext>
          </a:extLst>
        </xdr:cNvPr>
        <xdr:cNvCxnSpPr/>
      </xdr:nvCxnSpPr>
      <xdr:spPr>
        <a:xfrm>
          <a:off x="22072600" y="96567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60</xdr:row>
      <xdr:rowOff>43923</xdr:rowOff>
    </xdr:from>
    <xdr:ext cx="469744" cy="259045"/>
    <xdr:sp macro="" textlink="">
      <xdr:nvSpPr>
        <xdr:cNvPr id="586" name="【学校施設】&#10;一人当たり面積平均値テキスト">
          <a:extLst>
            <a:ext uri="{FF2B5EF4-FFF2-40B4-BE49-F238E27FC236}">
              <a16:creationId xmlns:a16="http://schemas.microsoft.com/office/drawing/2014/main" id="{C4901DA7-1AA5-4326-9706-ECB0ABD36497}"/>
            </a:ext>
          </a:extLst>
        </xdr:cNvPr>
        <xdr:cNvSpPr txBox="1"/>
      </xdr:nvSpPr>
      <xdr:spPr>
        <a:xfrm>
          <a:off x="22199600" y="1033092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21046</xdr:rowOff>
    </xdr:from>
    <xdr:to>
      <xdr:col>116</xdr:col>
      <xdr:colOff>114300</xdr:colOff>
      <xdr:row>61</xdr:row>
      <xdr:rowOff>122646</xdr:rowOff>
    </xdr:to>
    <xdr:sp macro="" textlink="">
      <xdr:nvSpPr>
        <xdr:cNvPr id="587" name="フローチャート: 判断 586">
          <a:extLst>
            <a:ext uri="{FF2B5EF4-FFF2-40B4-BE49-F238E27FC236}">
              <a16:creationId xmlns:a16="http://schemas.microsoft.com/office/drawing/2014/main" id="{13CB2021-569C-4093-A7A6-B97CC1610154}"/>
            </a:ext>
          </a:extLst>
        </xdr:cNvPr>
        <xdr:cNvSpPr/>
      </xdr:nvSpPr>
      <xdr:spPr>
        <a:xfrm>
          <a:off x="22110700" y="104794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60</xdr:row>
      <xdr:rowOff>47172</xdr:rowOff>
    </xdr:from>
    <xdr:to>
      <xdr:col>112</xdr:col>
      <xdr:colOff>38100</xdr:colOff>
      <xdr:row>60</xdr:row>
      <xdr:rowOff>148772</xdr:rowOff>
    </xdr:to>
    <xdr:sp macro="" textlink="">
      <xdr:nvSpPr>
        <xdr:cNvPr id="588" name="フローチャート: 判断 587">
          <a:extLst>
            <a:ext uri="{FF2B5EF4-FFF2-40B4-BE49-F238E27FC236}">
              <a16:creationId xmlns:a16="http://schemas.microsoft.com/office/drawing/2014/main" id="{A79EA380-2A10-4ABA-A748-2B3CB5DCA852}"/>
            </a:ext>
          </a:extLst>
        </xdr:cNvPr>
        <xdr:cNvSpPr/>
      </xdr:nvSpPr>
      <xdr:spPr>
        <a:xfrm>
          <a:off x="21272500" y="103341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60</xdr:row>
      <xdr:rowOff>12881</xdr:rowOff>
    </xdr:from>
    <xdr:to>
      <xdr:col>107</xdr:col>
      <xdr:colOff>101600</xdr:colOff>
      <xdr:row>60</xdr:row>
      <xdr:rowOff>114481</xdr:rowOff>
    </xdr:to>
    <xdr:sp macro="" textlink="">
      <xdr:nvSpPr>
        <xdr:cNvPr id="589" name="フローチャート: 判断 588">
          <a:extLst>
            <a:ext uri="{FF2B5EF4-FFF2-40B4-BE49-F238E27FC236}">
              <a16:creationId xmlns:a16="http://schemas.microsoft.com/office/drawing/2014/main" id="{98F9B114-7F93-4F20-9897-85A54E590F99}"/>
            </a:ext>
          </a:extLst>
        </xdr:cNvPr>
        <xdr:cNvSpPr/>
      </xdr:nvSpPr>
      <xdr:spPr>
        <a:xfrm>
          <a:off x="20383500" y="102998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60</xdr:row>
      <xdr:rowOff>9616</xdr:rowOff>
    </xdr:from>
    <xdr:to>
      <xdr:col>102</xdr:col>
      <xdr:colOff>165100</xdr:colOff>
      <xdr:row>60</xdr:row>
      <xdr:rowOff>111216</xdr:rowOff>
    </xdr:to>
    <xdr:sp macro="" textlink="">
      <xdr:nvSpPr>
        <xdr:cNvPr id="590" name="フローチャート: 判断 589">
          <a:extLst>
            <a:ext uri="{FF2B5EF4-FFF2-40B4-BE49-F238E27FC236}">
              <a16:creationId xmlns:a16="http://schemas.microsoft.com/office/drawing/2014/main" id="{4CC0FB7F-B761-4437-9D5D-1C6EDFE48695}"/>
            </a:ext>
          </a:extLst>
        </xdr:cNvPr>
        <xdr:cNvSpPr/>
      </xdr:nvSpPr>
      <xdr:spPr>
        <a:xfrm>
          <a:off x="19494500" y="102966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59</xdr:row>
      <xdr:rowOff>150041</xdr:rowOff>
    </xdr:from>
    <xdr:to>
      <xdr:col>98</xdr:col>
      <xdr:colOff>38100</xdr:colOff>
      <xdr:row>60</xdr:row>
      <xdr:rowOff>80191</xdr:rowOff>
    </xdr:to>
    <xdr:sp macro="" textlink="">
      <xdr:nvSpPr>
        <xdr:cNvPr id="591" name="フローチャート: 判断 590">
          <a:extLst>
            <a:ext uri="{FF2B5EF4-FFF2-40B4-BE49-F238E27FC236}">
              <a16:creationId xmlns:a16="http://schemas.microsoft.com/office/drawing/2014/main" id="{AC323B93-86F4-4DFF-BFB6-DE5DFE9214D4}"/>
            </a:ext>
          </a:extLst>
        </xdr:cNvPr>
        <xdr:cNvSpPr/>
      </xdr:nvSpPr>
      <xdr:spPr>
        <a:xfrm>
          <a:off x="18605500" y="102655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92" name="テキスト ボックス 591">
          <a:extLst>
            <a:ext uri="{FF2B5EF4-FFF2-40B4-BE49-F238E27FC236}">
              <a16:creationId xmlns:a16="http://schemas.microsoft.com/office/drawing/2014/main" id="{C21733AE-A60C-4D7C-B95A-A58F18584CA5}"/>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93" name="テキスト ボックス 592">
          <a:extLst>
            <a:ext uri="{FF2B5EF4-FFF2-40B4-BE49-F238E27FC236}">
              <a16:creationId xmlns:a16="http://schemas.microsoft.com/office/drawing/2014/main" id="{FDB3B3C9-26B9-4EFD-B472-DCAC55C20EB5}"/>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94" name="テキスト ボックス 593">
          <a:extLst>
            <a:ext uri="{FF2B5EF4-FFF2-40B4-BE49-F238E27FC236}">
              <a16:creationId xmlns:a16="http://schemas.microsoft.com/office/drawing/2014/main" id="{7EB31525-A588-4260-8EB2-8B70B028538B}"/>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595" name="テキスト ボックス 594">
          <a:extLst>
            <a:ext uri="{FF2B5EF4-FFF2-40B4-BE49-F238E27FC236}">
              <a16:creationId xmlns:a16="http://schemas.microsoft.com/office/drawing/2014/main" id="{D9DF20D1-8C6B-46E0-A7C9-56A7CCA6445E}"/>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596" name="テキスト ボックス 595">
          <a:extLst>
            <a:ext uri="{FF2B5EF4-FFF2-40B4-BE49-F238E27FC236}">
              <a16:creationId xmlns:a16="http://schemas.microsoft.com/office/drawing/2014/main" id="{31FD8B4C-7605-4B85-98E8-EE2CA1D7103D}"/>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110853</xdr:rowOff>
    </xdr:from>
    <xdr:to>
      <xdr:col>116</xdr:col>
      <xdr:colOff>114300</xdr:colOff>
      <xdr:row>63</xdr:row>
      <xdr:rowOff>41003</xdr:rowOff>
    </xdr:to>
    <xdr:sp macro="" textlink="">
      <xdr:nvSpPr>
        <xdr:cNvPr id="597" name="楕円 596">
          <a:extLst>
            <a:ext uri="{FF2B5EF4-FFF2-40B4-BE49-F238E27FC236}">
              <a16:creationId xmlns:a16="http://schemas.microsoft.com/office/drawing/2014/main" id="{129CA36D-D5A6-4CFA-9B56-FAC7C880C43F}"/>
            </a:ext>
          </a:extLst>
        </xdr:cNvPr>
        <xdr:cNvSpPr/>
      </xdr:nvSpPr>
      <xdr:spPr>
        <a:xfrm>
          <a:off x="22110700" y="107407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89280</xdr:rowOff>
    </xdr:from>
    <xdr:ext cx="469744" cy="259045"/>
    <xdr:sp macro="" textlink="">
      <xdr:nvSpPr>
        <xdr:cNvPr id="598" name="【学校施設】&#10;一人当たり面積該当値テキスト">
          <a:extLst>
            <a:ext uri="{FF2B5EF4-FFF2-40B4-BE49-F238E27FC236}">
              <a16:creationId xmlns:a16="http://schemas.microsoft.com/office/drawing/2014/main" id="{7F4DE811-F7EE-453C-A8AF-3BE4C87E87C6}"/>
            </a:ext>
          </a:extLst>
        </xdr:cNvPr>
        <xdr:cNvSpPr txBox="1"/>
      </xdr:nvSpPr>
      <xdr:spPr>
        <a:xfrm>
          <a:off x="22199600" y="107191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0.991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62</xdr:row>
      <xdr:rowOff>110853</xdr:rowOff>
    </xdr:from>
    <xdr:to>
      <xdr:col>112</xdr:col>
      <xdr:colOff>38100</xdr:colOff>
      <xdr:row>63</xdr:row>
      <xdr:rowOff>41003</xdr:rowOff>
    </xdr:to>
    <xdr:sp macro="" textlink="">
      <xdr:nvSpPr>
        <xdr:cNvPr id="599" name="楕円 598">
          <a:extLst>
            <a:ext uri="{FF2B5EF4-FFF2-40B4-BE49-F238E27FC236}">
              <a16:creationId xmlns:a16="http://schemas.microsoft.com/office/drawing/2014/main" id="{48F25630-B38E-4186-A823-4D7F350F0D7F}"/>
            </a:ext>
          </a:extLst>
        </xdr:cNvPr>
        <xdr:cNvSpPr/>
      </xdr:nvSpPr>
      <xdr:spPr>
        <a:xfrm>
          <a:off x="21272500" y="107407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62</xdr:row>
      <xdr:rowOff>161653</xdr:rowOff>
    </xdr:from>
    <xdr:to>
      <xdr:col>116</xdr:col>
      <xdr:colOff>63500</xdr:colOff>
      <xdr:row>62</xdr:row>
      <xdr:rowOff>161653</xdr:rowOff>
    </xdr:to>
    <xdr:cxnSp macro="">
      <xdr:nvCxnSpPr>
        <xdr:cNvPr id="600" name="直線コネクタ 599">
          <a:extLst>
            <a:ext uri="{FF2B5EF4-FFF2-40B4-BE49-F238E27FC236}">
              <a16:creationId xmlns:a16="http://schemas.microsoft.com/office/drawing/2014/main" id="{C3EFD053-23AA-4154-9BB0-EDBD82A59FAB}"/>
            </a:ext>
          </a:extLst>
        </xdr:cNvPr>
        <xdr:cNvCxnSpPr/>
      </xdr:nvCxnSpPr>
      <xdr:spPr>
        <a:xfrm>
          <a:off x="21323300" y="10791553"/>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62</xdr:row>
      <xdr:rowOff>135346</xdr:rowOff>
    </xdr:from>
    <xdr:to>
      <xdr:col>107</xdr:col>
      <xdr:colOff>101600</xdr:colOff>
      <xdr:row>63</xdr:row>
      <xdr:rowOff>65496</xdr:rowOff>
    </xdr:to>
    <xdr:sp macro="" textlink="">
      <xdr:nvSpPr>
        <xdr:cNvPr id="601" name="楕円 600">
          <a:extLst>
            <a:ext uri="{FF2B5EF4-FFF2-40B4-BE49-F238E27FC236}">
              <a16:creationId xmlns:a16="http://schemas.microsoft.com/office/drawing/2014/main" id="{F079BE67-FB58-434A-8F05-7CF6EDDDB581}"/>
            </a:ext>
          </a:extLst>
        </xdr:cNvPr>
        <xdr:cNvSpPr/>
      </xdr:nvSpPr>
      <xdr:spPr>
        <a:xfrm>
          <a:off x="20383500" y="107652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62</xdr:row>
      <xdr:rowOff>161653</xdr:rowOff>
    </xdr:from>
    <xdr:to>
      <xdr:col>111</xdr:col>
      <xdr:colOff>177800</xdr:colOff>
      <xdr:row>63</xdr:row>
      <xdr:rowOff>14696</xdr:rowOff>
    </xdr:to>
    <xdr:cxnSp macro="">
      <xdr:nvCxnSpPr>
        <xdr:cNvPr id="602" name="直線コネクタ 601">
          <a:extLst>
            <a:ext uri="{FF2B5EF4-FFF2-40B4-BE49-F238E27FC236}">
              <a16:creationId xmlns:a16="http://schemas.microsoft.com/office/drawing/2014/main" id="{3EF9A13D-44DE-4C9E-884B-796784A6C442}"/>
            </a:ext>
          </a:extLst>
        </xdr:cNvPr>
        <xdr:cNvCxnSpPr/>
      </xdr:nvCxnSpPr>
      <xdr:spPr>
        <a:xfrm flipV="1">
          <a:off x="20434300" y="10791553"/>
          <a:ext cx="889000" cy="24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62</xdr:row>
      <xdr:rowOff>127181</xdr:rowOff>
    </xdr:from>
    <xdr:to>
      <xdr:col>102</xdr:col>
      <xdr:colOff>165100</xdr:colOff>
      <xdr:row>63</xdr:row>
      <xdr:rowOff>57331</xdr:rowOff>
    </xdr:to>
    <xdr:sp macro="" textlink="">
      <xdr:nvSpPr>
        <xdr:cNvPr id="603" name="楕円 602">
          <a:extLst>
            <a:ext uri="{FF2B5EF4-FFF2-40B4-BE49-F238E27FC236}">
              <a16:creationId xmlns:a16="http://schemas.microsoft.com/office/drawing/2014/main" id="{EA6C102A-4BCF-4B2B-9BDA-11666EF05216}"/>
            </a:ext>
          </a:extLst>
        </xdr:cNvPr>
        <xdr:cNvSpPr/>
      </xdr:nvSpPr>
      <xdr:spPr>
        <a:xfrm>
          <a:off x="19494500" y="107570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63</xdr:row>
      <xdr:rowOff>6531</xdr:rowOff>
    </xdr:from>
    <xdr:to>
      <xdr:col>107</xdr:col>
      <xdr:colOff>50800</xdr:colOff>
      <xdr:row>63</xdr:row>
      <xdr:rowOff>14696</xdr:rowOff>
    </xdr:to>
    <xdr:cxnSp macro="">
      <xdr:nvCxnSpPr>
        <xdr:cNvPr id="604" name="直線コネクタ 603">
          <a:extLst>
            <a:ext uri="{FF2B5EF4-FFF2-40B4-BE49-F238E27FC236}">
              <a16:creationId xmlns:a16="http://schemas.microsoft.com/office/drawing/2014/main" id="{7FC53497-DE76-4658-8444-8EB3C7721413}"/>
            </a:ext>
          </a:extLst>
        </xdr:cNvPr>
        <xdr:cNvCxnSpPr/>
      </xdr:nvCxnSpPr>
      <xdr:spPr>
        <a:xfrm>
          <a:off x="19545300" y="10807881"/>
          <a:ext cx="889000" cy="81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62</xdr:row>
      <xdr:rowOff>119017</xdr:rowOff>
    </xdr:from>
    <xdr:to>
      <xdr:col>98</xdr:col>
      <xdr:colOff>38100</xdr:colOff>
      <xdr:row>63</xdr:row>
      <xdr:rowOff>49167</xdr:rowOff>
    </xdr:to>
    <xdr:sp macro="" textlink="">
      <xdr:nvSpPr>
        <xdr:cNvPr id="605" name="楕円 604">
          <a:extLst>
            <a:ext uri="{FF2B5EF4-FFF2-40B4-BE49-F238E27FC236}">
              <a16:creationId xmlns:a16="http://schemas.microsoft.com/office/drawing/2014/main" id="{2098AA2C-61D1-491C-A7DE-C94AF8CE762C}"/>
            </a:ext>
          </a:extLst>
        </xdr:cNvPr>
        <xdr:cNvSpPr/>
      </xdr:nvSpPr>
      <xdr:spPr>
        <a:xfrm>
          <a:off x="18605500" y="107489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62</xdr:row>
      <xdr:rowOff>169817</xdr:rowOff>
    </xdr:from>
    <xdr:to>
      <xdr:col>102</xdr:col>
      <xdr:colOff>114300</xdr:colOff>
      <xdr:row>63</xdr:row>
      <xdr:rowOff>6531</xdr:rowOff>
    </xdr:to>
    <xdr:cxnSp macro="">
      <xdr:nvCxnSpPr>
        <xdr:cNvPr id="606" name="直線コネクタ 605">
          <a:extLst>
            <a:ext uri="{FF2B5EF4-FFF2-40B4-BE49-F238E27FC236}">
              <a16:creationId xmlns:a16="http://schemas.microsoft.com/office/drawing/2014/main" id="{62DEEED7-A162-4C0F-A1A9-99477794A94F}"/>
            </a:ext>
          </a:extLst>
        </xdr:cNvPr>
        <xdr:cNvCxnSpPr/>
      </xdr:nvCxnSpPr>
      <xdr:spPr>
        <a:xfrm>
          <a:off x="18656300" y="10799717"/>
          <a:ext cx="889000" cy="81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58</xdr:row>
      <xdr:rowOff>165299</xdr:rowOff>
    </xdr:from>
    <xdr:ext cx="469744" cy="259045"/>
    <xdr:sp macro="" textlink="">
      <xdr:nvSpPr>
        <xdr:cNvPr id="607" name="n_1aveValue【学校施設】&#10;一人当たり面積">
          <a:extLst>
            <a:ext uri="{FF2B5EF4-FFF2-40B4-BE49-F238E27FC236}">
              <a16:creationId xmlns:a16="http://schemas.microsoft.com/office/drawing/2014/main" id="{D8B656C8-AE09-41C0-A536-2B77DE15CC4D}"/>
            </a:ext>
          </a:extLst>
        </xdr:cNvPr>
        <xdr:cNvSpPr txBox="1"/>
      </xdr:nvSpPr>
      <xdr:spPr>
        <a:xfrm>
          <a:off x="21075727" y="101093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58</xdr:row>
      <xdr:rowOff>131008</xdr:rowOff>
    </xdr:from>
    <xdr:ext cx="469744" cy="259045"/>
    <xdr:sp macro="" textlink="">
      <xdr:nvSpPr>
        <xdr:cNvPr id="608" name="n_2aveValue【学校施設】&#10;一人当たり面積">
          <a:extLst>
            <a:ext uri="{FF2B5EF4-FFF2-40B4-BE49-F238E27FC236}">
              <a16:creationId xmlns:a16="http://schemas.microsoft.com/office/drawing/2014/main" id="{522D2DB7-E76B-425F-A31F-FA09DB95A935}"/>
            </a:ext>
          </a:extLst>
        </xdr:cNvPr>
        <xdr:cNvSpPr txBox="1"/>
      </xdr:nvSpPr>
      <xdr:spPr>
        <a:xfrm>
          <a:off x="20199427" y="100751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58</xdr:row>
      <xdr:rowOff>127743</xdr:rowOff>
    </xdr:from>
    <xdr:ext cx="469744" cy="259045"/>
    <xdr:sp macro="" textlink="">
      <xdr:nvSpPr>
        <xdr:cNvPr id="609" name="n_3aveValue【学校施設】&#10;一人当たり面積">
          <a:extLst>
            <a:ext uri="{FF2B5EF4-FFF2-40B4-BE49-F238E27FC236}">
              <a16:creationId xmlns:a16="http://schemas.microsoft.com/office/drawing/2014/main" id="{55FAD3DE-3DFD-4415-88D2-200566A023AA}"/>
            </a:ext>
          </a:extLst>
        </xdr:cNvPr>
        <xdr:cNvSpPr txBox="1"/>
      </xdr:nvSpPr>
      <xdr:spPr>
        <a:xfrm>
          <a:off x="19310427" y="100718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58</xdr:row>
      <xdr:rowOff>96718</xdr:rowOff>
    </xdr:from>
    <xdr:ext cx="469744" cy="259045"/>
    <xdr:sp macro="" textlink="">
      <xdr:nvSpPr>
        <xdr:cNvPr id="610" name="n_4aveValue【学校施設】&#10;一人当たり面積">
          <a:extLst>
            <a:ext uri="{FF2B5EF4-FFF2-40B4-BE49-F238E27FC236}">
              <a16:creationId xmlns:a16="http://schemas.microsoft.com/office/drawing/2014/main" id="{57303615-877E-4AA3-A57B-ABFD8BA0F4C5}"/>
            </a:ext>
          </a:extLst>
        </xdr:cNvPr>
        <xdr:cNvSpPr txBox="1"/>
      </xdr:nvSpPr>
      <xdr:spPr>
        <a:xfrm>
          <a:off x="18421427" y="100408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63</xdr:row>
      <xdr:rowOff>32130</xdr:rowOff>
    </xdr:from>
    <xdr:ext cx="469744" cy="259045"/>
    <xdr:sp macro="" textlink="">
      <xdr:nvSpPr>
        <xdr:cNvPr id="611" name="n_1mainValue【学校施設】&#10;一人当たり面積">
          <a:extLst>
            <a:ext uri="{FF2B5EF4-FFF2-40B4-BE49-F238E27FC236}">
              <a16:creationId xmlns:a16="http://schemas.microsoft.com/office/drawing/2014/main" id="{74EFA7F1-95B8-4A21-94C3-A8FFBC90CF31}"/>
            </a:ext>
          </a:extLst>
        </xdr:cNvPr>
        <xdr:cNvSpPr txBox="1"/>
      </xdr:nvSpPr>
      <xdr:spPr>
        <a:xfrm>
          <a:off x="21075727" y="108334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56623</xdr:rowOff>
    </xdr:from>
    <xdr:ext cx="469744" cy="259045"/>
    <xdr:sp macro="" textlink="">
      <xdr:nvSpPr>
        <xdr:cNvPr id="612" name="n_2mainValue【学校施設】&#10;一人当たり面積">
          <a:extLst>
            <a:ext uri="{FF2B5EF4-FFF2-40B4-BE49-F238E27FC236}">
              <a16:creationId xmlns:a16="http://schemas.microsoft.com/office/drawing/2014/main" id="{D8503D87-02BB-486A-B334-34C0730501A2}"/>
            </a:ext>
          </a:extLst>
        </xdr:cNvPr>
        <xdr:cNvSpPr txBox="1"/>
      </xdr:nvSpPr>
      <xdr:spPr>
        <a:xfrm>
          <a:off x="20199427" y="108579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63</xdr:row>
      <xdr:rowOff>48458</xdr:rowOff>
    </xdr:from>
    <xdr:ext cx="469744" cy="259045"/>
    <xdr:sp macro="" textlink="">
      <xdr:nvSpPr>
        <xdr:cNvPr id="613" name="n_3mainValue【学校施設】&#10;一人当たり面積">
          <a:extLst>
            <a:ext uri="{FF2B5EF4-FFF2-40B4-BE49-F238E27FC236}">
              <a16:creationId xmlns:a16="http://schemas.microsoft.com/office/drawing/2014/main" id="{18FBC983-4899-4D83-95BF-4C7C87D373A8}"/>
            </a:ext>
          </a:extLst>
        </xdr:cNvPr>
        <xdr:cNvSpPr txBox="1"/>
      </xdr:nvSpPr>
      <xdr:spPr>
        <a:xfrm>
          <a:off x="19310427" y="108498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63</xdr:row>
      <xdr:rowOff>40294</xdr:rowOff>
    </xdr:from>
    <xdr:ext cx="469744" cy="259045"/>
    <xdr:sp macro="" textlink="">
      <xdr:nvSpPr>
        <xdr:cNvPr id="614" name="n_4mainValue【学校施設】&#10;一人当たり面積">
          <a:extLst>
            <a:ext uri="{FF2B5EF4-FFF2-40B4-BE49-F238E27FC236}">
              <a16:creationId xmlns:a16="http://schemas.microsoft.com/office/drawing/2014/main" id="{DE3F59B5-4E57-4E13-A4D4-BDC2F571A437}"/>
            </a:ext>
          </a:extLst>
        </xdr:cNvPr>
        <xdr:cNvSpPr txBox="1"/>
      </xdr:nvSpPr>
      <xdr:spPr>
        <a:xfrm>
          <a:off x="18421427" y="108416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15" name="正方形/長方形 614">
          <a:extLst>
            <a:ext uri="{FF2B5EF4-FFF2-40B4-BE49-F238E27FC236}">
              <a16:creationId xmlns:a16="http://schemas.microsoft.com/office/drawing/2014/main" id="{DF087ECD-BF13-4E55-948C-875B745A5DEB}"/>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16" name="正方形/長方形 615">
          <a:extLst>
            <a:ext uri="{FF2B5EF4-FFF2-40B4-BE49-F238E27FC236}">
              <a16:creationId xmlns:a16="http://schemas.microsoft.com/office/drawing/2014/main" id="{57A3603E-917D-41E7-BD8A-418C8DFF0716}"/>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17" name="正方形/長方形 616">
          <a:extLst>
            <a:ext uri="{FF2B5EF4-FFF2-40B4-BE49-F238E27FC236}">
              <a16:creationId xmlns:a16="http://schemas.microsoft.com/office/drawing/2014/main" id="{38E3648C-568B-40D1-BF42-9030469380EA}"/>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18" name="正方形/長方形 617">
          <a:extLst>
            <a:ext uri="{FF2B5EF4-FFF2-40B4-BE49-F238E27FC236}">
              <a16:creationId xmlns:a16="http://schemas.microsoft.com/office/drawing/2014/main" id="{DBCC164D-04E9-4BB0-B66C-47E6D1F80AA0}"/>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19" name="正方形/長方形 618">
          <a:extLst>
            <a:ext uri="{FF2B5EF4-FFF2-40B4-BE49-F238E27FC236}">
              <a16:creationId xmlns:a16="http://schemas.microsoft.com/office/drawing/2014/main" id="{B18B8182-6854-446C-BEC2-99E1F05C2185}"/>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20" name="正方形/長方形 619">
          <a:extLst>
            <a:ext uri="{FF2B5EF4-FFF2-40B4-BE49-F238E27FC236}">
              <a16:creationId xmlns:a16="http://schemas.microsoft.com/office/drawing/2014/main" id="{CF159077-839C-435D-AE17-5975CFA1DE03}"/>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21" name="正方形/長方形 620">
          <a:extLst>
            <a:ext uri="{FF2B5EF4-FFF2-40B4-BE49-F238E27FC236}">
              <a16:creationId xmlns:a16="http://schemas.microsoft.com/office/drawing/2014/main" id="{2358FD8F-88A2-4F7C-B231-38426017C894}"/>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22" name="正方形/長方形 621">
          <a:extLst>
            <a:ext uri="{FF2B5EF4-FFF2-40B4-BE49-F238E27FC236}">
              <a16:creationId xmlns:a16="http://schemas.microsoft.com/office/drawing/2014/main" id="{CDD6F0E1-0C55-42EE-ABEA-673A77DF6533}"/>
            </a:ext>
          </a:extLst>
        </xdr:cNvPr>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623" name="テキスト ボックス 622">
          <a:extLst>
            <a:ext uri="{FF2B5EF4-FFF2-40B4-BE49-F238E27FC236}">
              <a16:creationId xmlns:a16="http://schemas.microsoft.com/office/drawing/2014/main" id="{1B50EEA6-0131-4805-9405-6DF372D64902}"/>
            </a:ext>
          </a:extLst>
        </xdr:cNvPr>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624" name="直線コネクタ 623">
          <a:extLst>
            <a:ext uri="{FF2B5EF4-FFF2-40B4-BE49-F238E27FC236}">
              <a16:creationId xmlns:a16="http://schemas.microsoft.com/office/drawing/2014/main" id="{391BA41D-BC6A-4017-B0AF-7B43930F8A33}"/>
            </a:ext>
          </a:extLst>
        </xdr:cNvPr>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625" name="テキスト ボックス 624">
          <a:extLst>
            <a:ext uri="{FF2B5EF4-FFF2-40B4-BE49-F238E27FC236}">
              <a16:creationId xmlns:a16="http://schemas.microsoft.com/office/drawing/2014/main" id="{AE5B98A8-913B-424D-8D84-8713B1A02649}"/>
            </a:ext>
          </a:extLst>
        </xdr:cNvPr>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626" name="直線コネクタ 625">
          <a:extLst>
            <a:ext uri="{FF2B5EF4-FFF2-40B4-BE49-F238E27FC236}">
              <a16:creationId xmlns:a16="http://schemas.microsoft.com/office/drawing/2014/main" id="{4185A4FB-D473-4412-8E80-91EFD3D160FA}"/>
            </a:ext>
          </a:extLst>
        </xdr:cNvPr>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627" name="テキスト ボックス 626">
          <a:extLst>
            <a:ext uri="{FF2B5EF4-FFF2-40B4-BE49-F238E27FC236}">
              <a16:creationId xmlns:a16="http://schemas.microsoft.com/office/drawing/2014/main" id="{6EFBCC9F-9552-40EB-A35F-B49AAA1A8EC4}"/>
            </a:ext>
          </a:extLst>
        </xdr:cNvPr>
        <xdr:cNvSpPr txBox="1"/>
      </xdr:nvSpPr>
      <xdr:spPr>
        <a:xfrm>
          <a:off x="11978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628" name="直線コネクタ 627">
          <a:extLst>
            <a:ext uri="{FF2B5EF4-FFF2-40B4-BE49-F238E27FC236}">
              <a16:creationId xmlns:a16="http://schemas.microsoft.com/office/drawing/2014/main" id="{55DD143B-50A7-494F-951E-4EBAE4A537FA}"/>
            </a:ext>
          </a:extLst>
        </xdr:cNvPr>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629" name="テキスト ボックス 628">
          <a:extLst>
            <a:ext uri="{FF2B5EF4-FFF2-40B4-BE49-F238E27FC236}">
              <a16:creationId xmlns:a16="http://schemas.microsoft.com/office/drawing/2014/main" id="{B08C9F59-B875-40DE-9B59-6F51F50F2DDD}"/>
            </a:ext>
          </a:extLst>
        </xdr:cNvPr>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630" name="直線コネクタ 629">
          <a:extLst>
            <a:ext uri="{FF2B5EF4-FFF2-40B4-BE49-F238E27FC236}">
              <a16:creationId xmlns:a16="http://schemas.microsoft.com/office/drawing/2014/main" id="{3915DF97-1F6A-4275-8655-DF7E6630B5B3}"/>
            </a:ext>
          </a:extLst>
        </xdr:cNvPr>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631" name="テキスト ボックス 630">
          <a:extLst>
            <a:ext uri="{FF2B5EF4-FFF2-40B4-BE49-F238E27FC236}">
              <a16:creationId xmlns:a16="http://schemas.microsoft.com/office/drawing/2014/main" id="{8E2E47CF-99F3-4392-9194-649E7F62FA45}"/>
            </a:ext>
          </a:extLst>
        </xdr:cNvPr>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632" name="直線コネクタ 631">
          <a:extLst>
            <a:ext uri="{FF2B5EF4-FFF2-40B4-BE49-F238E27FC236}">
              <a16:creationId xmlns:a16="http://schemas.microsoft.com/office/drawing/2014/main" id="{CB4BB0D8-2821-4AEC-BDB7-23D66606541A}"/>
            </a:ext>
          </a:extLst>
        </xdr:cNvPr>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633" name="テキスト ボックス 632">
          <a:extLst>
            <a:ext uri="{FF2B5EF4-FFF2-40B4-BE49-F238E27FC236}">
              <a16:creationId xmlns:a16="http://schemas.microsoft.com/office/drawing/2014/main" id="{5E7F0AAF-5FD9-45D4-AEB1-F662CE71E05F}"/>
            </a:ext>
          </a:extLst>
        </xdr:cNvPr>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634" name="直線コネクタ 633">
          <a:extLst>
            <a:ext uri="{FF2B5EF4-FFF2-40B4-BE49-F238E27FC236}">
              <a16:creationId xmlns:a16="http://schemas.microsoft.com/office/drawing/2014/main" id="{F0255275-82B8-486D-A572-B0E3EB23CDBD}"/>
            </a:ext>
          </a:extLst>
        </xdr:cNvPr>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635" name="テキスト ボックス 634">
          <a:extLst>
            <a:ext uri="{FF2B5EF4-FFF2-40B4-BE49-F238E27FC236}">
              <a16:creationId xmlns:a16="http://schemas.microsoft.com/office/drawing/2014/main" id="{C42ED73C-188D-4D8F-B6E9-B09ABB1D818B}"/>
            </a:ext>
          </a:extLst>
        </xdr:cNvPr>
        <xdr:cNvSpPr txBox="1"/>
      </xdr:nvSpPr>
      <xdr:spPr>
        <a:xfrm>
          <a:off x="12042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636" name="直線コネクタ 635">
          <a:extLst>
            <a:ext uri="{FF2B5EF4-FFF2-40B4-BE49-F238E27FC236}">
              <a16:creationId xmlns:a16="http://schemas.microsoft.com/office/drawing/2014/main" id="{014B8079-3B8C-4298-A352-F28CCCFE04FF}"/>
            </a:ext>
          </a:extLst>
        </xdr:cNvPr>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637" name="テキスト ボックス 636">
          <a:extLst>
            <a:ext uri="{FF2B5EF4-FFF2-40B4-BE49-F238E27FC236}">
              <a16:creationId xmlns:a16="http://schemas.microsoft.com/office/drawing/2014/main" id="{46C6E7CF-DD46-47AD-A260-F83A83773F66}"/>
            </a:ext>
          </a:extLst>
        </xdr:cNvPr>
        <xdr:cNvSpPr txBox="1"/>
      </xdr:nvSpPr>
      <xdr:spPr>
        <a:xfrm>
          <a:off x="12107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638" name="【児童館】&#10;有形固定資産減価償却率グラフ枠">
          <a:extLst>
            <a:ext uri="{FF2B5EF4-FFF2-40B4-BE49-F238E27FC236}">
              <a16:creationId xmlns:a16="http://schemas.microsoft.com/office/drawing/2014/main" id="{C7050DC2-BE28-44BF-9EAE-BB7522B49BBA}"/>
            </a:ext>
          </a:extLst>
        </xdr:cNvPr>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53339</xdr:rowOff>
    </xdr:from>
    <xdr:to>
      <xdr:col>85</xdr:col>
      <xdr:colOff>126364</xdr:colOff>
      <xdr:row>86</xdr:row>
      <xdr:rowOff>114300</xdr:rowOff>
    </xdr:to>
    <xdr:cxnSp macro="">
      <xdr:nvCxnSpPr>
        <xdr:cNvPr id="639" name="直線コネクタ 638">
          <a:extLst>
            <a:ext uri="{FF2B5EF4-FFF2-40B4-BE49-F238E27FC236}">
              <a16:creationId xmlns:a16="http://schemas.microsoft.com/office/drawing/2014/main" id="{6711162A-34F5-4490-A995-D401C18E2941}"/>
            </a:ext>
          </a:extLst>
        </xdr:cNvPr>
        <xdr:cNvCxnSpPr/>
      </xdr:nvCxnSpPr>
      <xdr:spPr>
        <a:xfrm flipV="1">
          <a:off x="16318864" y="13254989"/>
          <a:ext cx="0" cy="16040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118127</xdr:rowOff>
    </xdr:from>
    <xdr:ext cx="469744" cy="259045"/>
    <xdr:sp macro="" textlink="">
      <xdr:nvSpPr>
        <xdr:cNvPr id="640" name="【児童館】&#10;有形固定資産減価償却率最小値テキスト">
          <a:extLst>
            <a:ext uri="{FF2B5EF4-FFF2-40B4-BE49-F238E27FC236}">
              <a16:creationId xmlns:a16="http://schemas.microsoft.com/office/drawing/2014/main" id="{560CF4E3-07D5-4EDA-81B6-F825910B52DE}"/>
            </a:ext>
          </a:extLst>
        </xdr:cNvPr>
        <xdr:cNvSpPr txBox="1"/>
      </xdr:nvSpPr>
      <xdr:spPr>
        <a:xfrm>
          <a:off x="16357600" y="1486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114300</xdr:rowOff>
    </xdr:from>
    <xdr:to>
      <xdr:col>86</xdr:col>
      <xdr:colOff>25400</xdr:colOff>
      <xdr:row>86</xdr:row>
      <xdr:rowOff>114300</xdr:rowOff>
    </xdr:to>
    <xdr:cxnSp macro="">
      <xdr:nvCxnSpPr>
        <xdr:cNvPr id="641" name="直線コネクタ 640">
          <a:extLst>
            <a:ext uri="{FF2B5EF4-FFF2-40B4-BE49-F238E27FC236}">
              <a16:creationId xmlns:a16="http://schemas.microsoft.com/office/drawing/2014/main" id="{71D37E7E-996B-4382-8F51-84DCE16C951D}"/>
            </a:ext>
          </a:extLst>
        </xdr:cNvPr>
        <xdr:cNvCxnSpPr/>
      </xdr:nvCxnSpPr>
      <xdr:spPr>
        <a:xfrm>
          <a:off x="16230600" y="1485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16</xdr:rowOff>
    </xdr:from>
    <xdr:ext cx="405111" cy="259045"/>
    <xdr:sp macro="" textlink="">
      <xdr:nvSpPr>
        <xdr:cNvPr id="642" name="【児童館】&#10;有形固定資産減価償却率最大値テキスト">
          <a:extLst>
            <a:ext uri="{FF2B5EF4-FFF2-40B4-BE49-F238E27FC236}">
              <a16:creationId xmlns:a16="http://schemas.microsoft.com/office/drawing/2014/main" id="{AF4C3770-578D-42D2-B7FC-C50F1AC4F03A}"/>
            </a:ext>
          </a:extLst>
        </xdr:cNvPr>
        <xdr:cNvSpPr txBox="1"/>
      </xdr:nvSpPr>
      <xdr:spPr>
        <a:xfrm>
          <a:off x="16357600" y="130302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53339</xdr:rowOff>
    </xdr:from>
    <xdr:to>
      <xdr:col>86</xdr:col>
      <xdr:colOff>25400</xdr:colOff>
      <xdr:row>77</xdr:row>
      <xdr:rowOff>53339</xdr:rowOff>
    </xdr:to>
    <xdr:cxnSp macro="">
      <xdr:nvCxnSpPr>
        <xdr:cNvPr id="643" name="直線コネクタ 642">
          <a:extLst>
            <a:ext uri="{FF2B5EF4-FFF2-40B4-BE49-F238E27FC236}">
              <a16:creationId xmlns:a16="http://schemas.microsoft.com/office/drawing/2014/main" id="{4071CE82-AFC4-4B1F-B8C3-70FC5B16C49F}"/>
            </a:ext>
          </a:extLst>
        </xdr:cNvPr>
        <xdr:cNvCxnSpPr/>
      </xdr:nvCxnSpPr>
      <xdr:spPr>
        <a:xfrm>
          <a:off x="16230600" y="132549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80</xdr:row>
      <xdr:rowOff>111141</xdr:rowOff>
    </xdr:from>
    <xdr:ext cx="405111" cy="259045"/>
    <xdr:sp macro="" textlink="">
      <xdr:nvSpPr>
        <xdr:cNvPr id="644" name="【児童館】&#10;有形固定資産減価償却率平均値テキスト">
          <a:extLst>
            <a:ext uri="{FF2B5EF4-FFF2-40B4-BE49-F238E27FC236}">
              <a16:creationId xmlns:a16="http://schemas.microsoft.com/office/drawing/2014/main" id="{4DD69898-E87D-41C4-B2A5-95147BA13589}"/>
            </a:ext>
          </a:extLst>
        </xdr:cNvPr>
        <xdr:cNvSpPr txBox="1"/>
      </xdr:nvSpPr>
      <xdr:spPr>
        <a:xfrm>
          <a:off x="16357600" y="1382714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88264</xdr:rowOff>
    </xdr:from>
    <xdr:to>
      <xdr:col>85</xdr:col>
      <xdr:colOff>177800</xdr:colOff>
      <xdr:row>82</xdr:row>
      <xdr:rowOff>18414</xdr:rowOff>
    </xdr:to>
    <xdr:sp macro="" textlink="">
      <xdr:nvSpPr>
        <xdr:cNvPr id="645" name="フローチャート: 判断 644">
          <a:extLst>
            <a:ext uri="{FF2B5EF4-FFF2-40B4-BE49-F238E27FC236}">
              <a16:creationId xmlns:a16="http://schemas.microsoft.com/office/drawing/2014/main" id="{30B93E71-D924-438C-AAAC-10714609E287}"/>
            </a:ext>
          </a:extLst>
        </xdr:cNvPr>
        <xdr:cNvSpPr/>
      </xdr:nvSpPr>
      <xdr:spPr>
        <a:xfrm>
          <a:off x="16268700" y="139757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114936</xdr:rowOff>
    </xdr:from>
    <xdr:to>
      <xdr:col>81</xdr:col>
      <xdr:colOff>101600</xdr:colOff>
      <xdr:row>82</xdr:row>
      <xdr:rowOff>45086</xdr:rowOff>
    </xdr:to>
    <xdr:sp macro="" textlink="">
      <xdr:nvSpPr>
        <xdr:cNvPr id="646" name="フローチャート: 判断 645">
          <a:extLst>
            <a:ext uri="{FF2B5EF4-FFF2-40B4-BE49-F238E27FC236}">
              <a16:creationId xmlns:a16="http://schemas.microsoft.com/office/drawing/2014/main" id="{6CD8AEEE-F3B7-4E5F-9449-A236FA5D9B51}"/>
            </a:ext>
          </a:extLst>
        </xdr:cNvPr>
        <xdr:cNvSpPr/>
      </xdr:nvSpPr>
      <xdr:spPr>
        <a:xfrm>
          <a:off x="15430500" y="140023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95886</xdr:rowOff>
    </xdr:from>
    <xdr:to>
      <xdr:col>76</xdr:col>
      <xdr:colOff>165100</xdr:colOff>
      <xdr:row>82</xdr:row>
      <xdr:rowOff>26036</xdr:rowOff>
    </xdr:to>
    <xdr:sp macro="" textlink="">
      <xdr:nvSpPr>
        <xdr:cNvPr id="647" name="フローチャート: 判断 646">
          <a:extLst>
            <a:ext uri="{FF2B5EF4-FFF2-40B4-BE49-F238E27FC236}">
              <a16:creationId xmlns:a16="http://schemas.microsoft.com/office/drawing/2014/main" id="{912ED950-6020-4268-880E-51515E62AD50}"/>
            </a:ext>
          </a:extLst>
        </xdr:cNvPr>
        <xdr:cNvSpPr/>
      </xdr:nvSpPr>
      <xdr:spPr>
        <a:xfrm>
          <a:off x="14541500" y="139833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90170</xdr:rowOff>
    </xdr:from>
    <xdr:to>
      <xdr:col>72</xdr:col>
      <xdr:colOff>38100</xdr:colOff>
      <xdr:row>82</xdr:row>
      <xdr:rowOff>20320</xdr:rowOff>
    </xdr:to>
    <xdr:sp macro="" textlink="">
      <xdr:nvSpPr>
        <xdr:cNvPr id="648" name="フローチャート: 判断 647">
          <a:extLst>
            <a:ext uri="{FF2B5EF4-FFF2-40B4-BE49-F238E27FC236}">
              <a16:creationId xmlns:a16="http://schemas.microsoft.com/office/drawing/2014/main" id="{89DF97B2-3F9E-4B31-A759-5A6F0CD1776E}"/>
            </a:ext>
          </a:extLst>
        </xdr:cNvPr>
        <xdr:cNvSpPr/>
      </xdr:nvSpPr>
      <xdr:spPr>
        <a:xfrm>
          <a:off x="13652500" y="13977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6350</xdr:rowOff>
    </xdr:from>
    <xdr:to>
      <xdr:col>67</xdr:col>
      <xdr:colOff>101600</xdr:colOff>
      <xdr:row>81</xdr:row>
      <xdr:rowOff>107950</xdr:rowOff>
    </xdr:to>
    <xdr:sp macro="" textlink="">
      <xdr:nvSpPr>
        <xdr:cNvPr id="649" name="フローチャート: 判断 648">
          <a:extLst>
            <a:ext uri="{FF2B5EF4-FFF2-40B4-BE49-F238E27FC236}">
              <a16:creationId xmlns:a16="http://schemas.microsoft.com/office/drawing/2014/main" id="{B06AC386-1D01-415C-94CE-50AD13735507}"/>
            </a:ext>
          </a:extLst>
        </xdr:cNvPr>
        <xdr:cNvSpPr/>
      </xdr:nvSpPr>
      <xdr:spPr>
        <a:xfrm>
          <a:off x="12763500" y="13893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650" name="テキスト ボックス 649">
          <a:extLst>
            <a:ext uri="{FF2B5EF4-FFF2-40B4-BE49-F238E27FC236}">
              <a16:creationId xmlns:a16="http://schemas.microsoft.com/office/drawing/2014/main" id="{1692AC10-08B2-48EE-929B-CBD79D3A5290}"/>
            </a:ext>
          </a:extLst>
        </xdr:cNvPr>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51" name="テキスト ボックス 650">
          <a:extLst>
            <a:ext uri="{FF2B5EF4-FFF2-40B4-BE49-F238E27FC236}">
              <a16:creationId xmlns:a16="http://schemas.microsoft.com/office/drawing/2014/main" id="{16F5FE86-CC23-4ADE-8027-2E5653102902}"/>
            </a:ext>
          </a:extLst>
        </xdr:cNvPr>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52" name="テキスト ボックス 651">
          <a:extLst>
            <a:ext uri="{FF2B5EF4-FFF2-40B4-BE49-F238E27FC236}">
              <a16:creationId xmlns:a16="http://schemas.microsoft.com/office/drawing/2014/main" id="{34AA2532-09CA-4FFB-8FC8-D256286C9B71}"/>
            </a:ext>
          </a:extLst>
        </xdr:cNvPr>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53" name="テキスト ボックス 652">
          <a:extLst>
            <a:ext uri="{FF2B5EF4-FFF2-40B4-BE49-F238E27FC236}">
              <a16:creationId xmlns:a16="http://schemas.microsoft.com/office/drawing/2014/main" id="{FA25A060-38E7-4D4C-9DFD-73A5EC719958}"/>
            </a:ext>
          </a:extLst>
        </xdr:cNvPr>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54" name="テキスト ボックス 653">
          <a:extLst>
            <a:ext uri="{FF2B5EF4-FFF2-40B4-BE49-F238E27FC236}">
              <a16:creationId xmlns:a16="http://schemas.microsoft.com/office/drawing/2014/main" id="{5BCA6A84-246C-40A3-8371-94A12884DF18}"/>
            </a:ext>
          </a:extLst>
        </xdr:cNvPr>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67311</xdr:rowOff>
    </xdr:from>
    <xdr:to>
      <xdr:col>85</xdr:col>
      <xdr:colOff>177800</xdr:colOff>
      <xdr:row>82</xdr:row>
      <xdr:rowOff>168911</xdr:rowOff>
    </xdr:to>
    <xdr:sp macro="" textlink="">
      <xdr:nvSpPr>
        <xdr:cNvPr id="655" name="楕円 654">
          <a:extLst>
            <a:ext uri="{FF2B5EF4-FFF2-40B4-BE49-F238E27FC236}">
              <a16:creationId xmlns:a16="http://schemas.microsoft.com/office/drawing/2014/main" id="{4144FD30-83C3-46F1-BF2B-774778305785}"/>
            </a:ext>
          </a:extLst>
        </xdr:cNvPr>
        <xdr:cNvSpPr/>
      </xdr:nvSpPr>
      <xdr:spPr>
        <a:xfrm>
          <a:off x="16268700" y="141262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82</xdr:row>
      <xdr:rowOff>45738</xdr:rowOff>
    </xdr:from>
    <xdr:ext cx="405111" cy="259045"/>
    <xdr:sp macro="" textlink="">
      <xdr:nvSpPr>
        <xdr:cNvPr id="656" name="【児童館】&#10;有形固定資産減価償却率該当値テキスト">
          <a:extLst>
            <a:ext uri="{FF2B5EF4-FFF2-40B4-BE49-F238E27FC236}">
              <a16:creationId xmlns:a16="http://schemas.microsoft.com/office/drawing/2014/main" id="{D0497EEC-DD6E-4787-AA29-6E1DB3794C84}"/>
            </a:ext>
          </a:extLst>
        </xdr:cNvPr>
        <xdr:cNvSpPr txBox="1"/>
      </xdr:nvSpPr>
      <xdr:spPr>
        <a:xfrm>
          <a:off x="16357600" y="141046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82</xdr:row>
      <xdr:rowOff>33020</xdr:rowOff>
    </xdr:from>
    <xdr:to>
      <xdr:col>81</xdr:col>
      <xdr:colOff>101600</xdr:colOff>
      <xdr:row>82</xdr:row>
      <xdr:rowOff>134620</xdr:rowOff>
    </xdr:to>
    <xdr:sp macro="" textlink="">
      <xdr:nvSpPr>
        <xdr:cNvPr id="657" name="楕円 656">
          <a:extLst>
            <a:ext uri="{FF2B5EF4-FFF2-40B4-BE49-F238E27FC236}">
              <a16:creationId xmlns:a16="http://schemas.microsoft.com/office/drawing/2014/main" id="{09877322-E9A8-49C5-BB22-973F15072618}"/>
            </a:ext>
          </a:extLst>
        </xdr:cNvPr>
        <xdr:cNvSpPr/>
      </xdr:nvSpPr>
      <xdr:spPr>
        <a:xfrm>
          <a:off x="15430500" y="14091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82</xdr:row>
      <xdr:rowOff>83820</xdr:rowOff>
    </xdr:from>
    <xdr:to>
      <xdr:col>85</xdr:col>
      <xdr:colOff>127000</xdr:colOff>
      <xdr:row>82</xdr:row>
      <xdr:rowOff>118111</xdr:rowOff>
    </xdr:to>
    <xdr:cxnSp macro="">
      <xdr:nvCxnSpPr>
        <xdr:cNvPr id="658" name="直線コネクタ 657">
          <a:extLst>
            <a:ext uri="{FF2B5EF4-FFF2-40B4-BE49-F238E27FC236}">
              <a16:creationId xmlns:a16="http://schemas.microsoft.com/office/drawing/2014/main" id="{5B15053C-E134-49B4-87F3-F414BB777097}"/>
            </a:ext>
          </a:extLst>
        </xdr:cNvPr>
        <xdr:cNvCxnSpPr/>
      </xdr:nvCxnSpPr>
      <xdr:spPr>
        <a:xfrm>
          <a:off x="15481300" y="14142720"/>
          <a:ext cx="838200" cy="34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81</xdr:row>
      <xdr:rowOff>164464</xdr:rowOff>
    </xdr:from>
    <xdr:to>
      <xdr:col>76</xdr:col>
      <xdr:colOff>165100</xdr:colOff>
      <xdr:row>82</xdr:row>
      <xdr:rowOff>94614</xdr:rowOff>
    </xdr:to>
    <xdr:sp macro="" textlink="">
      <xdr:nvSpPr>
        <xdr:cNvPr id="659" name="楕円 658">
          <a:extLst>
            <a:ext uri="{FF2B5EF4-FFF2-40B4-BE49-F238E27FC236}">
              <a16:creationId xmlns:a16="http://schemas.microsoft.com/office/drawing/2014/main" id="{5AB3A1C8-5A8E-4AB6-AB01-876107CDF8DD}"/>
            </a:ext>
          </a:extLst>
        </xdr:cNvPr>
        <xdr:cNvSpPr/>
      </xdr:nvSpPr>
      <xdr:spPr>
        <a:xfrm>
          <a:off x="14541500" y="140519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82</xdr:row>
      <xdr:rowOff>43814</xdr:rowOff>
    </xdr:from>
    <xdr:to>
      <xdr:col>81</xdr:col>
      <xdr:colOff>50800</xdr:colOff>
      <xdr:row>82</xdr:row>
      <xdr:rowOff>83820</xdr:rowOff>
    </xdr:to>
    <xdr:cxnSp macro="">
      <xdr:nvCxnSpPr>
        <xdr:cNvPr id="660" name="直線コネクタ 659">
          <a:extLst>
            <a:ext uri="{FF2B5EF4-FFF2-40B4-BE49-F238E27FC236}">
              <a16:creationId xmlns:a16="http://schemas.microsoft.com/office/drawing/2014/main" id="{43F6B29F-ED1F-4D4F-BB4A-3B2688708049}"/>
            </a:ext>
          </a:extLst>
        </xdr:cNvPr>
        <xdr:cNvCxnSpPr/>
      </xdr:nvCxnSpPr>
      <xdr:spPr>
        <a:xfrm>
          <a:off x="14592300" y="14102714"/>
          <a:ext cx="889000" cy="40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81</xdr:row>
      <xdr:rowOff>126364</xdr:rowOff>
    </xdr:from>
    <xdr:to>
      <xdr:col>72</xdr:col>
      <xdr:colOff>38100</xdr:colOff>
      <xdr:row>82</xdr:row>
      <xdr:rowOff>56514</xdr:rowOff>
    </xdr:to>
    <xdr:sp macro="" textlink="">
      <xdr:nvSpPr>
        <xdr:cNvPr id="661" name="楕円 660">
          <a:extLst>
            <a:ext uri="{FF2B5EF4-FFF2-40B4-BE49-F238E27FC236}">
              <a16:creationId xmlns:a16="http://schemas.microsoft.com/office/drawing/2014/main" id="{5A2CBA15-75D8-495F-B11B-8E4F3490A1A9}"/>
            </a:ext>
          </a:extLst>
        </xdr:cNvPr>
        <xdr:cNvSpPr/>
      </xdr:nvSpPr>
      <xdr:spPr>
        <a:xfrm>
          <a:off x="13652500" y="140138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82</xdr:row>
      <xdr:rowOff>5714</xdr:rowOff>
    </xdr:from>
    <xdr:to>
      <xdr:col>76</xdr:col>
      <xdr:colOff>114300</xdr:colOff>
      <xdr:row>82</xdr:row>
      <xdr:rowOff>43814</xdr:rowOff>
    </xdr:to>
    <xdr:cxnSp macro="">
      <xdr:nvCxnSpPr>
        <xdr:cNvPr id="662" name="直線コネクタ 661">
          <a:extLst>
            <a:ext uri="{FF2B5EF4-FFF2-40B4-BE49-F238E27FC236}">
              <a16:creationId xmlns:a16="http://schemas.microsoft.com/office/drawing/2014/main" id="{EB1ABA3D-8ECB-464C-BF08-854FB2911EBB}"/>
            </a:ext>
          </a:extLst>
        </xdr:cNvPr>
        <xdr:cNvCxnSpPr/>
      </xdr:nvCxnSpPr>
      <xdr:spPr>
        <a:xfrm>
          <a:off x="13703300" y="14064614"/>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81</xdr:row>
      <xdr:rowOff>88264</xdr:rowOff>
    </xdr:from>
    <xdr:to>
      <xdr:col>67</xdr:col>
      <xdr:colOff>101600</xdr:colOff>
      <xdr:row>82</xdr:row>
      <xdr:rowOff>18414</xdr:rowOff>
    </xdr:to>
    <xdr:sp macro="" textlink="">
      <xdr:nvSpPr>
        <xdr:cNvPr id="663" name="楕円 662">
          <a:extLst>
            <a:ext uri="{FF2B5EF4-FFF2-40B4-BE49-F238E27FC236}">
              <a16:creationId xmlns:a16="http://schemas.microsoft.com/office/drawing/2014/main" id="{D441E532-8C28-4FDB-AFD8-49E769EC350F}"/>
            </a:ext>
          </a:extLst>
        </xdr:cNvPr>
        <xdr:cNvSpPr/>
      </xdr:nvSpPr>
      <xdr:spPr>
        <a:xfrm>
          <a:off x="12763500" y="139757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81</xdr:row>
      <xdr:rowOff>139064</xdr:rowOff>
    </xdr:from>
    <xdr:to>
      <xdr:col>71</xdr:col>
      <xdr:colOff>177800</xdr:colOff>
      <xdr:row>82</xdr:row>
      <xdr:rowOff>5714</xdr:rowOff>
    </xdr:to>
    <xdr:cxnSp macro="">
      <xdr:nvCxnSpPr>
        <xdr:cNvPr id="664" name="直線コネクタ 663">
          <a:extLst>
            <a:ext uri="{FF2B5EF4-FFF2-40B4-BE49-F238E27FC236}">
              <a16:creationId xmlns:a16="http://schemas.microsoft.com/office/drawing/2014/main" id="{32F43589-119D-4CB7-891B-3C5093265075}"/>
            </a:ext>
          </a:extLst>
        </xdr:cNvPr>
        <xdr:cNvCxnSpPr/>
      </xdr:nvCxnSpPr>
      <xdr:spPr>
        <a:xfrm>
          <a:off x="12814300" y="14026514"/>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80</xdr:row>
      <xdr:rowOff>61613</xdr:rowOff>
    </xdr:from>
    <xdr:ext cx="405111" cy="259045"/>
    <xdr:sp macro="" textlink="">
      <xdr:nvSpPr>
        <xdr:cNvPr id="665" name="n_1aveValue【児童館】&#10;有形固定資産減価償却率">
          <a:extLst>
            <a:ext uri="{FF2B5EF4-FFF2-40B4-BE49-F238E27FC236}">
              <a16:creationId xmlns:a16="http://schemas.microsoft.com/office/drawing/2014/main" id="{FE357532-CEFA-4EC5-A3E3-AC5813585072}"/>
            </a:ext>
          </a:extLst>
        </xdr:cNvPr>
        <xdr:cNvSpPr txBox="1"/>
      </xdr:nvSpPr>
      <xdr:spPr>
        <a:xfrm>
          <a:off x="15266044" y="137776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80</xdr:row>
      <xdr:rowOff>42563</xdr:rowOff>
    </xdr:from>
    <xdr:ext cx="405111" cy="259045"/>
    <xdr:sp macro="" textlink="">
      <xdr:nvSpPr>
        <xdr:cNvPr id="666" name="n_2aveValue【児童館】&#10;有形固定資産減価償却率">
          <a:extLst>
            <a:ext uri="{FF2B5EF4-FFF2-40B4-BE49-F238E27FC236}">
              <a16:creationId xmlns:a16="http://schemas.microsoft.com/office/drawing/2014/main" id="{0AB37CEE-709E-41EE-A385-1FDF242AD20A}"/>
            </a:ext>
          </a:extLst>
        </xdr:cNvPr>
        <xdr:cNvSpPr txBox="1"/>
      </xdr:nvSpPr>
      <xdr:spPr>
        <a:xfrm>
          <a:off x="14389744" y="137585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80</xdr:row>
      <xdr:rowOff>36847</xdr:rowOff>
    </xdr:from>
    <xdr:ext cx="405111" cy="259045"/>
    <xdr:sp macro="" textlink="">
      <xdr:nvSpPr>
        <xdr:cNvPr id="667" name="n_3aveValue【児童館】&#10;有形固定資産減価償却率">
          <a:extLst>
            <a:ext uri="{FF2B5EF4-FFF2-40B4-BE49-F238E27FC236}">
              <a16:creationId xmlns:a16="http://schemas.microsoft.com/office/drawing/2014/main" id="{769B70BC-79D3-4240-AC24-77595C015489}"/>
            </a:ext>
          </a:extLst>
        </xdr:cNvPr>
        <xdr:cNvSpPr txBox="1"/>
      </xdr:nvSpPr>
      <xdr:spPr>
        <a:xfrm>
          <a:off x="13500744" y="13752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79</xdr:row>
      <xdr:rowOff>124477</xdr:rowOff>
    </xdr:from>
    <xdr:ext cx="405111" cy="259045"/>
    <xdr:sp macro="" textlink="">
      <xdr:nvSpPr>
        <xdr:cNvPr id="668" name="n_4aveValue【児童館】&#10;有形固定資産減価償却率">
          <a:extLst>
            <a:ext uri="{FF2B5EF4-FFF2-40B4-BE49-F238E27FC236}">
              <a16:creationId xmlns:a16="http://schemas.microsoft.com/office/drawing/2014/main" id="{9E34E39C-D2E7-42CA-A16C-A3C73CE09B58}"/>
            </a:ext>
          </a:extLst>
        </xdr:cNvPr>
        <xdr:cNvSpPr txBox="1"/>
      </xdr:nvSpPr>
      <xdr:spPr>
        <a:xfrm>
          <a:off x="12611744" y="136690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82</xdr:row>
      <xdr:rowOff>125747</xdr:rowOff>
    </xdr:from>
    <xdr:ext cx="405111" cy="259045"/>
    <xdr:sp macro="" textlink="">
      <xdr:nvSpPr>
        <xdr:cNvPr id="669" name="n_1mainValue【児童館】&#10;有形固定資産減価償却率">
          <a:extLst>
            <a:ext uri="{FF2B5EF4-FFF2-40B4-BE49-F238E27FC236}">
              <a16:creationId xmlns:a16="http://schemas.microsoft.com/office/drawing/2014/main" id="{C559FE42-3025-48FA-80EC-1837507C5BFE}"/>
            </a:ext>
          </a:extLst>
        </xdr:cNvPr>
        <xdr:cNvSpPr txBox="1"/>
      </xdr:nvSpPr>
      <xdr:spPr>
        <a:xfrm>
          <a:off x="15266044" y="141846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82</xdr:row>
      <xdr:rowOff>85741</xdr:rowOff>
    </xdr:from>
    <xdr:ext cx="405111" cy="259045"/>
    <xdr:sp macro="" textlink="">
      <xdr:nvSpPr>
        <xdr:cNvPr id="670" name="n_2mainValue【児童館】&#10;有形固定資産減価償却率">
          <a:extLst>
            <a:ext uri="{FF2B5EF4-FFF2-40B4-BE49-F238E27FC236}">
              <a16:creationId xmlns:a16="http://schemas.microsoft.com/office/drawing/2014/main" id="{65CE877F-341C-4659-BF51-6501CF12299B}"/>
            </a:ext>
          </a:extLst>
        </xdr:cNvPr>
        <xdr:cNvSpPr txBox="1"/>
      </xdr:nvSpPr>
      <xdr:spPr>
        <a:xfrm>
          <a:off x="14389744" y="141446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82</xdr:row>
      <xdr:rowOff>47641</xdr:rowOff>
    </xdr:from>
    <xdr:ext cx="405111" cy="259045"/>
    <xdr:sp macro="" textlink="">
      <xdr:nvSpPr>
        <xdr:cNvPr id="671" name="n_3mainValue【児童館】&#10;有形固定資産減価償却率">
          <a:extLst>
            <a:ext uri="{FF2B5EF4-FFF2-40B4-BE49-F238E27FC236}">
              <a16:creationId xmlns:a16="http://schemas.microsoft.com/office/drawing/2014/main" id="{864FF9AD-01C5-4E6B-A68F-61F66F8B715B}"/>
            </a:ext>
          </a:extLst>
        </xdr:cNvPr>
        <xdr:cNvSpPr txBox="1"/>
      </xdr:nvSpPr>
      <xdr:spPr>
        <a:xfrm>
          <a:off x="13500744" y="141065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82</xdr:row>
      <xdr:rowOff>9541</xdr:rowOff>
    </xdr:from>
    <xdr:ext cx="405111" cy="259045"/>
    <xdr:sp macro="" textlink="">
      <xdr:nvSpPr>
        <xdr:cNvPr id="672" name="n_4mainValue【児童館】&#10;有形固定資産減価償却率">
          <a:extLst>
            <a:ext uri="{FF2B5EF4-FFF2-40B4-BE49-F238E27FC236}">
              <a16:creationId xmlns:a16="http://schemas.microsoft.com/office/drawing/2014/main" id="{D7B88908-BFC8-4E74-B7B2-EF386C222415}"/>
            </a:ext>
          </a:extLst>
        </xdr:cNvPr>
        <xdr:cNvSpPr txBox="1"/>
      </xdr:nvSpPr>
      <xdr:spPr>
        <a:xfrm>
          <a:off x="12611744" y="140684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73" name="正方形/長方形 672">
          <a:extLst>
            <a:ext uri="{FF2B5EF4-FFF2-40B4-BE49-F238E27FC236}">
              <a16:creationId xmlns:a16="http://schemas.microsoft.com/office/drawing/2014/main" id="{ECD0CFA1-A221-44B4-A38F-739B4FE2C084}"/>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74" name="正方形/長方形 673">
          <a:extLst>
            <a:ext uri="{FF2B5EF4-FFF2-40B4-BE49-F238E27FC236}">
              <a16:creationId xmlns:a16="http://schemas.microsoft.com/office/drawing/2014/main" id="{80872BF6-E88F-44DD-A28F-21C719D8195C}"/>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75" name="正方形/長方形 674">
          <a:extLst>
            <a:ext uri="{FF2B5EF4-FFF2-40B4-BE49-F238E27FC236}">
              <a16:creationId xmlns:a16="http://schemas.microsoft.com/office/drawing/2014/main" id="{3E82D46B-5FA0-4253-AABE-A5D3B55D1AA6}"/>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76" name="正方形/長方形 675">
          <a:extLst>
            <a:ext uri="{FF2B5EF4-FFF2-40B4-BE49-F238E27FC236}">
              <a16:creationId xmlns:a16="http://schemas.microsoft.com/office/drawing/2014/main" id="{F0BAB458-A20E-4D26-B055-A3CECDB18994}"/>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77" name="正方形/長方形 676">
          <a:extLst>
            <a:ext uri="{FF2B5EF4-FFF2-40B4-BE49-F238E27FC236}">
              <a16:creationId xmlns:a16="http://schemas.microsoft.com/office/drawing/2014/main" id="{49438682-FD9C-4A22-B773-A6CA51619BB8}"/>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78" name="正方形/長方形 677">
          <a:extLst>
            <a:ext uri="{FF2B5EF4-FFF2-40B4-BE49-F238E27FC236}">
              <a16:creationId xmlns:a16="http://schemas.microsoft.com/office/drawing/2014/main" id="{ACE90ABA-9DB5-4D72-9653-812A65C09598}"/>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79" name="正方形/長方形 678">
          <a:extLst>
            <a:ext uri="{FF2B5EF4-FFF2-40B4-BE49-F238E27FC236}">
              <a16:creationId xmlns:a16="http://schemas.microsoft.com/office/drawing/2014/main" id="{3FDC3BC9-534E-43CC-A410-C1A8C7DC297B}"/>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80" name="正方形/長方形 679">
          <a:extLst>
            <a:ext uri="{FF2B5EF4-FFF2-40B4-BE49-F238E27FC236}">
              <a16:creationId xmlns:a16="http://schemas.microsoft.com/office/drawing/2014/main" id="{78193EDF-944F-421A-8621-A6EE046ED4ED}"/>
            </a:ext>
          </a:extLst>
        </xdr:cNvPr>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81" name="テキスト ボックス 680">
          <a:extLst>
            <a:ext uri="{FF2B5EF4-FFF2-40B4-BE49-F238E27FC236}">
              <a16:creationId xmlns:a16="http://schemas.microsoft.com/office/drawing/2014/main" id="{B0D41314-3497-4F5D-8646-EE5BABACC684}"/>
            </a:ext>
          </a:extLst>
        </xdr:cNvPr>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82" name="直線コネクタ 681">
          <a:extLst>
            <a:ext uri="{FF2B5EF4-FFF2-40B4-BE49-F238E27FC236}">
              <a16:creationId xmlns:a16="http://schemas.microsoft.com/office/drawing/2014/main" id="{4ADEA4B8-ADCB-4117-9282-815FC83CC9EB}"/>
            </a:ext>
          </a:extLst>
        </xdr:cNvPr>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683" name="直線コネクタ 682">
          <a:extLst>
            <a:ext uri="{FF2B5EF4-FFF2-40B4-BE49-F238E27FC236}">
              <a16:creationId xmlns:a16="http://schemas.microsoft.com/office/drawing/2014/main" id="{093E3924-4AE0-4FF1-9CA9-F66419D1812A}"/>
            </a:ext>
          </a:extLst>
        </xdr:cNvPr>
        <xdr:cNvCxnSpPr/>
      </xdr:nvCxnSpPr>
      <xdr:spPr>
        <a:xfrm>
          <a:off x="18288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684" name="テキスト ボックス 683">
          <a:extLst>
            <a:ext uri="{FF2B5EF4-FFF2-40B4-BE49-F238E27FC236}">
              <a16:creationId xmlns:a16="http://schemas.microsoft.com/office/drawing/2014/main" id="{784C3FF8-4673-49C2-85B4-8A0A58F132EA}"/>
            </a:ext>
          </a:extLst>
        </xdr:cNvPr>
        <xdr:cNvSpPr txBox="1"/>
      </xdr:nvSpPr>
      <xdr:spPr>
        <a:xfrm>
          <a:off x="17820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685" name="直線コネクタ 684">
          <a:extLst>
            <a:ext uri="{FF2B5EF4-FFF2-40B4-BE49-F238E27FC236}">
              <a16:creationId xmlns:a16="http://schemas.microsoft.com/office/drawing/2014/main" id="{F9FE66AF-3364-450D-9BDE-455D1B88D262}"/>
            </a:ext>
          </a:extLst>
        </xdr:cNvPr>
        <xdr:cNvCxnSpPr/>
      </xdr:nvCxnSpPr>
      <xdr:spPr>
        <a:xfrm>
          <a:off x="18288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686" name="テキスト ボックス 685">
          <a:extLst>
            <a:ext uri="{FF2B5EF4-FFF2-40B4-BE49-F238E27FC236}">
              <a16:creationId xmlns:a16="http://schemas.microsoft.com/office/drawing/2014/main" id="{B939808F-FFE1-46B4-81FF-2DF13670A488}"/>
            </a:ext>
          </a:extLst>
        </xdr:cNvPr>
        <xdr:cNvSpPr txBox="1"/>
      </xdr:nvSpPr>
      <xdr:spPr>
        <a:xfrm>
          <a:off x="17820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687" name="直線コネクタ 686">
          <a:extLst>
            <a:ext uri="{FF2B5EF4-FFF2-40B4-BE49-F238E27FC236}">
              <a16:creationId xmlns:a16="http://schemas.microsoft.com/office/drawing/2014/main" id="{0A4DB740-0437-48A9-992A-8B7879C79DF9}"/>
            </a:ext>
          </a:extLst>
        </xdr:cNvPr>
        <xdr:cNvCxnSpPr/>
      </xdr:nvCxnSpPr>
      <xdr:spPr>
        <a:xfrm>
          <a:off x="18288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688" name="テキスト ボックス 687">
          <a:extLst>
            <a:ext uri="{FF2B5EF4-FFF2-40B4-BE49-F238E27FC236}">
              <a16:creationId xmlns:a16="http://schemas.microsoft.com/office/drawing/2014/main" id="{88594079-A571-4D6C-B298-6C804F7043FB}"/>
            </a:ext>
          </a:extLst>
        </xdr:cNvPr>
        <xdr:cNvSpPr txBox="1"/>
      </xdr:nvSpPr>
      <xdr:spPr>
        <a:xfrm>
          <a:off x="17820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689" name="直線コネクタ 688">
          <a:extLst>
            <a:ext uri="{FF2B5EF4-FFF2-40B4-BE49-F238E27FC236}">
              <a16:creationId xmlns:a16="http://schemas.microsoft.com/office/drawing/2014/main" id="{C697B406-82F7-4FF8-A690-35B22C1742B5}"/>
            </a:ext>
          </a:extLst>
        </xdr:cNvPr>
        <xdr:cNvCxnSpPr/>
      </xdr:nvCxnSpPr>
      <xdr:spPr>
        <a:xfrm>
          <a:off x="18288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690" name="テキスト ボックス 689">
          <a:extLst>
            <a:ext uri="{FF2B5EF4-FFF2-40B4-BE49-F238E27FC236}">
              <a16:creationId xmlns:a16="http://schemas.microsoft.com/office/drawing/2014/main" id="{4CFA363F-7E80-48F3-938E-1EB2440116C6}"/>
            </a:ext>
          </a:extLst>
        </xdr:cNvPr>
        <xdr:cNvSpPr txBox="1"/>
      </xdr:nvSpPr>
      <xdr:spPr>
        <a:xfrm>
          <a:off x="17820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691" name="直線コネクタ 690">
          <a:extLst>
            <a:ext uri="{FF2B5EF4-FFF2-40B4-BE49-F238E27FC236}">
              <a16:creationId xmlns:a16="http://schemas.microsoft.com/office/drawing/2014/main" id="{03D2065E-965A-449D-86C2-FBED1F77D454}"/>
            </a:ext>
          </a:extLst>
        </xdr:cNvPr>
        <xdr:cNvCxnSpPr/>
      </xdr:nvCxnSpPr>
      <xdr:spPr>
        <a:xfrm>
          <a:off x="18288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692" name="テキスト ボックス 691">
          <a:extLst>
            <a:ext uri="{FF2B5EF4-FFF2-40B4-BE49-F238E27FC236}">
              <a16:creationId xmlns:a16="http://schemas.microsoft.com/office/drawing/2014/main" id="{F7A4F3CD-A0AA-4749-9780-1603479CB72D}"/>
            </a:ext>
          </a:extLst>
        </xdr:cNvPr>
        <xdr:cNvSpPr txBox="1"/>
      </xdr:nvSpPr>
      <xdr:spPr>
        <a:xfrm>
          <a:off x="17820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693" name="直線コネクタ 692">
          <a:extLst>
            <a:ext uri="{FF2B5EF4-FFF2-40B4-BE49-F238E27FC236}">
              <a16:creationId xmlns:a16="http://schemas.microsoft.com/office/drawing/2014/main" id="{8912A9FE-7F9E-4329-B23F-EDEE74034537}"/>
            </a:ext>
          </a:extLst>
        </xdr:cNvPr>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694" name="テキスト ボックス 693">
          <a:extLst>
            <a:ext uri="{FF2B5EF4-FFF2-40B4-BE49-F238E27FC236}">
              <a16:creationId xmlns:a16="http://schemas.microsoft.com/office/drawing/2014/main" id="{F730C4ED-D3FC-4650-8C26-0DEFA5CED58A}"/>
            </a:ext>
          </a:extLst>
        </xdr:cNvPr>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695" name="【児童館】&#10;一人当たり面積グラフ枠">
          <a:extLst>
            <a:ext uri="{FF2B5EF4-FFF2-40B4-BE49-F238E27FC236}">
              <a16:creationId xmlns:a16="http://schemas.microsoft.com/office/drawing/2014/main" id="{05611725-C068-4696-ADA1-584CB26804F5}"/>
            </a:ext>
          </a:extLst>
        </xdr:cNvPr>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57150</xdr:rowOff>
    </xdr:from>
    <xdr:to>
      <xdr:col>116</xdr:col>
      <xdr:colOff>62864</xdr:colOff>
      <xdr:row>86</xdr:row>
      <xdr:rowOff>76200</xdr:rowOff>
    </xdr:to>
    <xdr:cxnSp macro="">
      <xdr:nvCxnSpPr>
        <xdr:cNvPr id="696" name="直線コネクタ 695">
          <a:extLst>
            <a:ext uri="{FF2B5EF4-FFF2-40B4-BE49-F238E27FC236}">
              <a16:creationId xmlns:a16="http://schemas.microsoft.com/office/drawing/2014/main" id="{0F7308DE-38D9-440C-AD0A-F04217D40544}"/>
            </a:ext>
          </a:extLst>
        </xdr:cNvPr>
        <xdr:cNvCxnSpPr/>
      </xdr:nvCxnSpPr>
      <xdr:spPr>
        <a:xfrm flipV="1">
          <a:off x="22160864" y="13258800"/>
          <a:ext cx="0" cy="15621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80027</xdr:rowOff>
    </xdr:from>
    <xdr:ext cx="469744" cy="259045"/>
    <xdr:sp macro="" textlink="">
      <xdr:nvSpPr>
        <xdr:cNvPr id="697" name="【児童館】&#10;一人当たり面積最小値テキスト">
          <a:extLst>
            <a:ext uri="{FF2B5EF4-FFF2-40B4-BE49-F238E27FC236}">
              <a16:creationId xmlns:a16="http://schemas.microsoft.com/office/drawing/2014/main" id="{D0C5422C-AF6C-469D-BCA5-D3E640F0C1CE}"/>
            </a:ext>
          </a:extLst>
        </xdr:cNvPr>
        <xdr:cNvSpPr txBox="1"/>
      </xdr:nvSpPr>
      <xdr:spPr>
        <a:xfrm>
          <a:off x="22199600" y="14824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76200</xdr:rowOff>
    </xdr:from>
    <xdr:to>
      <xdr:col>116</xdr:col>
      <xdr:colOff>152400</xdr:colOff>
      <xdr:row>86</xdr:row>
      <xdr:rowOff>76200</xdr:rowOff>
    </xdr:to>
    <xdr:cxnSp macro="">
      <xdr:nvCxnSpPr>
        <xdr:cNvPr id="698" name="直線コネクタ 697">
          <a:extLst>
            <a:ext uri="{FF2B5EF4-FFF2-40B4-BE49-F238E27FC236}">
              <a16:creationId xmlns:a16="http://schemas.microsoft.com/office/drawing/2014/main" id="{AFD4C8E8-6F5E-4F67-9F16-52AB223672D8}"/>
            </a:ext>
          </a:extLst>
        </xdr:cNvPr>
        <xdr:cNvCxnSpPr/>
      </xdr:nvCxnSpPr>
      <xdr:spPr>
        <a:xfrm>
          <a:off x="22072600" y="14820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3827</xdr:rowOff>
    </xdr:from>
    <xdr:ext cx="469744" cy="259045"/>
    <xdr:sp macro="" textlink="">
      <xdr:nvSpPr>
        <xdr:cNvPr id="699" name="【児童館】&#10;一人当たり面積最大値テキスト">
          <a:extLst>
            <a:ext uri="{FF2B5EF4-FFF2-40B4-BE49-F238E27FC236}">
              <a16:creationId xmlns:a16="http://schemas.microsoft.com/office/drawing/2014/main" id="{9F773054-87C5-4BF1-85E4-3EA676E5403D}"/>
            </a:ext>
          </a:extLst>
        </xdr:cNvPr>
        <xdr:cNvSpPr txBox="1"/>
      </xdr:nvSpPr>
      <xdr:spPr>
        <a:xfrm>
          <a:off x="22199600" y="13034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57150</xdr:rowOff>
    </xdr:from>
    <xdr:to>
      <xdr:col>116</xdr:col>
      <xdr:colOff>152400</xdr:colOff>
      <xdr:row>77</xdr:row>
      <xdr:rowOff>57150</xdr:rowOff>
    </xdr:to>
    <xdr:cxnSp macro="">
      <xdr:nvCxnSpPr>
        <xdr:cNvPr id="700" name="直線コネクタ 699">
          <a:extLst>
            <a:ext uri="{FF2B5EF4-FFF2-40B4-BE49-F238E27FC236}">
              <a16:creationId xmlns:a16="http://schemas.microsoft.com/office/drawing/2014/main" id="{53B0136F-BA0B-42A7-89B9-4EE3ED6DD05E}"/>
            </a:ext>
          </a:extLst>
        </xdr:cNvPr>
        <xdr:cNvCxnSpPr/>
      </xdr:nvCxnSpPr>
      <xdr:spPr>
        <a:xfrm>
          <a:off x="22072600" y="13258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60977</xdr:rowOff>
    </xdr:from>
    <xdr:ext cx="469744" cy="259045"/>
    <xdr:sp macro="" textlink="">
      <xdr:nvSpPr>
        <xdr:cNvPr id="701" name="【児童館】&#10;一人当たり面積平均値テキスト">
          <a:extLst>
            <a:ext uri="{FF2B5EF4-FFF2-40B4-BE49-F238E27FC236}">
              <a16:creationId xmlns:a16="http://schemas.microsoft.com/office/drawing/2014/main" id="{541371F1-9C85-4F4C-A3DC-0CCD2F660842}"/>
            </a:ext>
          </a:extLst>
        </xdr:cNvPr>
        <xdr:cNvSpPr txBox="1"/>
      </xdr:nvSpPr>
      <xdr:spPr>
        <a:xfrm>
          <a:off x="22199600" y="142913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82550</xdr:rowOff>
    </xdr:from>
    <xdr:to>
      <xdr:col>116</xdr:col>
      <xdr:colOff>114300</xdr:colOff>
      <xdr:row>84</xdr:row>
      <xdr:rowOff>12700</xdr:rowOff>
    </xdr:to>
    <xdr:sp macro="" textlink="">
      <xdr:nvSpPr>
        <xdr:cNvPr id="702" name="フローチャート: 判断 701">
          <a:extLst>
            <a:ext uri="{FF2B5EF4-FFF2-40B4-BE49-F238E27FC236}">
              <a16:creationId xmlns:a16="http://schemas.microsoft.com/office/drawing/2014/main" id="{61B4DD08-4E3F-4B7A-9A3E-9594F5FF0D73}"/>
            </a:ext>
          </a:extLst>
        </xdr:cNvPr>
        <xdr:cNvSpPr/>
      </xdr:nvSpPr>
      <xdr:spPr>
        <a:xfrm>
          <a:off x="22110700" y="14312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120650</xdr:rowOff>
    </xdr:from>
    <xdr:to>
      <xdr:col>112</xdr:col>
      <xdr:colOff>38100</xdr:colOff>
      <xdr:row>84</xdr:row>
      <xdr:rowOff>50800</xdr:rowOff>
    </xdr:to>
    <xdr:sp macro="" textlink="">
      <xdr:nvSpPr>
        <xdr:cNvPr id="703" name="フローチャート: 判断 702">
          <a:extLst>
            <a:ext uri="{FF2B5EF4-FFF2-40B4-BE49-F238E27FC236}">
              <a16:creationId xmlns:a16="http://schemas.microsoft.com/office/drawing/2014/main" id="{C0A2258F-0D8A-47D8-892C-392779416FB3}"/>
            </a:ext>
          </a:extLst>
        </xdr:cNvPr>
        <xdr:cNvSpPr/>
      </xdr:nvSpPr>
      <xdr:spPr>
        <a:xfrm>
          <a:off x="21272500" y="1435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158750</xdr:rowOff>
    </xdr:from>
    <xdr:to>
      <xdr:col>107</xdr:col>
      <xdr:colOff>101600</xdr:colOff>
      <xdr:row>84</xdr:row>
      <xdr:rowOff>88900</xdr:rowOff>
    </xdr:to>
    <xdr:sp macro="" textlink="">
      <xdr:nvSpPr>
        <xdr:cNvPr id="704" name="フローチャート: 判断 703">
          <a:extLst>
            <a:ext uri="{FF2B5EF4-FFF2-40B4-BE49-F238E27FC236}">
              <a16:creationId xmlns:a16="http://schemas.microsoft.com/office/drawing/2014/main" id="{39343CEA-6BAB-47B3-AAD9-4925FD18E79B}"/>
            </a:ext>
          </a:extLst>
        </xdr:cNvPr>
        <xdr:cNvSpPr/>
      </xdr:nvSpPr>
      <xdr:spPr>
        <a:xfrm>
          <a:off x="20383500" y="14389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83</xdr:row>
      <xdr:rowOff>120650</xdr:rowOff>
    </xdr:from>
    <xdr:to>
      <xdr:col>102</xdr:col>
      <xdr:colOff>165100</xdr:colOff>
      <xdr:row>84</xdr:row>
      <xdr:rowOff>50800</xdr:rowOff>
    </xdr:to>
    <xdr:sp macro="" textlink="">
      <xdr:nvSpPr>
        <xdr:cNvPr id="705" name="フローチャート: 判断 704">
          <a:extLst>
            <a:ext uri="{FF2B5EF4-FFF2-40B4-BE49-F238E27FC236}">
              <a16:creationId xmlns:a16="http://schemas.microsoft.com/office/drawing/2014/main" id="{00A2E25C-95C9-4752-88B3-4BCD1CBF745B}"/>
            </a:ext>
          </a:extLst>
        </xdr:cNvPr>
        <xdr:cNvSpPr/>
      </xdr:nvSpPr>
      <xdr:spPr>
        <a:xfrm>
          <a:off x="19494500" y="1435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83</xdr:row>
      <xdr:rowOff>120650</xdr:rowOff>
    </xdr:from>
    <xdr:to>
      <xdr:col>98</xdr:col>
      <xdr:colOff>38100</xdr:colOff>
      <xdr:row>84</xdr:row>
      <xdr:rowOff>50800</xdr:rowOff>
    </xdr:to>
    <xdr:sp macro="" textlink="">
      <xdr:nvSpPr>
        <xdr:cNvPr id="706" name="フローチャート: 判断 705">
          <a:extLst>
            <a:ext uri="{FF2B5EF4-FFF2-40B4-BE49-F238E27FC236}">
              <a16:creationId xmlns:a16="http://schemas.microsoft.com/office/drawing/2014/main" id="{A07172F5-D668-4587-8DA9-E1AACB745B73}"/>
            </a:ext>
          </a:extLst>
        </xdr:cNvPr>
        <xdr:cNvSpPr/>
      </xdr:nvSpPr>
      <xdr:spPr>
        <a:xfrm>
          <a:off x="18605500" y="1435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707" name="テキスト ボックス 706">
          <a:extLst>
            <a:ext uri="{FF2B5EF4-FFF2-40B4-BE49-F238E27FC236}">
              <a16:creationId xmlns:a16="http://schemas.microsoft.com/office/drawing/2014/main" id="{B308A11B-B8B9-452F-B88D-F1AF109DC7DC}"/>
            </a:ext>
          </a:extLst>
        </xdr:cNvPr>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708" name="テキスト ボックス 707">
          <a:extLst>
            <a:ext uri="{FF2B5EF4-FFF2-40B4-BE49-F238E27FC236}">
              <a16:creationId xmlns:a16="http://schemas.microsoft.com/office/drawing/2014/main" id="{2586B5C5-1230-4ACA-986B-E093A54C9CF3}"/>
            </a:ext>
          </a:extLst>
        </xdr:cNvPr>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709" name="テキスト ボックス 708">
          <a:extLst>
            <a:ext uri="{FF2B5EF4-FFF2-40B4-BE49-F238E27FC236}">
              <a16:creationId xmlns:a16="http://schemas.microsoft.com/office/drawing/2014/main" id="{BBC86458-F659-4C66-9F8C-0B6E54E8AB33}"/>
            </a:ext>
          </a:extLst>
        </xdr:cNvPr>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710" name="テキスト ボックス 709">
          <a:extLst>
            <a:ext uri="{FF2B5EF4-FFF2-40B4-BE49-F238E27FC236}">
              <a16:creationId xmlns:a16="http://schemas.microsoft.com/office/drawing/2014/main" id="{AB15CC4D-0A63-4E06-ACC7-5571943143C2}"/>
            </a:ext>
          </a:extLst>
        </xdr:cNvPr>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711" name="テキスト ボックス 710">
          <a:extLst>
            <a:ext uri="{FF2B5EF4-FFF2-40B4-BE49-F238E27FC236}">
              <a16:creationId xmlns:a16="http://schemas.microsoft.com/office/drawing/2014/main" id="{E9D5DAEE-904E-48A9-B69C-0030A6AA4CC0}"/>
            </a:ext>
          </a:extLst>
        </xdr:cNvPr>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81</xdr:row>
      <xdr:rowOff>82550</xdr:rowOff>
    </xdr:from>
    <xdr:to>
      <xdr:col>116</xdr:col>
      <xdr:colOff>114300</xdr:colOff>
      <xdr:row>82</xdr:row>
      <xdr:rowOff>12700</xdr:rowOff>
    </xdr:to>
    <xdr:sp macro="" textlink="">
      <xdr:nvSpPr>
        <xdr:cNvPr id="712" name="楕円 711">
          <a:extLst>
            <a:ext uri="{FF2B5EF4-FFF2-40B4-BE49-F238E27FC236}">
              <a16:creationId xmlns:a16="http://schemas.microsoft.com/office/drawing/2014/main" id="{B2C02560-7365-4EC4-8EB0-C84B7558AFB3}"/>
            </a:ext>
          </a:extLst>
        </xdr:cNvPr>
        <xdr:cNvSpPr/>
      </xdr:nvSpPr>
      <xdr:spPr>
        <a:xfrm>
          <a:off x="22110700" y="13970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80</xdr:row>
      <xdr:rowOff>105427</xdr:rowOff>
    </xdr:from>
    <xdr:ext cx="469744" cy="259045"/>
    <xdr:sp macro="" textlink="">
      <xdr:nvSpPr>
        <xdr:cNvPr id="713" name="【児童館】&#10;一人当たり面積該当値テキスト">
          <a:extLst>
            <a:ext uri="{FF2B5EF4-FFF2-40B4-BE49-F238E27FC236}">
              <a16:creationId xmlns:a16="http://schemas.microsoft.com/office/drawing/2014/main" id="{1F289B59-BD13-42E4-A57B-1250ED0FED00}"/>
            </a:ext>
          </a:extLst>
        </xdr:cNvPr>
        <xdr:cNvSpPr txBox="1"/>
      </xdr:nvSpPr>
      <xdr:spPr>
        <a:xfrm>
          <a:off x="22199600" y="13821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81</xdr:row>
      <xdr:rowOff>82550</xdr:rowOff>
    </xdr:from>
    <xdr:to>
      <xdr:col>112</xdr:col>
      <xdr:colOff>38100</xdr:colOff>
      <xdr:row>82</xdr:row>
      <xdr:rowOff>12700</xdr:rowOff>
    </xdr:to>
    <xdr:sp macro="" textlink="">
      <xdr:nvSpPr>
        <xdr:cNvPr id="714" name="楕円 713">
          <a:extLst>
            <a:ext uri="{FF2B5EF4-FFF2-40B4-BE49-F238E27FC236}">
              <a16:creationId xmlns:a16="http://schemas.microsoft.com/office/drawing/2014/main" id="{4ABFFDEE-258F-4B6F-A5B3-3667564F775A}"/>
            </a:ext>
          </a:extLst>
        </xdr:cNvPr>
        <xdr:cNvSpPr/>
      </xdr:nvSpPr>
      <xdr:spPr>
        <a:xfrm>
          <a:off x="21272500" y="13970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81</xdr:row>
      <xdr:rowOff>133350</xdr:rowOff>
    </xdr:from>
    <xdr:to>
      <xdr:col>116</xdr:col>
      <xdr:colOff>63500</xdr:colOff>
      <xdr:row>81</xdr:row>
      <xdr:rowOff>133350</xdr:rowOff>
    </xdr:to>
    <xdr:cxnSp macro="">
      <xdr:nvCxnSpPr>
        <xdr:cNvPr id="715" name="直線コネクタ 714">
          <a:extLst>
            <a:ext uri="{FF2B5EF4-FFF2-40B4-BE49-F238E27FC236}">
              <a16:creationId xmlns:a16="http://schemas.microsoft.com/office/drawing/2014/main" id="{1A5786A9-54F8-48B6-9DDF-9A01B47D037C}"/>
            </a:ext>
          </a:extLst>
        </xdr:cNvPr>
        <xdr:cNvCxnSpPr/>
      </xdr:nvCxnSpPr>
      <xdr:spPr>
        <a:xfrm>
          <a:off x="21323300" y="14020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81</xdr:row>
      <xdr:rowOff>82550</xdr:rowOff>
    </xdr:from>
    <xdr:to>
      <xdr:col>107</xdr:col>
      <xdr:colOff>101600</xdr:colOff>
      <xdr:row>82</xdr:row>
      <xdr:rowOff>12700</xdr:rowOff>
    </xdr:to>
    <xdr:sp macro="" textlink="">
      <xdr:nvSpPr>
        <xdr:cNvPr id="716" name="楕円 715">
          <a:extLst>
            <a:ext uri="{FF2B5EF4-FFF2-40B4-BE49-F238E27FC236}">
              <a16:creationId xmlns:a16="http://schemas.microsoft.com/office/drawing/2014/main" id="{C8155143-C3F7-4E89-9F56-F34988CF1118}"/>
            </a:ext>
          </a:extLst>
        </xdr:cNvPr>
        <xdr:cNvSpPr/>
      </xdr:nvSpPr>
      <xdr:spPr>
        <a:xfrm>
          <a:off x="20383500" y="13970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81</xdr:row>
      <xdr:rowOff>133350</xdr:rowOff>
    </xdr:from>
    <xdr:to>
      <xdr:col>111</xdr:col>
      <xdr:colOff>177800</xdr:colOff>
      <xdr:row>81</xdr:row>
      <xdr:rowOff>133350</xdr:rowOff>
    </xdr:to>
    <xdr:cxnSp macro="">
      <xdr:nvCxnSpPr>
        <xdr:cNvPr id="717" name="直線コネクタ 716">
          <a:extLst>
            <a:ext uri="{FF2B5EF4-FFF2-40B4-BE49-F238E27FC236}">
              <a16:creationId xmlns:a16="http://schemas.microsoft.com/office/drawing/2014/main" id="{70E6A901-36DD-4D5F-9B10-F73634D6E452}"/>
            </a:ext>
          </a:extLst>
        </xdr:cNvPr>
        <xdr:cNvCxnSpPr/>
      </xdr:nvCxnSpPr>
      <xdr:spPr>
        <a:xfrm>
          <a:off x="20434300" y="14020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81</xdr:row>
      <xdr:rowOff>82550</xdr:rowOff>
    </xdr:from>
    <xdr:to>
      <xdr:col>102</xdr:col>
      <xdr:colOff>165100</xdr:colOff>
      <xdr:row>82</xdr:row>
      <xdr:rowOff>12700</xdr:rowOff>
    </xdr:to>
    <xdr:sp macro="" textlink="">
      <xdr:nvSpPr>
        <xdr:cNvPr id="718" name="楕円 717">
          <a:extLst>
            <a:ext uri="{FF2B5EF4-FFF2-40B4-BE49-F238E27FC236}">
              <a16:creationId xmlns:a16="http://schemas.microsoft.com/office/drawing/2014/main" id="{A5175D85-02D5-4DA1-A5DD-9A946E8595BF}"/>
            </a:ext>
          </a:extLst>
        </xdr:cNvPr>
        <xdr:cNvSpPr/>
      </xdr:nvSpPr>
      <xdr:spPr>
        <a:xfrm>
          <a:off x="19494500" y="13970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81</xdr:row>
      <xdr:rowOff>133350</xdr:rowOff>
    </xdr:from>
    <xdr:to>
      <xdr:col>107</xdr:col>
      <xdr:colOff>50800</xdr:colOff>
      <xdr:row>81</xdr:row>
      <xdr:rowOff>133350</xdr:rowOff>
    </xdr:to>
    <xdr:cxnSp macro="">
      <xdr:nvCxnSpPr>
        <xdr:cNvPr id="719" name="直線コネクタ 718">
          <a:extLst>
            <a:ext uri="{FF2B5EF4-FFF2-40B4-BE49-F238E27FC236}">
              <a16:creationId xmlns:a16="http://schemas.microsoft.com/office/drawing/2014/main" id="{C2EA9D31-29B8-42BD-93EA-C26583BC635D}"/>
            </a:ext>
          </a:extLst>
        </xdr:cNvPr>
        <xdr:cNvCxnSpPr/>
      </xdr:nvCxnSpPr>
      <xdr:spPr>
        <a:xfrm>
          <a:off x="19545300" y="14020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81</xdr:row>
      <xdr:rowOff>82550</xdr:rowOff>
    </xdr:from>
    <xdr:to>
      <xdr:col>98</xdr:col>
      <xdr:colOff>38100</xdr:colOff>
      <xdr:row>82</xdr:row>
      <xdr:rowOff>12700</xdr:rowOff>
    </xdr:to>
    <xdr:sp macro="" textlink="">
      <xdr:nvSpPr>
        <xdr:cNvPr id="720" name="楕円 719">
          <a:extLst>
            <a:ext uri="{FF2B5EF4-FFF2-40B4-BE49-F238E27FC236}">
              <a16:creationId xmlns:a16="http://schemas.microsoft.com/office/drawing/2014/main" id="{8562E857-939D-4ADE-A4D5-676A10008A24}"/>
            </a:ext>
          </a:extLst>
        </xdr:cNvPr>
        <xdr:cNvSpPr/>
      </xdr:nvSpPr>
      <xdr:spPr>
        <a:xfrm>
          <a:off x="18605500" y="13970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81</xdr:row>
      <xdr:rowOff>133350</xdr:rowOff>
    </xdr:from>
    <xdr:to>
      <xdr:col>102</xdr:col>
      <xdr:colOff>114300</xdr:colOff>
      <xdr:row>81</xdr:row>
      <xdr:rowOff>133350</xdr:rowOff>
    </xdr:to>
    <xdr:cxnSp macro="">
      <xdr:nvCxnSpPr>
        <xdr:cNvPr id="721" name="直線コネクタ 720">
          <a:extLst>
            <a:ext uri="{FF2B5EF4-FFF2-40B4-BE49-F238E27FC236}">
              <a16:creationId xmlns:a16="http://schemas.microsoft.com/office/drawing/2014/main" id="{9E63B490-A352-4C5C-835B-A3FFAEDF65D7}"/>
            </a:ext>
          </a:extLst>
        </xdr:cNvPr>
        <xdr:cNvCxnSpPr/>
      </xdr:nvCxnSpPr>
      <xdr:spPr>
        <a:xfrm>
          <a:off x="18656300" y="14020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84</xdr:row>
      <xdr:rowOff>41927</xdr:rowOff>
    </xdr:from>
    <xdr:ext cx="469744" cy="259045"/>
    <xdr:sp macro="" textlink="">
      <xdr:nvSpPr>
        <xdr:cNvPr id="722" name="n_1aveValue【児童館】&#10;一人当たり面積">
          <a:extLst>
            <a:ext uri="{FF2B5EF4-FFF2-40B4-BE49-F238E27FC236}">
              <a16:creationId xmlns:a16="http://schemas.microsoft.com/office/drawing/2014/main" id="{F3FC6229-F301-489F-83F7-A051834BD99B}"/>
            </a:ext>
          </a:extLst>
        </xdr:cNvPr>
        <xdr:cNvSpPr txBox="1"/>
      </xdr:nvSpPr>
      <xdr:spPr>
        <a:xfrm>
          <a:off x="21075727" y="14443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84</xdr:row>
      <xdr:rowOff>80027</xdr:rowOff>
    </xdr:from>
    <xdr:ext cx="469744" cy="259045"/>
    <xdr:sp macro="" textlink="">
      <xdr:nvSpPr>
        <xdr:cNvPr id="723" name="n_2aveValue【児童館】&#10;一人当たり面積">
          <a:extLst>
            <a:ext uri="{FF2B5EF4-FFF2-40B4-BE49-F238E27FC236}">
              <a16:creationId xmlns:a16="http://schemas.microsoft.com/office/drawing/2014/main" id="{D2A5B9DE-2DEF-40A6-BBB7-D03EE72B2CB9}"/>
            </a:ext>
          </a:extLst>
        </xdr:cNvPr>
        <xdr:cNvSpPr txBox="1"/>
      </xdr:nvSpPr>
      <xdr:spPr>
        <a:xfrm>
          <a:off x="20199427" y="14481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84</xdr:row>
      <xdr:rowOff>41927</xdr:rowOff>
    </xdr:from>
    <xdr:ext cx="469744" cy="259045"/>
    <xdr:sp macro="" textlink="">
      <xdr:nvSpPr>
        <xdr:cNvPr id="724" name="n_3aveValue【児童館】&#10;一人当たり面積">
          <a:extLst>
            <a:ext uri="{FF2B5EF4-FFF2-40B4-BE49-F238E27FC236}">
              <a16:creationId xmlns:a16="http://schemas.microsoft.com/office/drawing/2014/main" id="{18DAAB13-E6F5-4529-87FF-917620FA3A4F}"/>
            </a:ext>
          </a:extLst>
        </xdr:cNvPr>
        <xdr:cNvSpPr txBox="1"/>
      </xdr:nvSpPr>
      <xdr:spPr>
        <a:xfrm>
          <a:off x="19310427" y="14443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84</xdr:row>
      <xdr:rowOff>41927</xdr:rowOff>
    </xdr:from>
    <xdr:ext cx="469744" cy="259045"/>
    <xdr:sp macro="" textlink="">
      <xdr:nvSpPr>
        <xdr:cNvPr id="725" name="n_4aveValue【児童館】&#10;一人当たり面積">
          <a:extLst>
            <a:ext uri="{FF2B5EF4-FFF2-40B4-BE49-F238E27FC236}">
              <a16:creationId xmlns:a16="http://schemas.microsoft.com/office/drawing/2014/main" id="{5B3F89EC-19CF-4E65-8C34-2DE0371C4334}"/>
            </a:ext>
          </a:extLst>
        </xdr:cNvPr>
        <xdr:cNvSpPr txBox="1"/>
      </xdr:nvSpPr>
      <xdr:spPr>
        <a:xfrm>
          <a:off x="18421427" y="14443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80</xdr:row>
      <xdr:rowOff>29227</xdr:rowOff>
    </xdr:from>
    <xdr:ext cx="469744" cy="259045"/>
    <xdr:sp macro="" textlink="">
      <xdr:nvSpPr>
        <xdr:cNvPr id="726" name="n_1mainValue【児童館】&#10;一人当たり面積">
          <a:extLst>
            <a:ext uri="{FF2B5EF4-FFF2-40B4-BE49-F238E27FC236}">
              <a16:creationId xmlns:a16="http://schemas.microsoft.com/office/drawing/2014/main" id="{9A79F0D7-193B-4139-BF5B-E20D84A948C6}"/>
            </a:ext>
          </a:extLst>
        </xdr:cNvPr>
        <xdr:cNvSpPr txBox="1"/>
      </xdr:nvSpPr>
      <xdr:spPr>
        <a:xfrm>
          <a:off x="21075727" y="13745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80</xdr:row>
      <xdr:rowOff>29227</xdr:rowOff>
    </xdr:from>
    <xdr:ext cx="469744" cy="259045"/>
    <xdr:sp macro="" textlink="">
      <xdr:nvSpPr>
        <xdr:cNvPr id="727" name="n_2mainValue【児童館】&#10;一人当たり面積">
          <a:extLst>
            <a:ext uri="{FF2B5EF4-FFF2-40B4-BE49-F238E27FC236}">
              <a16:creationId xmlns:a16="http://schemas.microsoft.com/office/drawing/2014/main" id="{F8F885D1-9300-4DD1-955E-738FC82BB6E4}"/>
            </a:ext>
          </a:extLst>
        </xdr:cNvPr>
        <xdr:cNvSpPr txBox="1"/>
      </xdr:nvSpPr>
      <xdr:spPr>
        <a:xfrm>
          <a:off x="20199427" y="13745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80</xdr:row>
      <xdr:rowOff>29227</xdr:rowOff>
    </xdr:from>
    <xdr:ext cx="469744" cy="259045"/>
    <xdr:sp macro="" textlink="">
      <xdr:nvSpPr>
        <xdr:cNvPr id="728" name="n_3mainValue【児童館】&#10;一人当たり面積">
          <a:extLst>
            <a:ext uri="{FF2B5EF4-FFF2-40B4-BE49-F238E27FC236}">
              <a16:creationId xmlns:a16="http://schemas.microsoft.com/office/drawing/2014/main" id="{892EAD7B-9D40-4304-A064-A6C6550D0CD6}"/>
            </a:ext>
          </a:extLst>
        </xdr:cNvPr>
        <xdr:cNvSpPr txBox="1"/>
      </xdr:nvSpPr>
      <xdr:spPr>
        <a:xfrm>
          <a:off x="19310427" y="13745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80</xdr:row>
      <xdr:rowOff>29227</xdr:rowOff>
    </xdr:from>
    <xdr:ext cx="469744" cy="259045"/>
    <xdr:sp macro="" textlink="">
      <xdr:nvSpPr>
        <xdr:cNvPr id="729" name="n_4mainValue【児童館】&#10;一人当たり面積">
          <a:extLst>
            <a:ext uri="{FF2B5EF4-FFF2-40B4-BE49-F238E27FC236}">
              <a16:creationId xmlns:a16="http://schemas.microsoft.com/office/drawing/2014/main" id="{B0BADD47-44D0-49D3-97C2-838CE1EC950A}"/>
            </a:ext>
          </a:extLst>
        </xdr:cNvPr>
        <xdr:cNvSpPr txBox="1"/>
      </xdr:nvSpPr>
      <xdr:spPr>
        <a:xfrm>
          <a:off x="18421427" y="13745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730" name="正方形/長方形 729">
          <a:extLst>
            <a:ext uri="{FF2B5EF4-FFF2-40B4-BE49-F238E27FC236}">
              <a16:creationId xmlns:a16="http://schemas.microsoft.com/office/drawing/2014/main" id="{04718688-4953-426A-BC87-D808E7DA0C1C}"/>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31" name="正方形/長方形 730">
          <a:extLst>
            <a:ext uri="{FF2B5EF4-FFF2-40B4-BE49-F238E27FC236}">
              <a16:creationId xmlns:a16="http://schemas.microsoft.com/office/drawing/2014/main" id="{69D53DEF-39F7-4B0C-A616-72D91D70582B}"/>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32" name="正方形/長方形 731">
          <a:extLst>
            <a:ext uri="{FF2B5EF4-FFF2-40B4-BE49-F238E27FC236}">
              <a16:creationId xmlns:a16="http://schemas.microsoft.com/office/drawing/2014/main" id="{2082D3BE-6BD9-499F-B5A8-5B23BF147B4F}"/>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33" name="正方形/長方形 732">
          <a:extLst>
            <a:ext uri="{FF2B5EF4-FFF2-40B4-BE49-F238E27FC236}">
              <a16:creationId xmlns:a16="http://schemas.microsoft.com/office/drawing/2014/main" id="{D0880F42-B94F-429B-8CF4-051138449639}"/>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34" name="正方形/長方形 733">
          <a:extLst>
            <a:ext uri="{FF2B5EF4-FFF2-40B4-BE49-F238E27FC236}">
              <a16:creationId xmlns:a16="http://schemas.microsoft.com/office/drawing/2014/main" id="{783DDC03-F547-418E-9845-D8A5CD105A0D}"/>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35" name="正方形/長方形 734">
          <a:extLst>
            <a:ext uri="{FF2B5EF4-FFF2-40B4-BE49-F238E27FC236}">
              <a16:creationId xmlns:a16="http://schemas.microsoft.com/office/drawing/2014/main" id="{9C535BF2-DFB1-4319-8D39-120EA2E4711F}"/>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36" name="正方形/長方形 735">
          <a:extLst>
            <a:ext uri="{FF2B5EF4-FFF2-40B4-BE49-F238E27FC236}">
              <a16:creationId xmlns:a16="http://schemas.microsoft.com/office/drawing/2014/main" id="{02521225-3B5F-432B-BEBF-F917C658775F}"/>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37" name="正方形/長方形 736">
          <a:extLst>
            <a:ext uri="{FF2B5EF4-FFF2-40B4-BE49-F238E27FC236}">
              <a16:creationId xmlns:a16="http://schemas.microsoft.com/office/drawing/2014/main" id="{3CDA7BA3-00B9-4E8D-BF18-F1BD29D63936}"/>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738" name="テキスト ボックス 737">
          <a:extLst>
            <a:ext uri="{FF2B5EF4-FFF2-40B4-BE49-F238E27FC236}">
              <a16:creationId xmlns:a16="http://schemas.microsoft.com/office/drawing/2014/main" id="{D3BD80EF-A30F-4317-9A27-6245D03C0E85}"/>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739" name="直線コネクタ 738">
          <a:extLst>
            <a:ext uri="{FF2B5EF4-FFF2-40B4-BE49-F238E27FC236}">
              <a16:creationId xmlns:a16="http://schemas.microsoft.com/office/drawing/2014/main" id="{8BB63B1E-7395-4238-965A-B714C6E96541}"/>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740" name="テキスト ボックス 739">
          <a:extLst>
            <a:ext uri="{FF2B5EF4-FFF2-40B4-BE49-F238E27FC236}">
              <a16:creationId xmlns:a16="http://schemas.microsoft.com/office/drawing/2014/main" id="{B5D0E038-3FC2-4213-B9D7-89D5E6A39A29}"/>
            </a:ext>
          </a:extLst>
        </xdr:cNvPr>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76200</xdr:rowOff>
    </xdr:from>
    <xdr:to>
      <xdr:col>89</xdr:col>
      <xdr:colOff>177800</xdr:colOff>
      <xdr:row>108</xdr:row>
      <xdr:rowOff>76200</xdr:rowOff>
    </xdr:to>
    <xdr:cxnSp macro="">
      <xdr:nvCxnSpPr>
        <xdr:cNvPr id="741" name="直線コネクタ 740">
          <a:extLst>
            <a:ext uri="{FF2B5EF4-FFF2-40B4-BE49-F238E27FC236}">
              <a16:creationId xmlns:a16="http://schemas.microsoft.com/office/drawing/2014/main" id="{264B5B73-6A93-416E-82FE-BE3530B4794D}"/>
            </a:ext>
          </a:extLst>
        </xdr:cNvPr>
        <xdr:cNvCxnSpPr/>
      </xdr:nvCxnSpPr>
      <xdr:spPr>
        <a:xfrm>
          <a:off x="12446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107</xdr:row>
      <xdr:rowOff>105427</xdr:rowOff>
    </xdr:from>
    <xdr:ext cx="467179" cy="259045"/>
    <xdr:sp macro="" textlink="">
      <xdr:nvSpPr>
        <xdr:cNvPr id="742" name="テキスト ボックス 741">
          <a:extLst>
            <a:ext uri="{FF2B5EF4-FFF2-40B4-BE49-F238E27FC236}">
              <a16:creationId xmlns:a16="http://schemas.microsoft.com/office/drawing/2014/main" id="{48FFCC5A-BEF1-49FC-AC83-6C9558699661}"/>
            </a:ext>
          </a:extLst>
        </xdr:cNvPr>
        <xdr:cNvSpPr txBox="1"/>
      </xdr:nvSpPr>
      <xdr:spPr>
        <a:xfrm>
          <a:off x="11978821" y="1845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133350</xdr:rowOff>
    </xdr:from>
    <xdr:to>
      <xdr:col>89</xdr:col>
      <xdr:colOff>177800</xdr:colOff>
      <xdr:row>105</xdr:row>
      <xdr:rowOff>133350</xdr:rowOff>
    </xdr:to>
    <xdr:cxnSp macro="">
      <xdr:nvCxnSpPr>
        <xdr:cNvPr id="743" name="直線コネクタ 742">
          <a:extLst>
            <a:ext uri="{FF2B5EF4-FFF2-40B4-BE49-F238E27FC236}">
              <a16:creationId xmlns:a16="http://schemas.microsoft.com/office/drawing/2014/main" id="{EEFF079E-2088-445E-BD43-613593D71760}"/>
            </a:ext>
          </a:extLst>
        </xdr:cNvPr>
        <xdr:cNvCxnSpPr/>
      </xdr:nvCxnSpPr>
      <xdr:spPr>
        <a:xfrm>
          <a:off x="12446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162577</xdr:rowOff>
    </xdr:from>
    <xdr:ext cx="403059" cy="259045"/>
    <xdr:sp macro="" textlink="">
      <xdr:nvSpPr>
        <xdr:cNvPr id="744" name="テキスト ボックス 743">
          <a:extLst>
            <a:ext uri="{FF2B5EF4-FFF2-40B4-BE49-F238E27FC236}">
              <a16:creationId xmlns:a16="http://schemas.microsoft.com/office/drawing/2014/main" id="{3A8B0EFA-74A4-4160-B333-FEB6850B1E15}"/>
            </a:ext>
          </a:extLst>
        </xdr:cNvPr>
        <xdr:cNvSpPr txBox="1"/>
      </xdr:nvSpPr>
      <xdr:spPr>
        <a:xfrm>
          <a:off x="12042941" y="1799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19050</xdr:rowOff>
    </xdr:from>
    <xdr:to>
      <xdr:col>89</xdr:col>
      <xdr:colOff>177800</xdr:colOff>
      <xdr:row>103</xdr:row>
      <xdr:rowOff>19050</xdr:rowOff>
    </xdr:to>
    <xdr:cxnSp macro="">
      <xdr:nvCxnSpPr>
        <xdr:cNvPr id="745" name="直線コネクタ 744">
          <a:extLst>
            <a:ext uri="{FF2B5EF4-FFF2-40B4-BE49-F238E27FC236}">
              <a16:creationId xmlns:a16="http://schemas.microsoft.com/office/drawing/2014/main" id="{AB3D11FF-7D91-441B-9456-4742CFD59A71}"/>
            </a:ext>
          </a:extLst>
        </xdr:cNvPr>
        <xdr:cNvCxnSpPr/>
      </xdr:nvCxnSpPr>
      <xdr:spPr>
        <a:xfrm>
          <a:off x="12446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48277</xdr:rowOff>
    </xdr:from>
    <xdr:ext cx="403059" cy="259045"/>
    <xdr:sp macro="" textlink="">
      <xdr:nvSpPr>
        <xdr:cNvPr id="746" name="テキスト ボックス 745">
          <a:extLst>
            <a:ext uri="{FF2B5EF4-FFF2-40B4-BE49-F238E27FC236}">
              <a16:creationId xmlns:a16="http://schemas.microsoft.com/office/drawing/2014/main" id="{9F4271EA-2953-47AF-9D8E-57F4178EF076}"/>
            </a:ext>
          </a:extLst>
        </xdr:cNvPr>
        <xdr:cNvSpPr txBox="1"/>
      </xdr:nvSpPr>
      <xdr:spPr>
        <a:xfrm>
          <a:off x="12042941" y="1753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76200</xdr:rowOff>
    </xdr:from>
    <xdr:to>
      <xdr:col>89</xdr:col>
      <xdr:colOff>177800</xdr:colOff>
      <xdr:row>100</xdr:row>
      <xdr:rowOff>76200</xdr:rowOff>
    </xdr:to>
    <xdr:cxnSp macro="">
      <xdr:nvCxnSpPr>
        <xdr:cNvPr id="747" name="直線コネクタ 746">
          <a:extLst>
            <a:ext uri="{FF2B5EF4-FFF2-40B4-BE49-F238E27FC236}">
              <a16:creationId xmlns:a16="http://schemas.microsoft.com/office/drawing/2014/main" id="{F4DCA5D1-2B99-4AB3-A1D6-18E5989179F9}"/>
            </a:ext>
          </a:extLst>
        </xdr:cNvPr>
        <xdr:cNvCxnSpPr/>
      </xdr:nvCxnSpPr>
      <xdr:spPr>
        <a:xfrm>
          <a:off x="12446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105427</xdr:rowOff>
    </xdr:from>
    <xdr:ext cx="403059" cy="259045"/>
    <xdr:sp macro="" textlink="">
      <xdr:nvSpPr>
        <xdr:cNvPr id="748" name="テキスト ボックス 747">
          <a:extLst>
            <a:ext uri="{FF2B5EF4-FFF2-40B4-BE49-F238E27FC236}">
              <a16:creationId xmlns:a16="http://schemas.microsoft.com/office/drawing/2014/main" id="{93D1256C-0687-4DA1-9DF5-4C4DE4724204}"/>
            </a:ext>
          </a:extLst>
        </xdr:cNvPr>
        <xdr:cNvSpPr txBox="1"/>
      </xdr:nvSpPr>
      <xdr:spPr>
        <a:xfrm>
          <a:off x="12042941" y="1707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749" name="直線コネクタ 748">
          <a:extLst>
            <a:ext uri="{FF2B5EF4-FFF2-40B4-BE49-F238E27FC236}">
              <a16:creationId xmlns:a16="http://schemas.microsoft.com/office/drawing/2014/main" id="{9AFD18A5-6E70-42A7-B212-A42452F4684A}"/>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96</xdr:row>
      <xdr:rowOff>162577</xdr:rowOff>
    </xdr:from>
    <xdr:ext cx="403059" cy="259045"/>
    <xdr:sp macro="" textlink="">
      <xdr:nvSpPr>
        <xdr:cNvPr id="750" name="テキスト ボックス 749">
          <a:extLst>
            <a:ext uri="{FF2B5EF4-FFF2-40B4-BE49-F238E27FC236}">
              <a16:creationId xmlns:a16="http://schemas.microsoft.com/office/drawing/2014/main" id="{5570744A-0B10-42CB-BAF5-FE51D52F4BB7}"/>
            </a:ext>
          </a:extLst>
        </xdr:cNvPr>
        <xdr:cNvSpPr txBox="1"/>
      </xdr:nvSpPr>
      <xdr:spPr>
        <a:xfrm>
          <a:off x="12042941" y="1662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751" name="【公民館】&#10;有形固定資産減価償却率グラフ枠">
          <a:extLst>
            <a:ext uri="{FF2B5EF4-FFF2-40B4-BE49-F238E27FC236}">
              <a16:creationId xmlns:a16="http://schemas.microsoft.com/office/drawing/2014/main" id="{DFF2B2F4-4545-473D-BBD9-215CBC41C39D}"/>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117348</xdr:rowOff>
    </xdr:from>
    <xdr:to>
      <xdr:col>85</xdr:col>
      <xdr:colOff>126364</xdr:colOff>
      <xdr:row>107</xdr:row>
      <xdr:rowOff>87630</xdr:rowOff>
    </xdr:to>
    <xdr:cxnSp macro="">
      <xdr:nvCxnSpPr>
        <xdr:cNvPr id="752" name="直線コネクタ 751">
          <a:extLst>
            <a:ext uri="{FF2B5EF4-FFF2-40B4-BE49-F238E27FC236}">
              <a16:creationId xmlns:a16="http://schemas.microsoft.com/office/drawing/2014/main" id="{366CC4FA-FC14-4775-9A15-AE86587D3DA5}"/>
            </a:ext>
          </a:extLst>
        </xdr:cNvPr>
        <xdr:cNvCxnSpPr/>
      </xdr:nvCxnSpPr>
      <xdr:spPr>
        <a:xfrm flipV="1">
          <a:off x="16318864" y="17090898"/>
          <a:ext cx="0" cy="13418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107</xdr:row>
      <xdr:rowOff>91457</xdr:rowOff>
    </xdr:from>
    <xdr:ext cx="405111" cy="259045"/>
    <xdr:sp macro="" textlink="">
      <xdr:nvSpPr>
        <xdr:cNvPr id="753" name="【公民館】&#10;有形固定資産減価償却率最小値テキスト">
          <a:extLst>
            <a:ext uri="{FF2B5EF4-FFF2-40B4-BE49-F238E27FC236}">
              <a16:creationId xmlns:a16="http://schemas.microsoft.com/office/drawing/2014/main" id="{B81ACC81-4396-4A05-BC93-61625D5B70B5}"/>
            </a:ext>
          </a:extLst>
        </xdr:cNvPr>
        <xdr:cNvSpPr txBox="1"/>
      </xdr:nvSpPr>
      <xdr:spPr>
        <a:xfrm>
          <a:off x="16357600" y="184366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107</xdr:row>
      <xdr:rowOff>87630</xdr:rowOff>
    </xdr:from>
    <xdr:to>
      <xdr:col>86</xdr:col>
      <xdr:colOff>25400</xdr:colOff>
      <xdr:row>107</xdr:row>
      <xdr:rowOff>87630</xdr:rowOff>
    </xdr:to>
    <xdr:cxnSp macro="">
      <xdr:nvCxnSpPr>
        <xdr:cNvPr id="754" name="直線コネクタ 753">
          <a:extLst>
            <a:ext uri="{FF2B5EF4-FFF2-40B4-BE49-F238E27FC236}">
              <a16:creationId xmlns:a16="http://schemas.microsoft.com/office/drawing/2014/main" id="{9E458829-B513-40DA-83BC-5FF6BD716B6C}"/>
            </a:ext>
          </a:extLst>
        </xdr:cNvPr>
        <xdr:cNvCxnSpPr/>
      </xdr:nvCxnSpPr>
      <xdr:spPr>
        <a:xfrm>
          <a:off x="16230600" y="184327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64025</xdr:rowOff>
    </xdr:from>
    <xdr:ext cx="405111" cy="259045"/>
    <xdr:sp macro="" textlink="">
      <xdr:nvSpPr>
        <xdr:cNvPr id="755" name="【公民館】&#10;有形固定資産減価償却率最大値テキスト">
          <a:extLst>
            <a:ext uri="{FF2B5EF4-FFF2-40B4-BE49-F238E27FC236}">
              <a16:creationId xmlns:a16="http://schemas.microsoft.com/office/drawing/2014/main" id="{D2B973D1-5191-458C-ABD0-80CD0FE69501}"/>
            </a:ext>
          </a:extLst>
        </xdr:cNvPr>
        <xdr:cNvSpPr txBox="1"/>
      </xdr:nvSpPr>
      <xdr:spPr>
        <a:xfrm>
          <a:off x="16357600" y="168661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117348</xdr:rowOff>
    </xdr:from>
    <xdr:to>
      <xdr:col>86</xdr:col>
      <xdr:colOff>25400</xdr:colOff>
      <xdr:row>99</xdr:row>
      <xdr:rowOff>117348</xdr:rowOff>
    </xdr:to>
    <xdr:cxnSp macro="">
      <xdr:nvCxnSpPr>
        <xdr:cNvPr id="756" name="直線コネクタ 755">
          <a:extLst>
            <a:ext uri="{FF2B5EF4-FFF2-40B4-BE49-F238E27FC236}">
              <a16:creationId xmlns:a16="http://schemas.microsoft.com/office/drawing/2014/main" id="{5D605554-44AB-4D6A-A2CE-4605EFD22FF4}"/>
            </a:ext>
          </a:extLst>
        </xdr:cNvPr>
        <xdr:cNvCxnSpPr/>
      </xdr:nvCxnSpPr>
      <xdr:spPr>
        <a:xfrm>
          <a:off x="16230600" y="170908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102</xdr:row>
      <xdr:rowOff>52849</xdr:rowOff>
    </xdr:from>
    <xdr:ext cx="405111" cy="259045"/>
    <xdr:sp macro="" textlink="">
      <xdr:nvSpPr>
        <xdr:cNvPr id="757" name="【公民館】&#10;有形固定資産減価償却率平均値テキスト">
          <a:extLst>
            <a:ext uri="{FF2B5EF4-FFF2-40B4-BE49-F238E27FC236}">
              <a16:creationId xmlns:a16="http://schemas.microsoft.com/office/drawing/2014/main" id="{BDFDCDAC-3F2F-4B4E-B4E0-1CD69FE06315}"/>
            </a:ext>
          </a:extLst>
        </xdr:cNvPr>
        <xdr:cNvSpPr txBox="1"/>
      </xdr:nvSpPr>
      <xdr:spPr>
        <a:xfrm>
          <a:off x="16357600" y="1754074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103</xdr:row>
      <xdr:rowOff>29972</xdr:rowOff>
    </xdr:from>
    <xdr:to>
      <xdr:col>85</xdr:col>
      <xdr:colOff>177800</xdr:colOff>
      <xdr:row>103</xdr:row>
      <xdr:rowOff>131572</xdr:rowOff>
    </xdr:to>
    <xdr:sp macro="" textlink="">
      <xdr:nvSpPr>
        <xdr:cNvPr id="758" name="フローチャート: 判断 757">
          <a:extLst>
            <a:ext uri="{FF2B5EF4-FFF2-40B4-BE49-F238E27FC236}">
              <a16:creationId xmlns:a16="http://schemas.microsoft.com/office/drawing/2014/main" id="{6BD9D241-DC05-4177-859C-C0D5D2532530}"/>
            </a:ext>
          </a:extLst>
        </xdr:cNvPr>
        <xdr:cNvSpPr/>
      </xdr:nvSpPr>
      <xdr:spPr>
        <a:xfrm>
          <a:off x="16268700" y="176893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102</xdr:row>
      <xdr:rowOff>153415</xdr:rowOff>
    </xdr:from>
    <xdr:to>
      <xdr:col>81</xdr:col>
      <xdr:colOff>101600</xdr:colOff>
      <xdr:row>103</xdr:row>
      <xdr:rowOff>83565</xdr:rowOff>
    </xdr:to>
    <xdr:sp macro="" textlink="">
      <xdr:nvSpPr>
        <xdr:cNvPr id="759" name="フローチャート: 判断 758">
          <a:extLst>
            <a:ext uri="{FF2B5EF4-FFF2-40B4-BE49-F238E27FC236}">
              <a16:creationId xmlns:a16="http://schemas.microsoft.com/office/drawing/2014/main" id="{E0DC2621-7631-4F5D-BA56-A7567A591079}"/>
            </a:ext>
          </a:extLst>
        </xdr:cNvPr>
        <xdr:cNvSpPr/>
      </xdr:nvSpPr>
      <xdr:spPr>
        <a:xfrm>
          <a:off x="15430500" y="176413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102</xdr:row>
      <xdr:rowOff>146558</xdr:rowOff>
    </xdr:from>
    <xdr:to>
      <xdr:col>76</xdr:col>
      <xdr:colOff>165100</xdr:colOff>
      <xdr:row>103</xdr:row>
      <xdr:rowOff>76708</xdr:rowOff>
    </xdr:to>
    <xdr:sp macro="" textlink="">
      <xdr:nvSpPr>
        <xdr:cNvPr id="760" name="フローチャート: 判断 759">
          <a:extLst>
            <a:ext uri="{FF2B5EF4-FFF2-40B4-BE49-F238E27FC236}">
              <a16:creationId xmlns:a16="http://schemas.microsoft.com/office/drawing/2014/main" id="{5366AAC6-3796-4F22-9E14-A0FC06C5A20C}"/>
            </a:ext>
          </a:extLst>
        </xdr:cNvPr>
        <xdr:cNvSpPr/>
      </xdr:nvSpPr>
      <xdr:spPr>
        <a:xfrm>
          <a:off x="14541500" y="176344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102</xdr:row>
      <xdr:rowOff>141987</xdr:rowOff>
    </xdr:from>
    <xdr:to>
      <xdr:col>72</xdr:col>
      <xdr:colOff>38100</xdr:colOff>
      <xdr:row>103</xdr:row>
      <xdr:rowOff>72137</xdr:rowOff>
    </xdr:to>
    <xdr:sp macro="" textlink="">
      <xdr:nvSpPr>
        <xdr:cNvPr id="761" name="フローチャート: 判断 760">
          <a:extLst>
            <a:ext uri="{FF2B5EF4-FFF2-40B4-BE49-F238E27FC236}">
              <a16:creationId xmlns:a16="http://schemas.microsoft.com/office/drawing/2014/main" id="{11DAB775-C469-42F6-B71C-36BDCA441C1A}"/>
            </a:ext>
          </a:extLst>
        </xdr:cNvPr>
        <xdr:cNvSpPr/>
      </xdr:nvSpPr>
      <xdr:spPr>
        <a:xfrm>
          <a:off x="13652500" y="176298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103</xdr:row>
      <xdr:rowOff>16256</xdr:rowOff>
    </xdr:from>
    <xdr:to>
      <xdr:col>67</xdr:col>
      <xdr:colOff>101600</xdr:colOff>
      <xdr:row>103</xdr:row>
      <xdr:rowOff>117856</xdr:rowOff>
    </xdr:to>
    <xdr:sp macro="" textlink="">
      <xdr:nvSpPr>
        <xdr:cNvPr id="762" name="フローチャート: 判断 761">
          <a:extLst>
            <a:ext uri="{FF2B5EF4-FFF2-40B4-BE49-F238E27FC236}">
              <a16:creationId xmlns:a16="http://schemas.microsoft.com/office/drawing/2014/main" id="{D135FDB9-ABAE-4063-8E0B-F800E62016F0}"/>
            </a:ext>
          </a:extLst>
        </xdr:cNvPr>
        <xdr:cNvSpPr/>
      </xdr:nvSpPr>
      <xdr:spPr>
        <a:xfrm>
          <a:off x="12763500" y="176756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763" name="テキスト ボックス 762">
          <a:extLst>
            <a:ext uri="{FF2B5EF4-FFF2-40B4-BE49-F238E27FC236}">
              <a16:creationId xmlns:a16="http://schemas.microsoft.com/office/drawing/2014/main" id="{EA373BC3-0160-4514-80E8-14B5CF8C4FBF}"/>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764" name="テキスト ボックス 763">
          <a:extLst>
            <a:ext uri="{FF2B5EF4-FFF2-40B4-BE49-F238E27FC236}">
              <a16:creationId xmlns:a16="http://schemas.microsoft.com/office/drawing/2014/main" id="{56921A64-5D8A-4048-8394-276017DE0147}"/>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765" name="テキスト ボックス 764">
          <a:extLst>
            <a:ext uri="{FF2B5EF4-FFF2-40B4-BE49-F238E27FC236}">
              <a16:creationId xmlns:a16="http://schemas.microsoft.com/office/drawing/2014/main" id="{C313F48D-AD68-4E5C-A9A0-E187470BC255}"/>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766" name="テキスト ボックス 765">
          <a:extLst>
            <a:ext uri="{FF2B5EF4-FFF2-40B4-BE49-F238E27FC236}">
              <a16:creationId xmlns:a16="http://schemas.microsoft.com/office/drawing/2014/main" id="{3EBC176E-1033-4DD1-9098-126142F9A9BC}"/>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767" name="テキスト ボックス 766">
          <a:extLst>
            <a:ext uri="{FF2B5EF4-FFF2-40B4-BE49-F238E27FC236}">
              <a16:creationId xmlns:a16="http://schemas.microsoft.com/office/drawing/2014/main" id="{F23DA4B7-0EC9-448C-BE0C-A1B83140DD58}"/>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106</xdr:row>
      <xdr:rowOff>139700</xdr:rowOff>
    </xdr:from>
    <xdr:to>
      <xdr:col>85</xdr:col>
      <xdr:colOff>177800</xdr:colOff>
      <xdr:row>107</xdr:row>
      <xdr:rowOff>69850</xdr:rowOff>
    </xdr:to>
    <xdr:sp macro="" textlink="">
      <xdr:nvSpPr>
        <xdr:cNvPr id="768" name="楕円 767">
          <a:extLst>
            <a:ext uri="{FF2B5EF4-FFF2-40B4-BE49-F238E27FC236}">
              <a16:creationId xmlns:a16="http://schemas.microsoft.com/office/drawing/2014/main" id="{E162450C-33C5-4259-B61D-C270D1863636}"/>
            </a:ext>
          </a:extLst>
        </xdr:cNvPr>
        <xdr:cNvSpPr/>
      </xdr:nvSpPr>
      <xdr:spPr>
        <a:xfrm>
          <a:off x="16268700" y="18313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106</xdr:row>
      <xdr:rowOff>54627</xdr:rowOff>
    </xdr:from>
    <xdr:ext cx="405111" cy="259045"/>
    <xdr:sp macro="" textlink="">
      <xdr:nvSpPr>
        <xdr:cNvPr id="769" name="【公民館】&#10;有形固定資産減価償却率該当値テキスト">
          <a:extLst>
            <a:ext uri="{FF2B5EF4-FFF2-40B4-BE49-F238E27FC236}">
              <a16:creationId xmlns:a16="http://schemas.microsoft.com/office/drawing/2014/main" id="{E1C62CE3-9B79-4321-8CDF-36CAE87AC151}"/>
            </a:ext>
          </a:extLst>
        </xdr:cNvPr>
        <xdr:cNvSpPr txBox="1"/>
      </xdr:nvSpPr>
      <xdr:spPr>
        <a:xfrm>
          <a:off x="16357600" y="182283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106</xdr:row>
      <xdr:rowOff>125985</xdr:rowOff>
    </xdr:from>
    <xdr:to>
      <xdr:col>81</xdr:col>
      <xdr:colOff>101600</xdr:colOff>
      <xdr:row>107</xdr:row>
      <xdr:rowOff>56135</xdr:rowOff>
    </xdr:to>
    <xdr:sp macro="" textlink="">
      <xdr:nvSpPr>
        <xdr:cNvPr id="770" name="楕円 769">
          <a:extLst>
            <a:ext uri="{FF2B5EF4-FFF2-40B4-BE49-F238E27FC236}">
              <a16:creationId xmlns:a16="http://schemas.microsoft.com/office/drawing/2014/main" id="{803B1126-E97A-4B1F-95B1-4D79EBC9756A}"/>
            </a:ext>
          </a:extLst>
        </xdr:cNvPr>
        <xdr:cNvSpPr/>
      </xdr:nvSpPr>
      <xdr:spPr>
        <a:xfrm>
          <a:off x="15430500" y="18299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107</xdr:row>
      <xdr:rowOff>5335</xdr:rowOff>
    </xdr:from>
    <xdr:to>
      <xdr:col>85</xdr:col>
      <xdr:colOff>127000</xdr:colOff>
      <xdr:row>107</xdr:row>
      <xdr:rowOff>19050</xdr:rowOff>
    </xdr:to>
    <xdr:cxnSp macro="">
      <xdr:nvCxnSpPr>
        <xdr:cNvPr id="771" name="直線コネクタ 770">
          <a:extLst>
            <a:ext uri="{FF2B5EF4-FFF2-40B4-BE49-F238E27FC236}">
              <a16:creationId xmlns:a16="http://schemas.microsoft.com/office/drawing/2014/main" id="{5D101DB7-3ADB-4B8E-82FB-7D74989A1D3E}"/>
            </a:ext>
          </a:extLst>
        </xdr:cNvPr>
        <xdr:cNvCxnSpPr/>
      </xdr:nvCxnSpPr>
      <xdr:spPr>
        <a:xfrm>
          <a:off x="15481300" y="18350485"/>
          <a:ext cx="838200" cy="13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106</xdr:row>
      <xdr:rowOff>125985</xdr:rowOff>
    </xdr:from>
    <xdr:to>
      <xdr:col>76</xdr:col>
      <xdr:colOff>165100</xdr:colOff>
      <xdr:row>107</xdr:row>
      <xdr:rowOff>56135</xdr:rowOff>
    </xdr:to>
    <xdr:sp macro="" textlink="">
      <xdr:nvSpPr>
        <xdr:cNvPr id="772" name="楕円 771">
          <a:extLst>
            <a:ext uri="{FF2B5EF4-FFF2-40B4-BE49-F238E27FC236}">
              <a16:creationId xmlns:a16="http://schemas.microsoft.com/office/drawing/2014/main" id="{DE9CDA9E-8655-4220-B27D-9D33E5EF451E}"/>
            </a:ext>
          </a:extLst>
        </xdr:cNvPr>
        <xdr:cNvSpPr/>
      </xdr:nvSpPr>
      <xdr:spPr>
        <a:xfrm>
          <a:off x="14541500" y="18299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107</xdr:row>
      <xdr:rowOff>5335</xdr:rowOff>
    </xdr:from>
    <xdr:to>
      <xdr:col>81</xdr:col>
      <xdr:colOff>50800</xdr:colOff>
      <xdr:row>107</xdr:row>
      <xdr:rowOff>5335</xdr:rowOff>
    </xdr:to>
    <xdr:cxnSp macro="">
      <xdr:nvCxnSpPr>
        <xdr:cNvPr id="773" name="直線コネクタ 772">
          <a:extLst>
            <a:ext uri="{FF2B5EF4-FFF2-40B4-BE49-F238E27FC236}">
              <a16:creationId xmlns:a16="http://schemas.microsoft.com/office/drawing/2014/main" id="{A3EA71D2-0248-4337-A40E-923C9C2C1954}"/>
            </a:ext>
          </a:extLst>
        </xdr:cNvPr>
        <xdr:cNvCxnSpPr/>
      </xdr:nvCxnSpPr>
      <xdr:spPr>
        <a:xfrm>
          <a:off x="14592300" y="1835048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106</xdr:row>
      <xdr:rowOff>112268</xdr:rowOff>
    </xdr:from>
    <xdr:to>
      <xdr:col>72</xdr:col>
      <xdr:colOff>38100</xdr:colOff>
      <xdr:row>107</xdr:row>
      <xdr:rowOff>42418</xdr:rowOff>
    </xdr:to>
    <xdr:sp macro="" textlink="">
      <xdr:nvSpPr>
        <xdr:cNvPr id="774" name="楕円 773">
          <a:extLst>
            <a:ext uri="{FF2B5EF4-FFF2-40B4-BE49-F238E27FC236}">
              <a16:creationId xmlns:a16="http://schemas.microsoft.com/office/drawing/2014/main" id="{65C58455-0239-4F3C-8694-0655DC345335}"/>
            </a:ext>
          </a:extLst>
        </xdr:cNvPr>
        <xdr:cNvSpPr/>
      </xdr:nvSpPr>
      <xdr:spPr>
        <a:xfrm>
          <a:off x="13652500" y="182859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106</xdr:row>
      <xdr:rowOff>163068</xdr:rowOff>
    </xdr:from>
    <xdr:to>
      <xdr:col>76</xdr:col>
      <xdr:colOff>114300</xdr:colOff>
      <xdr:row>107</xdr:row>
      <xdr:rowOff>5335</xdr:rowOff>
    </xdr:to>
    <xdr:cxnSp macro="">
      <xdr:nvCxnSpPr>
        <xdr:cNvPr id="775" name="直線コネクタ 774">
          <a:extLst>
            <a:ext uri="{FF2B5EF4-FFF2-40B4-BE49-F238E27FC236}">
              <a16:creationId xmlns:a16="http://schemas.microsoft.com/office/drawing/2014/main" id="{A4D778E1-021D-49E7-AE21-F8451FA1E2AC}"/>
            </a:ext>
          </a:extLst>
        </xdr:cNvPr>
        <xdr:cNvCxnSpPr/>
      </xdr:nvCxnSpPr>
      <xdr:spPr>
        <a:xfrm>
          <a:off x="13703300" y="18336768"/>
          <a:ext cx="889000" cy="137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106</xdr:row>
      <xdr:rowOff>98552</xdr:rowOff>
    </xdr:from>
    <xdr:to>
      <xdr:col>67</xdr:col>
      <xdr:colOff>101600</xdr:colOff>
      <xdr:row>107</xdr:row>
      <xdr:rowOff>28702</xdr:rowOff>
    </xdr:to>
    <xdr:sp macro="" textlink="">
      <xdr:nvSpPr>
        <xdr:cNvPr id="776" name="楕円 775">
          <a:extLst>
            <a:ext uri="{FF2B5EF4-FFF2-40B4-BE49-F238E27FC236}">
              <a16:creationId xmlns:a16="http://schemas.microsoft.com/office/drawing/2014/main" id="{0961999B-7C9B-4A58-876F-0D249C5D053F}"/>
            </a:ext>
          </a:extLst>
        </xdr:cNvPr>
        <xdr:cNvSpPr/>
      </xdr:nvSpPr>
      <xdr:spPr>
        <a:xfrm>
          <a:off x="12763500" y="182722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106</xdr:row>
      <xdr:rowOff>149352</xdr:rowOff>
    </xdr:from>
    <xdr:to>
      <xdr:col>71</xdr:col>
      <xdr:colOff>177800</xdr:colOff>
      <xdr:row>106</xdr:row>
      <xdr:rowOff>163068</xdr:rowOff>
    </xdr:to>
    <xdr:cxnSp macro="">
      <xdr:nvCxnSpPr>
        <xdr:cNvPr id="777" name="直線コネクタ 776">
          <a:extLst>
            <a:ext uri="{FF2B5EF4-FFF2-40B4-BE49-F238E27FC236}">
              <a16:creationId xmlns:a16="http://schemas.microsoft.com/office/drawing/2014/main" id="{95EAD797-71CA-4158-BC5F-FBEC2E5904E6}"/>
            </a:ext>
          </a:extLst>
        </xdr:cNvPr>
        <xdr:cNvCxnSpPr/>
      </xdr:nvCxnSpPr>
      <xdr:spPr>
        <a:xfrm>
          <a:off x="12814300" y="18323052"/>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101</xdr:row>
      <xdr:rowOff>100092</xdr:rowOff>
    </xdr:from>
    <xdr:ext cx="405111" cy="259045"/>
    <xdr:sp macro="" textlink="">
      <xdr:nvSpPr>
        <xdr:cNvPr id="778" name="n_1aveValue【公民館】&#10;有形固定資産減価償却率">
          <a:extLst>
            <a:ext uri="{FF2B5EF4-FFF2-40B4-BE49-F238E27FC236}">
              <a16:creationId xmlns:a16="http://schemas.microsoft.com/office/drawing/2014/main" id="{45F41275-5AF7-4434-BBC2-35B74B32BBBC}"/>
            </a:ext>
          </a:extLst>
        </xdr:cNvPr>
        <xdr:cNvSpPr txBox="1"/>
      </xdr:nvSpPr>
      <xdr:spPr>
        <a:xfrm>
          <a:off x="15266044" y="174165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101</xdr:row>
      <xdr:rowOff>93235</xdr:rowOff>
    </xdr:from>
    <xdr:ext cx="405111" cy="259045"/>
    <xdr:sp macro="" textlink="">
      <xdr:nvSpPr>
        <xdr:cNvPr id="779" name="n_2aveValue【公民館】&#10;有形固定資産減価償却率">
          <a:extLst>
            <a:ext uri="{FF2B5EF4-FFF2-40B4-BE49-F238E27FC236}">
              <a16:creationId xmlns:a16="http://schemas.microsoft.com/office/drawing/2014/main" id="{A432E26E-FDCC-4F4D-8ACD-A21ACB95D45C}"/>
            </a:ext>
          </a:extLst>
        </xdr:cNvPr>
        <xdr:cNvSpPr txBox="1"/>
      </xdr:nvSpPr>
      <xdr:spPr>
        <a:xfrm>
          <a:off x="14389744" y="174096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101</xdr:row>
      <xdr:rowOff>88664</xdr:rowOff>
    </xdr:from>
    <xdr:ext cx="405111" cy="259045"/>
    <xdr:sp macro="" textlink="">
      <xdr:nvSpPr>
        <xdr:cNvPr id="780" name="n_3aveValue【公民館】&#10;有形固定資産減価償却率">
          <a:extLst>
            <a:ext uri="{FF2B5EF4-FFF2-40B4-BE49-F238E27FC236}">
              <a16:creationId xmlns:a16="http://schemas.microsoft.com/office/drawing/2014/main" id="{6D83D79C-45C8-4049-BB9C-80E2A0288A85}"/>
            </a:ext>
          </a:extLst>
        </xdr:cNvPr>
        <xdr:cNvSpPr txBox="1"/>
      </xdr:nvSpPr>
      <xdr:spPr>
        <a:xfrm>
          <a:off x="13500744" y="174051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101</xdr:row>
      <xdr:rowOff>134383</xdr:rowOff>
    </xdr:from>
    <xdr:ext cx="405111" cy="259045"/>
    <xdr:sp macro="" textlink="">
      <xdr:nvSpPr>
        <xdr:cNvPr id="781" name="n_4aveValue【公民館】&#10;有形固定資産減価償却率">
          <a:extLst>
            <a:ext uri="{FF2B5EF4-FFF2-40B4-BE49-F238E27FC236}">
              <a16:creationId xmlns:a16="http://schemas.microsoft.com/office/drawing/2014/main" id="{CEA73A25-57A2-4E9A-A104-9AD8947315B1}"/>
            </a:ext>
          </a:extLst>
        </xdr:cNvPr>
        <xdr:cNvSpPr txBox="1"/>
      </xdr:nvSpPr>
      <xdr:spPr>
        <a:xfrm>
          <a:off x="12611744" y="174508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107</xdr:row>
      <xdr:rowOff>47262</xdr:rowOff>
    </xdr:from>
    <xdr:ext cx="405111" cy="259045"/>
    <xdr:sp macro="" textlink="">
      <xdr:nvSpPr>
        <xdr:cNvPr id="782" name="n_1mainValue【公民館】&#10;有形固定資産減価償却率">
          <a:extLst>
            <a:ext uri="{FF2B5EF4-FFF2-40B4-BE49-F238E27FC236}">
              <a16:creationId xmlns:a16="http://schemas.microsoft.com/office/drawing/2014/main" id="{B743A332-6580-407F-A2A6-33D45142B354}"/>
            </a:ext>
          </a:extLst>
        </xdr:cNvPr>
        <xdr:cNvSpPr txBox="1"/>
      </xdr:nvSpPr>
      <xdr:spPr>
        <a:xfrm>
          <a:off x="15266044" y="183924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107</xdr:row>
      <xdr:rowOff>47262</xdr:rowOff>
    </xdr:from>
    <xdr:ext cx="405111" cy="259045"/>
    <xdr:sp macro="" textlink="">
      <xdr:nvSpPr>
        <xdr:cNvPr id="783" name="n_2mainValue【公民館】&#10;有形固定資産減価償却率">
          <a:extLst>
            <a:ext uri="{FF2B5EF4-FFF2-40B4-BE49-F238E27FC236}">
              <a16:creationId xmlns:a16="http://schemas.microsoft.com/office/drawing/2014/main" id="{CE6D7AB8-DD57-4008-BCE4-4247AF137393}"/>
            </a:ext>
          </a:extLst>
        </xdr:cNvPr>
        <xdr:cNvSpPr txBox="1"/>
      </xdr:nvSpPr>
      <xdr:spPr>
        <a:xfrm>
          <a:off x="14389744" y="183924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107</xdr:row>
      <xdr:rowOff>33545</xdr:rowOff>
    </xdr:from>
    <xdr:ext cx="405111" cy="259045"/>
    <xdr:sp macro="" textlink="">
      <xdr:nvSpPr>
        <xdr:cNvPr id="784" name="n_3mainValue【公民館】&#10;有形固定資産減価償却率">
          <a:extLst>
            <a:ext uri="{FF2B5EF4-FFF2-40B4-BE49-F238E27FC236}">
              <a16:creationId xmlns:a16="http://schemas.microsoft.com/office/drawing/2014/main" id="{98DA04E6-C090-423A-9285-A445C3BBAF4C}"/>
            </a:ext>
          </a:extLst>
        </xdr:cNvPr>
        <xdr:cNvSpPr txBox="1"/>
      </xdr:nvSpPr>
      <xdr:spPr>
        <a:xfrm>
          <a:off x="13500744" y="183786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107</xdr:row>
      <xdr:rowOff>19829</xdr:rowOff>
    </xdr:from>
    <xdr:ext cx="405111" cy="259045"/>
    <xdr:sp macro="" textlink="">
      <xdr:nvSpPr>
        <xdr:cNvPr id="785" name="n_4mainValue【公民館】&#10;有形固定資産減価償却率">
          <a:extLst>
            <a:ext uri="{FF2B5EF4-FFF2-40B4-BE49-F238E27FC236}">
              <a16:creationId xmlns:a16="http://schemas.microsoft.com/office/drawing/2014/main" id="{609F8242-5C38-4D54-B6C5-025A9B6B2A6F}"/>
            </a:ext>
          </a:extLst>
        </xdr:cNvPr>
        <xdr:cNvSpPr txBox="1"/>
      </xdr:nvSpPr>
      <xdr:spPr>
        <a:xfrm>
          <a:off x="12611744" y="183649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86" name="正方形/長方形 785">
          <a:extLst>
            <a:ext uri="{FF2B5EF4-FFF2-40B4-BE49-F238E27FC236}">
              <a16:creationId xmlns:a16="http://schemas.microsoft.com/office/drawing/2014/main" id="{ECEA67E8-A529-4E23-9A27-5A9B292956C5}"/>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87" name="正方形/長方形 786">
          <a:extLst>
            <a:ext uri="{FF2B5EF4-FFF2-40B4-BE49-F238E27FC236}">
              <a16:creationId xmlns:a16="http://schemas.microsoft.com/office/drawing/2014/main" id="{72BD490C-B9FE-4E1A-8B21-2BD3F4340B25}"/>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88" name="正方形/長方形 787">
          <a:extLst>
            <a:ext uri="{FF2B5EF4-FFF2-40B4-BE49-F238E27FC236}">
              <a16:creationId xmlns:a16="http://schemas.microsoft.com/office/drawing/2014/main" id="{7ED50DD4-7F41-4885-A87D-EAE0211BC154}"/>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89" name="正方形/長方形 788">
          <a:extLst>
            <a:ext uri="{FF2B5EF4-FFF2-40B4-BE49-F238E27FC236}">
              <a16:creationId xmlns:a16="http://schemas.microsoft.com/office/drawing/2014/main" id="{C6491CA1-046D-42AA-A645-A63C93291BC9}"/>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90" name="正方形/長方形 789">
          <a:extLst>
            <a:ext uri="{FF2B5EF4-FFF2-40B4-BE49-F238E27FC236}">
              <a16:creationId xmlns:a16="http://schemas.microsoft.com/office/drawing/2014/main" id="{CD1324CA-8FD8-43BC-9A60-DCA6BC375B73}"/>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91" name="正方形/長方形 790">
          <a:extLst>
            <a:ext uri="{FF2B5EF4-FFF2-40B4-BE49-F238E27FC236}">
              <a16:creationId xmlns:a16="http://schemas.microsoft.com/office/drawing/2014/main" id="{25FA7342-DE02-4E4F-B794-F50A116B5EE8}"/>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92" name="正方形/長方形 791">
          <a:extLst>
            <a:ext uri="{FF2B5EF4-FFF2-40B4-BE49-F238E27FC236}">
              <a16:creationId xmlns:a16="http://schemas.microsoft.com/office/drawing/2014/main" id="{149AE3A7-6E2D-4D72-95F0-ECF5EDF04775}"/>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93" name="正方形/長方形 792">
          <a:extLst>
            <a:ext uri="{FF2B5EF4-FFF2-40B4-BE49-F238E27FC236}">
              <a16:creationId xmlns:a16="http://schemas.microsoft.com/office/drawing/2014/main" id="{62716DF9-817D-4368-80E2-3FEA8DDEB8E3}"/>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794" name="テキスト ボックス 793">
          <a:extLst>
            <a:ext uri="{FF2B5EF4-FFF2-40B4-BE49-F238E27FC236}">
              <a16:creationId xmlns:a16="http://schemas.microsoft.com/office/drawing/2014/main" id="{19BB237F-B445-4F98-8FDB-55581719B280}"/>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795" name="直線コネクタ 794">
          <a:extLst>
            <a:ext uri="{FF2B5EF4-FFF2-40B4-BE49-F238E27FC236}">
              <a16:creationId xmlns:a16="http://schemas.microsoft.com/office/drawing/2014/main" id="{47A1A623-7B50-4844-B777-E601D9860F95}"/>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109</xdr:row>
      <xdr:rowOff>35379</xdr:rowOff>
    </xdr:from>
    <xdr:to>
      <xdr:col>120</xdr:col>
      <xdr:colOff>114300</xdr:colOff>
      <xdr:row>109</xdr:row>
      <xdr:rowOff>35379</xdr:rowOff>
    </xdr:to>
    <xdr:cxnSp macro="">
      <xdr:nvCxnSpPr>
        <xdr:cNvPr id="796" name="直線コネクタ 795">
          <a:extLst>
            <a:ext uri="{FF2B5EF4-FFF2-40B4-BE49-F238E27FC236}">
              <a16:creationId xmlns:a16="http://schemas.microsoft.com/office/drawing/2014/main" id="{18A7F494-3EBA-4961-932C-811CFC908AD5}"/>
            </a:ext>
          </a:extLst>
        </xdr:cNvPr>
        <xdr:cNvCxnSpPr/>
      </xdr:nvCxnSpPr>
      <xdr:spPr>
        <a:xfrm>
          <a:off x="18288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64606</xdr:rowOff>
    </xdr:from>
    <xdr:ext cx="467179" cy="259045"/>
    <xdr:sp macro="" textlink="">
      <xdr:nvSpPr>
        <xdr:cNvPr id="797" name="テキスト ボックス 796">
          <a:extLst>
            <a:ext uri="{FF2B5EF4-FFF2-40B4-BE49-F238E27FC236}">
              <a16:creationId xmlns:a16="http://schemas.microsoft.com/office/drawing/2014/main" id="{4DDEB60F-5B67-4478-B66B-FF321F296B1C}"/>
            </a:ext>
          </a:extLst>
        </xdr:cNvPr>
        <xdr:cNvSpPr txBox="1"/>
      </xdr:nvSpPr>
      <xdr:spPr>
        <a:xfrm>
          <a:off x="17820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51707</xdr:rowOff>
    </xdr:from>
    <xdr:to>
      <xdr:col>120</xdr:col>
      <xdr:colOff>114300</xdr:colOff>
      <xdr:row>107</xdr:row>
      <xdr:rowOff>51707</xdr:rowOff>
    </xdr:to>
    <xdr:cxnSp macro="">
      <xdr:nvCxnSpPr>
        <xdr:cNvPr id="798" name="直線コネクタ 797">
          <a:extLst>
            <a:ext uri="{FF2B5EF4-FFF2-40B4-BE49-F238E27FC236}">
              <a16:creationId xmlns:a16="http://schemas.microsoft.com/office/drawing/2014/main" id="{5842621F-3FB4-4FBD-9CF9-D88C79C69DDE}"/>
            </a:ext>
          </a:extLst>
        </xdr:cNvPr>
        <xdr:cNvCxnSpPr/>
      </xdr:nvCxnSpPr>
      <xdr:spPr>
        <a:xfrm>
          <a:off x="18288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80934</xdr:rowOff>
    </xdr:from>
    <xdr:ext cx="467179" cy="259045"/>
    <xdr:sp macro="" textlink="">
      <xdr:nvSpPr>
        <xdr:cNvPr id="799" name="テキスト ボックス 798">
          <a:extLst>
            <a:ext uri="{FF2B5EF4-FFF2-40B4-BE49-F238E27FC236}">
              <a16:creationId xmlns:a16="http://schemas.microsoft.com/office/drawing/2014/main" id="{10341A7E-35A9-44AA-BEE3-D18A97895EBA}"/>
            </a:ext>
          </a:extLst>
        </xdr:cNvPr>
        <xdr:cNvSpPr txBox="1"/>
      </xdr:nvSpPr>
      <xdr:spPr>
        <a:xfrm>
          <a:off x="17820821" y="1825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68036</xdr:rowOff>
    </xdr:from>
    <xdr:to>
      <xdr:col>120</xdr:col>
      <xdr:colOff>114300</xdr:colOff>
      <xdr:row>105</xdr:row>
      <xdr:rowOff>68036</xdr:rowOff>
    </xdr:to>
    <xdr:cxnSp macro="">
      <xdr:nvCxnSpPr>
        <xdr:cNvPr id="800" name="直線コネクタ 799">
          <a:extLst>
            <a:ext uri="{FF2B5EF4-FFF2-40B4-BE49-F238E27FC236}">
              <a16:creationId xmlns:a16="http://schemas.microsoft.com/office/drawing/2014/main" id="{7CB91416-7BC9-4F86-90DA-722A931EB08F}"/>
            </a:ext>
          </a:extLst>
        </xdr:cNvPr>
        <xdr:cNvCxnSpPr/>
      </xdr:nvCxnSpPr>
      <xdr:spPr>
        <a:xfrm>
          <a:off x="18288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97263</xdr:rowOff>
    </xdr:from>
    <xdr:ext cx="467179" cy="259045"/>
    <xdr:sp macro="" textlink="">
      <xdr:nvSpPr>
        <xdr:cNvPr id="801" name="テキスト ボックス 800">
          <a:extLst>
            <a:ext uri="{FF2B5EF4-FFF2-40B4-BE49-F238E27FC236}">
              <a16:creationId xmlns:a16="http://schemas.microsoft.com/office/drawing/2014/main" id="{72F3C750-2072-4A26-87A6-6D0BC3537A1B}"/>
            </a:ext>
          </a:extLst>
        </xdr:cNvPr>
        <xdr:cNvSpPr txBox="1"/>
      </xdr:nvSpPr>
      <xdr:spPr>
        <a:xfrm>
          <a:off x="17820821" y="1792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84364</xdr:rowOff>
    </xdr:from>
    <xdr:to>
      <xdr:col>120</xdr:col>
      <xdr:colOff>114300</xdr:colOff>
      <xdr:row>103</xdr:row>
      <xdr:rowOff>84364</xdr:rowOff>
    </xdr:to>
    <xdr:cxnSp macro="">
      <xdr:nvCxnSpPr>
        <xdr:cNvPr id="802" name="直線コネクタ 801">
          <a:extLst>
            <a:ext uri="{FF2B5EF4-FFF2-40B4-BE49-F238E27FC236}">
              <a16:creationId xmlns:a16="http://schemas.microsoft.com/office/drawing/2014/main" id="{CBF0C911-E491-4AD2-9DF3-2874FA634B04}"/>
            </a:ext>
          </a:extLst>
        </xdr:cNvPr>
        <xdr:cNvCxnSpPr/>
      </xdr:nvCxnSpPr>
      <xdr:spPr>
        <a:xfrm>
          <a:off x="18288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113591</xdr:rowOff>
    </xdr:from>
    <xdr:ext cx="467179" cy="259045"/>
    <xdr:sp macro="" textlink="">
      <xdr:nvSpPr>
        <xdr:cNvPr id="803" name="テキスト ボックス 802">
          <a:extLst>
            <a:ext uri="{FF2B5EF4-FFF2-40B4-BE49-F238E27FC236}">
              <a16:creationId xmlns:a16="http://schemas.microsoft.com/office/drawing/2014/main" id="{5B2433BC-8A65-4942-A4FF-245A7FD9CC15}"/>
            </a:ext>
          </a:extLst>
        </xdr:cNvPr>
        <xdr:cNvSpPr txBox="1"/>
      </xdr:nvSpPr>
      <xdr:spPr>
        <a:xfrm>
          <a:off x="17820821" y="1760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100693</xdr:rowOff>
    </xdr:from>
    <xdr:to>
      <xdr:col>120</xdr:col>
      <xdr:colOff>114300</xdr:colOff>
      <xdr:row>101</xdr:row>
      <xdr:rowOff>100693</xdr:rowOff>
    </xdr:to>
    <xdr:cxnSp macro="">
      <xdr:nvCxnSpPr>
        <xdr:cNvPr id="804" name="直線コネクタ 803">
          <a:extLst>
            <a:ext uri="{FF2B5EF4-FFF2-40B4-BE49-F238E27FC236}">
              <a16:creationId xmlns:a16="http://schemas.microsoft.com/office/drawing/2014/main" id="{BB707390-95CF-46EB-B9CC-10A90354444A}"/>
            </a:ext>
          </a:extLst>
        </xdr:cNvPr>
        <xdr:cNvCxnSpPr/>
      </xdr:nvCxnSpPr>
      <xdr:spPr>
        <a:xfrm>
          <a:off x="18288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129920</xdr:rowOff>
    </xdr:from>
    <xdr:ext cx="467179" cy="259045"/>
    <xdr:sp macro="" textlink="">
      <xdr:nvSpPr>
        <xdr:cNvPr id="805" name="テキスト ボックス 804">
          <a:extLst>
            <a:ext uri="{FF2B5EF4-FFF2-40B4-BE49-F238E27FC236}">
              <a16:creationId xmlns:a16="http://schemas.microsoft.com/office/drawing/2014/main" id="{37F09AA8-F0E1-4A09-97F7-077D25F1BD89}"/>
            </a:ext>
          </a:extLst>
        </xdr:cNvPr>
        <xdr:cNvSpPr txBox="1"/>
      </xdr:nvSpPr>
      <xdr:spPr>
        <a:xfrm>
          <a:off x="17820821" y="1727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99</xdr:row>
      <xdr:rowOff>117021</xdr:rowOff>
    </xdr:from>
    <xdr:to>
      <xdr:col>120</xdr:col>
      <xdr:colOff>114300</xdr:colOff>
      <xdr:row>99</xdr:row>
      <xdr:rowOff>117021</xdr:rowOff>
    </xdr:to>
    <xdr:cxnSp macro="">
      <xdr:nvCxnSpPr>
        <xdr:cNvPr id="806" name="直線コネクタ 805">
          <a:extLst>
            <a:ext uri="{FF2B5EF4-FFF2-40B4-BE49-F238E27FC236}">
              <a16:creationId xmlns:a16="http://schemas.microsoft.com/office/drawing/2014/main" id="{9AB438CB-9E37-4655-BAC2-3582EB4EE88E}"/>
            </a:ext>
          </a:extLst>
        </xdr:cNvPr>
        <xdr:cNvCxnSpPr/>
      </xdr:nvCxnSpPr>
      <xdr:spPr>
        <a:xfrm>
          <a:off x="18288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98</xdr:row>
      <xdr:rowOff>146248</xdr:rowOff>
    </xdr:from>
    <xdr:ext cx="467179" cy="259045"/>
    <xdr:sp macro="" textlink="">
      <xdr:nvSpPr>
        <xdr:cNvPr id="807" name="テキスト ボックス 806">
          <a:extLst>
            <a:ext uri="{FF2B5EF4-FFF2-40B4-BE49-F238E27FC236}">
              <a16:creationId xmlns:a16="http://schemas.microsoft.com/office/drawing/2014/main" id="{52E48B1D-A98A-4B73-9B51-33B08BAC7592}"/>
            </a:ext>
          </a:extLst>
        </xdr:cNvPr>
        <xdr:cNvSpPr txBox="1"/>
      </xdr:nvSpPr>
      <xdr:spPr>
        <a:xfrm>
          <a:off x="17820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808" name="直線コネクタ 807">
          <a:extLst>
            <a:ext uri="{FF2B5EF4-FFF2-40B4-BE49-F238E27FC236}">
              <a16:creationId xmlns:a16="http://schemas.microsoft.com/office/drawing/2014/main" id="{826EA75B-26E3-4635-BD95-99C03BDA84B2}"/>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809" name="テキスト ボックス 808">
          <a:extLst>
            <a:ext uri="{FF2B5EF4-FFF2-40B4-BE49-F238E27FC236}">
              <a16:creationId xmlns:a16="http://schemas.microsoft.com/office/drawing/2014/main" id="{C8917D93-516F-47B4-9191-8DF231BE027B}"/>
            </a:ext>
          </a:extLst>
        </xdr:cNvPr>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810" name="【公民館】&#10;一人当たり面積グラフ枠">
          <a:extLst>
            <a:ext uri="{FF2B5EF4-FFF2-40B4-BE49-F238E27FC236}">
              <a16:creationId xmlns:a16="http://schemas.microsoft.com/office/drawing/2014/main" id="{E0B49B17-75E5-4E69-ACA0-3A55EF59A5D3}"/>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10886</xdr:rowOff>
    </xdr:from>
    <xdr:to>
      <xdr:col>116</xdr:col>
      <xdr:colOff>62864</xdr:colOff>
      <xdr:row>109</xdr:row>
      <xdr:rowOff>19050</xdr:rowOff>
    </xdr:to>
    <xdr:cxnSp macro="">
      <xdr:nvCxnSpPr>
        <xdr:cNvPr id="811" name="直線コネクタ 810">
          <a:extLst>
            <a:ext uri="{FF2B5EF4-FFF2-40B4-BE49-F238E27FC236}">
              <a16:creationId xmlns:a16="http://schemas.microsoft.com/office/drawing/2014/main" id="{7F090A39-6973-4FAA-99F6-ADB972CD5C1E}"/>
            </a:ext>
          </a:extLst>
        </xdr:cNvPr>
        <xdr:cNvCxnSpPr/>
      </xdr:nvCxnSpPr>
      <xdr:spPr>
        <a:xfrm flipV="1">
          <a:off x="22160864" y="17155886"/>
          <a:ext cx="0" cy="15512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109</xdr:row>
      <xdr:rowOff>22877</xdr:rowOff>
    </xdr:from>
    <xdr:ext cx="469744" cy="259045"/>
    <xdr:sp macro="" textlink="">
      <xdr:nvSpPr>
        <xdr:cNvPr id="812" name="【公民館】&#10;一人当たり面積最小値テキスト">
          <a:extLst>
            <a:ext uri="{FF2B5EF4-FFF2-40B4-BE49-F238E27FC236}">
              <a16:creationId xmlns:a16="http://schemas.microsoft.com/office/drawing/2014/main" id="{ACC2AA7D-6540-4D82-8BBE-FC946A7B3B6B}"/>
            </a:ext>
          </a:extLst>
        </xdr:cNvPr>
        <xdr:cNvSpPr txBox="1"/>
      </xdr:nvSpPr>
      <xdr:spPr>
        <a:xfrm>
          <a:off x="22199600" y="18710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109</xdr:row>
      <xdr:rowOff>19050</xdr:rowOff>
    </xdr:from>
    <xdr:to>
      <xdr:col>116</xdr:col>
      <xdr:colOff>152400</xdr:colOff>
      <xdr:row>109</xdr:row>
      <xdr:rowOff>19050</xdr:rowOff>
    </xdr:to>
    <xdr:cxnSp macro="">
      <xdr:nvCxnSpPr>
        <xdr:cNvPr id="813" name="直線コネクタ 812">
          <a:extLst>
            <a:ext uri="{FF2B5EF4-FFF2-40B4-BE49-F238E27FC236}">
              <a16:creationId xmlns:a16="http://schemas.microsoft.com/office/drawing/2014/main" id="{F622455A-72DA-41C1-80B4-E97E0BAC8832}"/>
            </a:ext>
          </a:extLst>
        </xdr:cNvPr>
        <xdr:cNvCxnSpPr/>
      </xdr:nvCxnSpPr>
      <xdr:spPr>
        <a:xfrm>
          <a:off x="22072600" y="18707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129013</xdr:rowOff>
    </xdr:from>
    <xdr:ext cx="469744" cy="259045"/>
    <xdr:sp macro="" textlink="">
      <xdr:nvSpPr>
        <xdr:cNvPr id="814" name="【公民館】&#10;一人当たり面積最大値テキスト">
          <a:extLst>
            <a:ext uri="{FF2B5EF4-FFF2-40B4-BE49-F238E27FC236}">
              <a16:creationId xmlns:a16="http://schemas.microsoft.com/office/drawing/2014/main" id="{A5CD8E84-73ED-4E61-B2A9-0892AC1C9CE8}"/>
            </a:ext>
          </a:extLst>
        </xdr:cNvPr>
        <xdr:cNvSpPr txBox="1"/>
      </xdr:nvSpPr>
      <xdr:spPr>
        <a:xfrm>
          <a:off x="22199600" y="169311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10886</xdr:rowOff>
    </xdr:from>
    <xdr:to>
      <xdr:col>116</xdr:col>
      <xdr:colOff>152400</xdr:colOff>
      <xdr:row>100</xdr:row>
      <xdr:rowOff>10886</xdr:rowOff>
    </xdr:to>
    <xdr:cxnSp macro="">
      <xdr:nvCxnSpPr>
        <xdr:cNvPr id="815" name="直線コネクタ 814">
          <a:extLst>
            <a:ext uri="{FF2B5EF4-FFF2-40B4-BE49-F238E27FC236}">
              <a16:creationId xmlns:a16="http://schemas.microsoft.com/office/drawing/2014/main" id="{7EA9C3BF-48AF-4451-8332-99F52571E5B1}"/>
            </a:ext>
          </a:extLst>
        </xdr:cNvPr>
        <xdr:cNvCxnSpPr/>
      </xdr:nvCxnSpPr>
      <xdr:spPr>
        <a:xfrm>
          <a:off x="22072600" y="171558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104</xdr:row>
      <xdr:rowOff>72770</xdr:rowOff>
    </xdr:from>
    <xdr:ext cx="469744" cy="259045"/>
    <xdr:sp macro="" textlink="">
      <xdr:nvSpPr>
        <xdr:cNvPr id="816" name="【公民館】&#10;一人当たり面積平均値テキスト">
          <a:extLst>
            <a:ext uri="{FF2B5EF4-FFF2-40B4-BE49-F238E27FC236}">
              <a16:creationId xmlns:a16="http://schemas.microsoft.com/office/drawing/2014/main" id="{F2C73C53-3005-4992-9EB4-42FD3A297D21}"/>
            </a:ext>
          </a:extLst>
        </xdr:cNvPr>
        <xdr:cNvSpPr txBox="1"/>
      </xdr:nvSpPr>
      <xdr:spPr>
        <a:xfrm>
          <a:off x="22199600" y="1790357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49893</xdr:rowOff>
    </xdr:from>
    <xdr:to>
      <xdr:col>116</xdr:col>
      <xdr:colOff>114300</xdr:colOff>
      <xdr:row>105</xdr:row>
      <xdr:rowOff>151493</xdr:rowOff>
    </xdr:to>
    <xdr:sp macro="" textlink="">
      <xdr:nvSpPr>
        <xdr:cNvPr id="817" name="フローチャート: 判断 816">
          <a:extLst>
            <a:ext uri="{FF2B5EF4-FFF2-40B4-BE49-F238E27FC236}">
              <a16:creationId xmlns:a16="http://schemas.microsoft.com/office/drawing/2014/main" id="{FC70CEA7-B49D-4401-A0A4-B619F87AE1FB}"/>
            </a:ext>
          </a:extLst>
        </xdr:cNvPr>
        <xdr:cNvSpPr/>
      </xdr:nvSpPr>
      <xdr:spPr>
        <a:xfrm>
          <a:off x="22110700" y="18052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49893</xdr:rowOff>
    </xdr:from>
    <xdr:to>
      <xdr:col>112</xdr:col>
      <xdr:colOff>38100</xdr:colOff>
      <xdr:row>105</xdr:row>
      <xdr:rowOff>151493</xdr:rowOff>
    </xdr:to>
    <xdr:sp macro="" textlink="">
      <xdr:nvSpPr>
        <xdr:cNvPr id="818" name="フローチャート: 判断 817">
          <a:extLst>
            <a:ext uri="{FF2B5EF4-FFF2-40B4-BE49-F238E27FC236}">
              <a16:creationId xmlns:a16="http://schemas.microsoft.com/office/drawing/2014/main" id="{C7489B8B-CC0C-49F0-8760-158830F14941}"/>
            </a:ext>
          </a:extLst>
        </xdr:cNvPr>
        <xdr:cNvSpPr/>
      </xdr:nvSpPr>
      <xdr:spPr>
        <a:xfrm>
          <a:off x="21272500" y="18052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49893</xdr:rowOff>
    </xdr:from>
    <xdr:to>
      <xdr:col>107</xdr:col>
      <xdr:colOff>101600</xdr:colOff>
      <xdr:row>105</xdr:row>
      <xdr:rowOff>151493</xdr:rowOff>
    </xdr:to>
    <xdr:sp macro="" textlink="">
      <xdr:nvSpPr>
        <xdr:cNvPr id="819" name="フローチャート: 判断 818">
          <a:extLst>
            <a:ext uri="{FF2B5EF4-FFF2-40B4-BE49-F238E27FC236}">
              <a16:creationId xmlns:a16="http://schemas.microsoft.com/office/drawing/2014/main" id="{2B48BF8A-9795-4D22-A4F7-6C3D4EFD5610}"/>
            </a:ext>
          </a:extLst>
        </xdr:cNvPr>
        <xdr:cNvSpPr/>
      </xdr:nvSpPr>
      <xdr:spPr>
        <a:xfrm>
          <a:off x="20383500" y="18052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17236</xdr:rowOff>
    </xdr:from>
    <xdr:to>
      <xdr:col>102</xdr:col>
      <xdr:colOff>165100</xdr:colOff>
      <xdr:row>105</xdr:row>
      <xdr:rowOff>118836</xdr:rowOff>
    </xdr:to>
    <xdr:sp macro="" textlink="">
      <xdr:nvSpPr>
        <xdr:cNvPr id="820" name="フローチャート: 判断 819">
          <a:extLst>
            <a:ext uri="{FF2B5EF4-FFF2-40B4-BE49-F238E27FC236}">
              <a16:creationId xmlns:a16="http://schemas.microsoft.com/office/drawing/2014/main" id="{B15319DD-B44A-4563-B1DD-E8AD2A93D1F7}"/>
            </a:ext>
          </a:extLst>
        </xdr:cNvPr>
        <xdr:cNvSpPr/>
      </xdr:nvSpPr>
      <xdr:spPr>
        <a:xfrm>
          <a:off x="19494500" y="180194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105</xdr:row>
      <xdr:rowOff>98879</xdr:rowOff>
    </xdr:from>
    <xdr:to>
      <xdr:col>98</xdr:col>
      <xdr:colOff>38100</xdr:colOff>
      <xdr:row>106</xdr:row>
      <xdr:rowOff>29029</xdr:rowOff>
    </xdr:to>
    <xdr:sp macro="" textlink="">
      <xdr:nvSpPr>
        <xdr:cNvPr id="821" name="フローチャート: 判断 820">
          <a:extLst>
            <a:ext uri="{FF2B5EF4-FFF2-40B4-BE49-F238E27FC236}">
              <a16:creationId xmlns:a16="http://schemas.microsoft.com/office/drawing/2014/main" id="{F2799D2E-F147-4589-9AA0-8C32723807D9}"/>
            </a:ext>
          </a:extLst>
        </xdr:cNvPr>
        <xdr:cNvSpPr/>
      </xdr:nvSpPr>
      <xdr:spPr>
        <a:xfrm>
          <a:off x="18605500" y="181011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822" name="テキスト ボックス 821">
          <a:extLst>
            <a:ext uri="{FF2B5EF4-FFF2-40B4-BE49-F238E27FC236}">
              <a16:creationId xmlns:a16="http://schemas.microsoft.com/office/drawing/2014/main" id="{0834218F-1FD2-44EB-AABD-03F1D3BA9B61}"/>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823" name="テキスト ボックス 822">
          <a:extLst>
            <a:ext uri="{FF2B5EF4-FFF2-40B4-BE49-F238E27FC236}">
              <a16:creationId xmlns:a16="http://schemas.microsoft.com/office/drawing/2014/main" id="{6C7E5575-4D6E-440B-B770-706035299A65}"/>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824" name="テキスト ボックス 823">
          <a:extLst>
            <a:ext uri="{FF2B5EF4-FFF2-40B4-BE49-F238E27FC236}">
              <a16:creationId xmlns:a16="http://schemas.microsoft.com/office/drawing/2014/main" id="{9BDBA2A4-5511-42A0-988E-DC36751C995C}"/>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825" name="テキスト ボックス 824">
          <a:extLst>
            <a:ext uri="{FF2B5EF4-FFF2-40B4-BE49-F238E27FC236}">
              <a16:creationId xmlns:a16="http://schemas.microsoft.com/office/drawing/2014/main" id="{891565F8-F42B-4B74-9BDD-A0E1D3A60AEA}"/>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826" name="テキスト ボックス 825">
          <a:extLst>
            <a:ext uri="{FF2B5EF4-FFF2-40B4-BE49-F238E27FC236}">
              <a16:creationId xmlns:a16="http://schemas.microsoft.com/office/drawing/2014/main" id="{8885035C-DCBC-4ABB-8D9B-23B9D829E711}"/>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108</xdr:row>
      <xdr:rowOff>90714</xdr:rowOff>
    </xdr:from>
    <xdr:to>
      <xdr:col>116</xdr:col>
      <xdr:colOff>114300</xdr:colOff>
      <xdr:row>109</xdr:row>
      <xdr:rowOff>20864</xdr:rowOff>
    </xdr:to>
    <xdr:sp macro="" textlink="">
      <xdr:nvSpPr>
        <xdr:cNvPr id="827" name="楕円 826">
          <a:extLst>
            <a:ext uri="{FF2B5EF4-FFF2-40B4-BE49-F238E27FC236}">
              <a16:creationId xmlns:a16="http://schemas.microsoft.com/office/drawing/2014/main" id="{5EC3DFA4-A16E-4119-BEF9-8D9D244B5113}"/>
            </a:ext>
          </a:extLst>
        </xdr:cNvPr>
        <xdr:cNvSpPr/>
      </xdr:nvSpPr>
      <xdr:spPr>
        <a:xfrm>
          <a:off x="22110700" y="186073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108</xdr:row>
      <xdr:rowOff>5641</xdr:rowOff>
    </xdr:from>
    <xdr:ext cx="469744" cy="259045"/>
    <xdr:sp macro="" textlink="">
      <xdr:nvSpPr>
        <xdr:cNvPr id="828" name="【公民館】&#10;一人当たり面積該当値テキスト">
          <a:extLst>
            <a:ext uri="{FF2B5EF4-FFF2-40B4-BE49-F238E27FC236}">
              <a16:creationId xmlns:a16="http://schemas.microsoft.com/office/drawing/2014/main" id="{21ECBA10-90E9-41B0-B6D7-F3A301025D26}"/>
            </a:ext>
          </a:extLst>
        </xdr:cNvPr>
        <xdr:cNvSpPr txBox="1"/>
      </xdr:nvSpPr>
      <xdr:spPr>
        <a:xfrm>
          <a:off x="22199600" y="185222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108</xdr:row>
      <xdr:rowOff>90714</xdr:rowOff>
    </xdr:from>
    <xdr:to>
      <xdr:col>112</xdr:col>
      <xdr:colOff>38100</xdr:colOff>
      <xdr:row>109</xdr:row>
      <xdr:rowOff>20864</xdr:rowOff>
    </xdr:to>
    <xdr:sp macro="" textlink="">
      <xdr:nvSpPr>
        <xdr:cNvPr id="829" name="楕円 828">
          <a:extLst>
            <a:ext uri="{FF2B5EF4-FFF2-40B4-BE49-F238E27FC236}">
              <a16:creationId xmlns:a16="http://schemas.microsoft.com/office/drawing/2014/main" id="{59EB81BB-2B8A-43BF-94DF-6AC8E0B611D1}"/>
            </a:ext>
          </a:extLst>
        </xdr:cNvPr>
        <xdr:cNvSpPr/>
      </xdr:nvSpPr>
      <xdr:spPr>
        <a:xfrm>
          <a:off x="21272500" y="186073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108</xdr:row>
      <xdr:rowOff>141514</xdr:rowOff>
    </xdr:from>
    <xdr:to>
      <xdr:col>116</xdr:col>
      <xdr:colOff>63500</xdr:colOff>
      <xdr:row>108</xdr:row>
      <xdr:rowOff>141514</xdr:rowOff>
    </xdr:to>
    <xdr:cxnSp macro="">
      <xdr:nvCxnSpPr>
        <xdr:cNvPr id="830" name="直線コネクタ 829">
          <a:extLst>
            <a:ext uri="{FF2B5EF4-FFF2-40B4-BE49-F238E27FC236}">
              <a16:creationId xmlns:a16="http://schemas.microsoft.com/office/drawing/2014/main" id="{87D7AC38-ACA9-4071-B685-D098D8783A84}"/>
            </a:ext>
          </a:extLst>
        </xdr:cNvPr>
        <xdr:cNvCxnSpPr/>
      </xdr:nvCxnSpPr>
      <xdr:spPr>
        <a:xfrm>
          <a:off x="21323300" y="18658114"/>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108</xdr:row>
      <xdr:rowOff>90714</xdr:rowOff>
    </xdr:from>
    <xdr:to>
      <xdr:col>107</xdr:col>
      <xdr:colOff>101600</xdr:colOff>
      <xdr:row>109</xdr:row>
      <xdr:rowOff>20864</xdr:rowOff>
    </xdr:to>
    <xdr:sp macro="" textlink="">
      <xdr:nvSpPr>
        <xdr:cNvPr id="831" name="楕円 830">
          <a:extLst>
            <a:ext uri="{FF2B5EF4-FFF2-40B4-BE49-F238E27FC236}">
              <a16:creationId xmlns:a16="http://schemas.microsoft.com/office/drawing/2014/main" id="{95E1A8A3-E57D-4FB3-AD6F-5DF47679B21C}"/>
            </a:ext>
          </a:extLst>
        </xdr:cNvPr>
        <xdr:cNvSpPr/>
      </xdr:nvSpPr>
      <xdr:spPr>
        <a:xfrm>
          <a:off x="20383500" y="186073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108</xdr:row>
      <xdr:rowOff>141514</xdr:rowOff>
    </xdr:from>
    <xdr:to>
      <xdr:col>111</xdr:col>
      <xdr:colOff>177800</xdr:colOff>
      <xdr:row>108</xdr:row>
      <xdr:rowOff>141514</xdr:rowOff>
    </xdr:to>
    <xdr:cxnSp macro="">
      <xdr:nvCxnSpPr>
        <xdr:cNvPr id="832" name="直線コネクタ 831">
          <a:extLst>
            <a:ext uri="{FF2B5EF4-FFF2-40B4-BE49-F238E27FC236}">
              <a16:creationId xmlns:a16="http://schemas.microsoft.com/office/drawing/2014/main" id="{9CB7894C-9CFE-486B-8256-C4E91CE09C0E}"/>
            </a:ext>
          </a:extLst>
        </xdr:cNvPr>
        <xdr:cNvCxnSpPr/>
      </xdr:nvCxnSpPr>
      <xdr:spPr>
        <a:xfrm>
          <a:off x="20434300" y="1865811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108</xdr:row>
      <xdr:rowOff>90714</xdr:rowOff>
    </xdr:from>
    <xdr:to>
      <xdr:col>102</xdr:col>
      <xdr:colOff>165100</xdr:colOff>
      <xdr:row>109</xdr:row>
      <xdr:rowOff>20864</xdr:rowOff>
    </xdr:to>
    <xdr:sp macro="" textlink="">
      <xdr:nvSpPr>
        <xdr:cNvPr id="833" name="楕円 832">
          <a:extLst>
            <a:ext uri="{FF2B5EF4-FFF2-40B4-BE49-F238E27FC236}">
              <a16:creationId xmlns:a16="http://schemas.microsoft.com/office/drawing/2014/main" id="{3A9BEB8A-ED8A-46C3-B808-F2540CAC217B}"/>
            </a:ext>
          </a:extLst>
        </xdr:cNvPr>
        <xdr:cNvSpPr/>
      </xdr:nvSpPr>
      <xdr:spPr>
        <a:xfrm>
          <a:off x="19494500" y="186073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108</xdr:row>
      <xdr:rowOff>141514</xdr:rowOff>
    </xdr:from>
    <xdr:to>
      <xdr:col>107</xdr:col>
      <xdr:colOff>50800</xdr:colOff>
      <xdr:row>108</xdr:row>
      <xdr:rowOff>141514</xdr:rowOff>
    </xdr:to>
    <xdr:cxnSp macro="">
      <xdr:nvCxnSpPr>
        <xdr:cNvPr id="834" name="直線コネクタ 833">
          <a:extLst>
            <a:ext uri="{FF2B5EF4-FFF2-40B4-BE49-F238E27FC236}">
              <a16:creationId xmlns:a16="http://schemas.microsoft.com/office/drawing/2014/main" id="{1AC67283-8135-4686-AA47-369BDE2C225D}"/>
            </a:ext>
          </a:extLst>
        </xdr:cNvPr>
        <xdr:cNvCxnSpPr/>
      </xdr:nvCxnSpPr>
      <xdr:spPr>
        <a:xfrm>
          <a:off x="19545300" y="1865811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108</xdr:row>
      <xdr:rowOff>90714</xdr:rowOff>
    </xdr:from>
    <xdr:to>
      <xdr:col>98</xdr:col>
      <xdr:colOff>38100</xdr:colOff>
      <xdr:row>109</xdr:row>
      <xdr:rowOff>20864</xdr:rowOff>
    </xdr:to>
    <xdr:sp macro="" textlink="">
      <xdr:nvSpPr>
        <xdr:cNvPr id="835" name="楕円 834">
          <a:extLst>
            <a:ext uri="{FF2B5EF4-FFF2-40B4-BE49-F238E27FC236}">
              <a16:creationId xmlns:a16="http://schemas.microsoft.com/office/drawing/2014/main" id="{8EE3FA95-4A98-4291-BD65-5EFE01B026EB}"/>
            </a:ext>
          </a:extLst>
        </xdr:cNvPr>
        <xdr:cNvSpPr/>
      </xdr:nvSpPr>
      <xdr:spPr>
        <a:xfrm>
          <a:off x="18605500" y="186073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108</xdr:row>
      <xdr:rowOff>141514</xdr:rowOff>
    </xdr:from>
    <xdr:to>
      <xdr:col>102</xdr:col>
      <xdr:colOff>114300</xdr:colOff>
      <xdr:row>108</xdr:row>
      <xdr:rowOff>141514</xdr:rowOff>
    </xdr:to>
    <xdr:cxnSp macro="">
      <xdr:nvCxnSpPr>
        <xdr:cNvPr id="836" name="直線コネクタ 835">
          <a:extLst>
            <a:ext uri="{FF2B5EF4-FFF2-40B4-BE49-F238E27FC236}">
              <a16:creationId xmlns:a16="http://schemas.microsoft.com/office/drawing/2014/main" id="{25283D0F-7762-4C68-A649-7C04C4AA6BD4}"/>
            </a:ext>
          </a:extLst>
        </xdr:cNvPr>
        <xdr:cNvCxnSpPr/>
      </xdr:nvCxnSpPr>
      <xdr:spPr>
        <a:xfrm>
          <a:off x="18656300" y="1865811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103</xdr:row>
      <xdr:rowOff>168020</xdr:rowOff>
    </xdr:from>
    <xdr:ext cx="469744" cy="259045"/>
    <xdr:sp macro="" textlink="">
      <xdr:nvSpPr>
        <xdr:cNvPr id="837" name="n_1aveValue【公民館】&#10;一人当たり面積">
          <a:extLst>
            <a:ext uri="{FF2B5EF4-FFF2-40B4-BE49-F238E27FC236}">
              <a16:creationId xmlns:a16="http://schemas.microsoft.com/office/drawing/2014/main" id="{7D2C5DC7-768D-4A72-972F-6D4BE073C80B}"/>
            </a:ext>
          </a:extLst>
        </xdr:cNvPr>
        <xdr:cNvSpPr txBox="1"/>
      </xdr:nvSpPr>
      <xdr:spPr>
        <a:xfrm>
          <a:off x="21075727" y="178273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103</xdr:row>
      <xdr:rowOff>168020</xdr:rowOff>
    </xdr:from>
    <xdr:ext cx="469744" cy="259045"/>
    <xdr:sp macro="" textlink="">
      <xdr:nvSpPr>
        <xdr:cNvPr id="838" name="n_2aveValue【公民館】&#10;一人当たり面積">
          <a:extLst>
            <a:ext uri="{FF2B5EF4-FFF2-40B4-BE49-F238E27FC236}">
              <a16:creationId xmlns:a16="http://schemas.microsoft.com/office/drawing/2014/main" id="{684C699A-FD21-479F-929D-93D0B552CBE8}"/>
            </a:ext>
          </a:extLst>
        </xdr:cNvPr>
        <xdr:cNvSpPr txBox="1"/>
      </xdr:nvSpPr>
      <xdr:spPr>
        <a:xfrm>
          <a:off x="20199427" y="178273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103</xdr:row>
      <xdr:rowOff>135363</xdr:rowOff>
    </xdr:from>
    <xdr:ext cx="469744" cy="259045"/>
    <xdr:sp macro="" textlink="">
      <xdr:nvSpPr>
        <xdr:cNvPr id="839" name="n_3aveValue【公民館】&#10;一人当たり面積">
          <a:extLst>
            <a:ext uri="{FF2B5EF4-FFF2-40B4-BE49-F238E27FC236}">
              <a16:creationId xmlns:a16="http://schemas.microsoft.com/office/drawing/2014/main" id="{938D6C3A-BBAE-4651-A0A2-51CE1EB26F05}"/>
            </a:ext>
          </a:extLst>
        </xdr:cNvPr>
        <xdr:cNvSpPr txBox="1"/>
      </xdr:nvSpPr>
      <xdr:spPr>
        <a:xfrm>
          <a:off x="19310427" y="177947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104</xdr:row>
      <xdr:rowOff>45556</xdr:rowOff>
    </xdr:from>
    <xdr:ext cx="469744" cy="259045"/>
    <xdr:sp macro="" textlink="">
      <xdr:nvSpPr>
        <xdr:cNvPr id="840" name="n_4aveValue【公民館】&#10;一人当たり面積">
          <a:extLst>
            <a:ext uri="{FF2B5EF4-FFF2-40B4-BE49-F238E27FC236}">
              <a16:creationId xmlns:a16="http://schemas.microsoft.com/office/drawing/2014/main" id="{B3CA8487-1F29-404B-9857-DA29D0CAC58F}"/>
            </a:ext>
          </a:extLst>
        </xdr:cNvPr>
        <xdr:cNvSpPr txBox="1"/>
      </xdr:nvSpPr>
      <xdr:spPr>
        <a:xfrm>
          <a:off x="18421427" y="178763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109</xdr:row>
      <xdr:rowOff>11991</xdr:rowOff>
    </xdr:from>
    <xdr:ext cx="469744" cy="259045"/>
    <xdr:sp macro="" textlink="">
      <xdr:nvSpPr>
        <xdr:cNvPr id="841" name="n_1mainValue【公民館】&#10;一人当たり面積">
          <a:extLst>
            <a:ext uri="{FF2B5EF4-FFF2-40B4-BE49-F238E27FC236}">
              <a16:creationId xmlns:a16="http://schemas.microsoft.com/office/drawing/2014/main" id="{319E8F57-71DC-4406-A301-3C362DBB7BB2}"/>
            </a:ext>
          </a:extLst>
        </xdr:cNvPr>
        <xdr:cNvSpPr txBox="1"/>
      </xdr:nvSpPr>
      <xdr:spPr>
        <a:xfrm>
          <a:off x="21075727" y="187000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109</xdr:row>
      <xdr:rowOff>11991</xdr:rowOff>
    </xdr:from>
    <xdr:ext cx="469744" cy="259045"/>
    <xdr:sp macro="" textlink="">
      <xdr:nvSpPr>
        <xdr:cNvPr id="842" name="n_2mainValue【公民館】&#10;一人当たり面積">
          <a:extLst>
            <a:ext uri="{FF2B5EF4-FFF2-40B4-BE49-F238E27FC236}">
              <a16:creationId xmlns:a16="http://schemas.microsoft.com/office/drawing/2014/main" id="{0689FF77-3DFC-4CFC-9CF3-D4DC58FB0A8F}"/>
            </a:ext>
          </a:extLst>
        </xdr:cNvPr>
        <xdr:cNvSpPr txBox="1"/>
      </xdr:nvSpPr>
      <xdr:spPr>
        <a:xfrm>
          <a:off x="20199427" y="187000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109</xdr:row>
      <xdr:rowOff>11991</xdr:rowOff>
    </xdr:from>
    <xdr:ext cx="469744" cy="259045"/>
    <xdr:sp macro="" textlink="">
      <xdr:nvSpPr>
        <xdr:cNvPr id="843" name="n_3mainValue【公民館】&#10;一人当たり面積">
          <a:extLst>
            <a:ext uri="{FF2B5EF4-FFF2-40B4-BE49-F238E27FC236}">
              <a16:creationId xmlns:a16="http://schemas.microsoft.com/office/drawing/2014/main" id="{A529D7AC-D76D-4D51-9B83-E68E3F0AF99D}"/>
            </a:ext>
          </a:extLst>
        </xdr:cNvPr>
        <xdr:cNvSpPr txBox="1"/>
      </xdr:nvSpPr>
      <xdr:spPr>
        <a:xfrm>
          <a:off x="19310427" y="187000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109</xdr:row>
      <xdr:rowOff>11991</xdr:rowOff>
    </xdr:from>
    <xdr:ext cx="469744" cy="259045"/>
    <xdr:sp macro="" textlink="">
      <xdr:nvSpPr>
        <xdr:cNvPr id="844" name="n_4mainValue【公民館】&#10;一人当たり面積">
          <a:extLst>
            <a:ext uri="{FF2B5EF4-FFF2-40B4-BE49-F238E27FC236}">
              <a16:creationId xmlns:a16="http://schemas.microsoft.com/office/drawing/2014/main" id="{0CB255CB-7CE8-4326-A3DD-8BAA6078151C}"/>
            </a:ext>
          </a:extLst>
        </xdr:cNvPr>
        <xdr:cNvSpPr txBox="1"/>
      </xdr:nvSpPr>
      <xdr:spPr>
        <a:xfrm>
          <a:off x="18421427" y="187000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845" name="正方形/長方形 844">
          <a:extLst>
            <a:ext uri="{FF2B5EF4-FFF2-40B4-BE49-F238E27FC236}">
              <a16:creationId xmlns:a16="http://schemas.microsoft.com/office/drawing/2014/main" id="{87548228-EADF-4B44-8D12-42B5F52850B4}"/>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846" name="正方形/長方形 845">
          <a:extLst>
            <a:ext uri="{FF2B5EF4-FFF2-40B4-BE49-F238E27FC236}">
              <a16:creationId xmlns:a16="http://schemas.microsoft.com/office/drawing/2014/main" id="{73EF82DE-696F-4E9B-BC19-683DE6325491}"/>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847" name="テキスト ボックス 846">
          <a:extLst>
            <a:ext uri="{FF2B5EF4-FFF2-40B4-BE49-F238E27FC236}">
              <a16:creationId xmlns:a16="http://schemas.microsoft.com/office/drawing/2014/main" id="{12229B61-B3E9-4309-9808-9B5DA1352492}"/>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ysClr val="windowText" lastClr="000000"/>
              </a:solidFill>
              <a:effectLst/>
              <a:latin typeface="+mn-lt"/>
              <a:ea typeface="+mn-ea"/>
              <a:cs typeface="+mn-cs"/>
            </a:rPr>
            <a:t>有形固定資産減価償却率を施設類型別で類似団体平均と比較すると、公営住宅が低く、公民館が高くなっている。</a:t>
          </a:r>
          <a:endParaRPr lang="ja-JP" altLang="ja-JP" sz="1400">
            <a:solidFill>
              <a:sysClr val="windowText" lastClr="000000"/>
            </a:solidFill>
            <a:effectLst/>
          </a:endParaRPr>
        </a:p>
        <a:p>
          <a:r>
            <a:rPr kumimoji="1" lang="ja-JP" altLang="ja-JP" sz="1100">
              <a:solidFill>
                <a:sysClr val="windowText" lastClr="000000"/>
              </a:solidFill>
              <a:effectLst/>
              <a:latin typeface="+mn-lt"/>
              <a:ea typeface="+mn-ea"/>
              <a:cs typeface="+mn-cs"/>
            </a:rPr>
            <a:t>公営住宅について、平成</a:t>
          </a:r>
          <a:r>
            <a:rPr kumimoji="1" lang="en-US" altLang="ja-JP" sz="1100">
              <a:solidFill>
                <a:sysClr val="windowText" lastClr="000000"/>
              </a:solidFill>
              <a:effectLst/>
              <a:latin typeface="+mn-lt"/>
              <a:ea typeface="+mn-ea"/>
              <a:cs typeface="+mn-cs"/>
            </a:rPr>
            <a:t>25</a:t>
          </a:r>
          <a:r>
            <a:rPr kumimoji="1" lang="ja-JP" altLang="ja-JP" sz="1100">
              <a:solidFill>
                <a:sysClr val="windowText" lastClr="000000"/>
              </a:solidFill>
              <a:effectLst/>
              <a:latin typeface="+mn-lt"/>
              <a:ea typeface="+mn-ea"/>
              <a:cs typeface="+mn-cs"/>
            </a:rPr>
            <a:t>年度に策定した長寿命化計画（計画期間：</a:t>
          </a:r>
          <a:r>
            <a:rPr kumimoji="1" lang="en-US" altLang="ja-JP" sz="1100">
              <a:solidFill>
                <a:sysClr val="windowText" lastClr="000000"/>
              </a:solidFill>
              <a:effectLst/>
              <a:latin typeface="+mn-lt"/>
              <a:ea typeface="+mn-ea"/>
              <a:cs typeface="+mn-cs"/>
            </a:rPr>
            <a:t>10</a:t>
          </a:r>
          <a:r>
            <a:rPr kumimoji="1" lang="ja-JP" altLang="ja-JP" sz="1100">
              <a:solidFill>
                <a:sysClr val="windowText" lastClr="000000"/>
              </a:solidFill>
              <a:effectLst/>
              <a:latin typeface="+mn-lt"/>
              <a:ea typeface="+mn-ea"/>
              <a:cs typeface="+mn-cs"/>
            </a:rPr>
            <a:t>年間）に基づき、計画的な修繕・改善、更新コストの削減・平準化に取り組んでいる。</a:t>
          </a:r>
          <a:endParaRPr lang="ja-JP" altLang="ja-JP" sz="1400">
            <a:solidFill>
              <a:sysClr val="windowText" lastClr="000000"/>
            </a:solidFill>
            <a:effectLst/>
          </a:endParaRPr>
        </a:p>
        <a:p>
          <a:r>
            <a:rPr kumimoji="1" lang="ja-JP" altLang="ja-JP" sz="1100">
              <a:solidFill>
                <a:sysClr val="windowText" lastClr="000000"/>
              </a:solidFill>
              <a:effectLst/>
              <a:latin typeface="+mn-lt"/>
              <a:ea typeface="+mn-ea"/>
              <a:cs typeface="+mn-cs"/>
            </a:rPr>
            <a:t>一方、公民館について、中央公民館は所在地が第一種低層住居専用地域となっており、公共施設の配置にあたって建築基準法上の課題等がある。このため、周辺施設との複合化などの取り組みも検討していく。</a:t>
          </a:r>
          <a:endParaRPr lang="ja-JP" altLang="ja-JP" sz="1400">
            <a:solidFill>
              <a:sysClr val="windowText" lastClr="000000"/>
            </a:solidFill>
            <a:effectLst/>
          </a:endParaRPr>
        </a:p>
        <a:p>
          <a:r>
            <a:rPr kumimoji="1" lang="ja-JP" altLang="ja-JP" sz="1100">
              <a:solidFill>
                <a:sysClr val="windowText" lastClr="000000"/>
              </a:solidFill>
              <a:effectLst/>
              <a:latin typeface="+mn-lt"/>
              <a:ea typeface="+mn-ea"/>
              <a:cs typeface="+mn-cs"/>
            </a:rPr>
            <a:t>また、学校施設について、類似団体との差が広がっているが、小学校施設改築工事など</a:t>
          </a:r>
          <a:r>
            <a:rPr kumimoji="1" lang="ja-JP" altLang="en-US" sz="1100">
              <a:solidFill>
                <a:sysClr val="windowText" lastClr="000000"/>
              </a:solidFill>
              <a:effectLst/>
              <a:latin typeface="+mn-lt"/>
              <a:ea typeface="+mn-ea"/>
              <a:cs typeface="+mn-cs"/>
            </a:rPr>
            <a:t>を実施しているため</a:t>
          </a:r>
          <a:r>
            <a:rPr kumimoji="1" lang="ja-JP" altLang="ja-JP" sz="1100">
              <a:solidFill>
                <a:sysClr val="windowText" lastClr="000000"/>
              </a:solidFill>
              <a:effectLst/>
              <a:latin typeface="+mn-lt"/>
              <a:ea typeface="+mn-ea"/>
              <a:cs typeface="+mn-cs"/>
            </a:rPr>
            <a:t>、</a:t>
          </a:r>
          <a:r>
            <a:rPr kumimoji="1" lang="ja-JP" altLang="en-US" sz="1100">
              <a:solidFill>
                <a:sysClr val="windowText" lastClr="000000"/>
              </a:solidFill>
              <a:effectLst/>
              <a:latin typeface="+mn-lt"/>
              <a:ea typeface="+mn-ea"/>
              <a:cs typeface="+mn-cs"/>
            </a:rPr>
            <a:t>今後</a:t>
          </a:r>
          <a:r>
            <a:rPr kumimoji="1" lang="ja-JP" altLang="ja-JP" sz="1100">
              <a:solidFill>
                <a:sysClr val="windowText" lastClr="000000"/>
              </a:solidFill>
              <a:effectLst/>
              <a:latin typeface="+mn-lt"/>
              <a:ea typeface="+mn-ea"/>
              <a:cs typeface="+mn-cs"/>
            </a:rPr>
            <a:t>減価償却率が改善する見込みである。</a:t>
          </a:r>
          <a:endParaRPr kumimoji="1" lang="en-US" altLang="ja-JP" sz="1100">
            <a:solidFill>
              <a:sysClr val="windowText" lastClr="000000"/>
            </a:solidFill>
            <a:effectLst/>
            <a:latin typeface="+mn-lt"/>
            <a:ea typeface="+mn-ea"/>
            <a:cs typeface="+mn-cs"/>
          </a:endParaRPr>
        </a:p>
        <a:p>
          <a:r>
            <a:rPr kumimoji="1" lang="ja-JP" altLang="en-US" sz="1100">
              <a:solidFill>
                <a:sysClr val="windowText" lastClr="000000"/>
              </a:solidFill>
              <a:effectLst/>
              <a:latin typeface="+mn-lt"/>
              <a:ea typeface="+mn-ea"/>
              <a:cs typeface="+mn-cs"/>
            </a:rPr>
            <a:t>児童館についても、類似団体との差が広がっているが、計画的に改築工事などを行うことが予定されているため、</a:t>
          </a:r>
          <a:r>
            <a:rPr kumimoji="1" lang="ja-JP" altLang="ja-JP" sz="1100">
              <a:solidFill>
                <a:schemeClr val="dk1"/>
              </a:solidFill>
              <a:effectLst/>
              <a:latin typeface="+mn-lt"/>
              <a:ea typeface="+mn-ea"/>
              <a:cs typeface="+mn-cs"/>
            </a:rPr>
            <a:t>今後減価償却率が改善する見込みである。</a:t>
          </a:r>
          <a:endParaRPr lang="ja-JP" altLang="ja-JP" sz="1400">
            <a:solidFill>
              <a:sysClr val="windowText" lastClr="000000"/>
            </a:solidFill>
            <a:effectLst/>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D40D47B1-8B90-405B-A0C7-0050E6C4FB99}"/>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259EF77C-C523-4D5F-9DA4-B5ED51241650}"/>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20D36A5B-0F46-4158-959C-D6907989CB50}"/>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91C0EE42-C273-4972-A17E-D70032F3E76B}"/>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東京都日野市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756A8AE1-FAF1-4E30-9CAC-CF0C14F8476B}"/>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E588C68B-3B48-4E79-A685-968CE56E83A6}"/>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B78F9E94-2CCD-43FC-BA17-52586A49AE87}"/>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F0D64578-4834-426C-A519-EACE91901E5C}"/>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26C44A42-A22B-4109-9504-1A63ED5DCE75}"/>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B4987ECD-CB02-4A80-8EA2-4AAE9CB8483A}"/>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187,254
183,744
27.55
78,547,253
75,527,997
2,719,018
36,685,938
34,144,891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37E7EE58-CB3C-4F18-A9B7-8CB0DCA9BF44}"/>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50BBAB9C-859A-4293-B2F9-76B012B78104}"/>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26A45A27-962C-4B25-96B9-829D33E61D1E}"/>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-2.4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24CDB75F-0D18-4963-83A5-5D7C2104D2CD}"/>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DA756E30-30E1-4A2F-B382-BBB78D0F8283}"/>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98941FC3-47CC-4A95-8CA0-0BFCC38D88A5}"/>
            </a:ext>
          </a:extLst>
        </xdr:cNvPr>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7CFF6C6A-61DC-470A-89FE-EC5482C9F7D9}"/>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409E04C9-A260-4B49-9466-B1773C0BDCEA}"/>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17EAD39E-4189-43AB-A90B-AFC9A077955C}"/>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DF8410CA-010B-40F0-9642-5ADC3C05102F}"/>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6EA2E8A1-072F-486E-B642-E908DF425326}"/>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BB493426-1DC7-4CFB-89A5-DE5AE1BD13C5}"/>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2BD0CE22-96B7-40EE-B6F5-7D32F7B4C898}"/>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504B1BE5-4587-4745-9E0A-43CCDD2F06B0}"/>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83CF5302-4B20-4087-B712-6D4703D1884F}"/>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638B2302-26AD-4D3F-98B6-6298EBFB3957}"/>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DD736BEF-926D-49A2-AC53-75A6986AC607}"/>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E5E88BBF-77BB-4C29-8CB6-7FBDFA325EB3}"/>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80794FA5-DE90-4614-928A-F30B9559D386}"/>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5D59EC01-126B-4BB0-AE47-898A5DB3526C}"/>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5FA2ED48-CA5F-4939-898C-2F662BAD06AC}"/>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2A058EB9-9A07-4EEF-B9AA-E082A0DD4F32}"/>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BDFF9E5E-29AB-4C2D-A627-5894BF6E8054}"/>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45FED18C-8F5F-415F-A2AF-A11470E6E271}"/>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F0562FA8-CF23-4576-B473-A7206F28F8B3}"/>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63C14C4D-CF6B-4A68-A2FE-BD6630AADB75}"/>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57FB3D69-E3DC-4DB1-B1C0-652CA14B88F2}"/>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CBE3C12A-0A84-4C3C-A39D-1A59A74C5988}"/>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71F09958-908A-4891-9D89-4477B562514B}"/>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EA8172D3-1448-49E9-A838-C02D8A0F63A7}"/>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561A7DB5-7DBD-4351-923E-B486C1320B89}"/>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20AEA6EA-2C67-4B83-93AA-29A9CFB28F60}"/>
            </a:ext>
          </a:extLst>
        </xdr:cNvPr>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a:extLst>
            <a:ext uri="{FF2B5EF4-FFF2-40B4-BE49-F238E27FC236}">
              <a16:creationId xmlns:a16="http://schemas.microsoft.com/office/drawing/2014/main" id="{D1E5675C-5096-48BD-B9B0-4E39BE83937A}"/>
            </a:ext>
          </a:extLst>
        </xdr:cNvPr>
        <xdr:cNvCxnSpPr/>
      </xdr:nvCxnSpPr>
      <xdr:spPr>
        <a:xfrm>
          <a:off x="762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67327</xdr:rowOff>
    </xdr:from>
    <xdr:ext cx="467179" cy="259045"/>
    <xdr:sp macro="" textlink="">
      <xdr:nvSpPr>
        <xdr:cNvPr id="45" name="テキスト ボックス 44">
          <a:extLst>
            <a:ext uri="{FF2B5EF4-FFF2-40B4-BE49-F238E27FC236}">
              <a16:creationId xmlns:a16="http://schemas.microsoft.com/office/drawing/2014/main" id="{A8A7E931-370E-40E6-A0EC-4EF0447BD372}"/>
            </a:ext>
          </a:extLst>
        </xdr:cNvPr>
        <xdr:cNvSpPr txBox="1"/>
      </xdr:nvSpPr>
      <xdr:spPr>
        <a:xfrm>
          <a:off x="294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a:extLst>
            <a:ext uri="{FF2B5EF4-FFF2-40B4-BE49-F238E27FC236}">
              <a16:creationId xmlns:a16="http://schemas.microsoft.com/office/drawing/2014/main" id="{DEFB08DB-446E-4ADC-820B-A3E16F3C432A}"/>
            </a:ext>
          </a:extLst>
        </xdr:cNvPr>
        <xdr:cNvCxnSpPr/>
      </xdr:nvCxnSpPr>
      <xdr:spPr>
        <a:xfrm>
          <a:off x="762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7" name="テキスト ボックス 46">
          <a:extLst>
            <a:ext uri="{FF2B5EF4-FFF2-40B4-BE49-F238E27FC236}">
              <a16:creationId xmlns:a16="http://schemas.microsoft.com/office/drawing/2014/main" id="{DC4C13CE-65DA-4236-B816-E1E7A2A39A08}"/>
            </a:ext>
          </a:extLst>
        </xdr:cNvPr>
        <xdr:cNvSpPr txBox="1"/>
      </xdr:nvSpPr>
      <xdr:spPr>
        <a:xfrm>
          <a:off x="358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a:extLst>
            <a:ext uri="{FF2B5EF4-FFF2-40B4-BE49-F238E27FC236}">
              <a16:creationId xmlns:a16="http://schemas.microsoft.com/office/drawing/2014/main" id="{4EEDAD84-E853-43C1-9E97-25C01AD07B4F}"/>
            </a:ext>
          </a:extLst>
        </xdr:cNvPr>
        <xdr:cNvCxnSpPr/>
      </xdr:nvCxnSpPr>
      <xdr:spPr>
        <a:xfrm>
          <a:off x="762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9" name="テキスト ボックス 48">
          <a:extLst>
            <a:ext uri="{FF2B5EF4-FFF2-40B4-BE49-F238E27FC236}">
              <a16:creationId xmlns:a16="http://schemas.microsoft.com/office/drawing/2014/main" id="{93ABD0DB-5C7D-4E10-B9FF-3D2AE691B473}"/>
            </a:ext>
          </a:extLst>
        </xdr:cNvPr>
        <xdr:cNvSpPr txBox="1"/>
      </xdr:nvSpPr>
      <xdr:spPr>
        <a:xfrm>
          <a:off x="358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a:extLst>
            <a:ext uri="{FF2B5EF4-FFF2-40B4-BE49-F238E27FC236}">
              <a16:creationId xmlns:a16="http://schemas.microsoft.com/office/drawing/2014/main" id="{018613A6-4F70-498C-8CAD-9265902C9E0E}"/>
            </a:ext>
          </a:extLst>
        </xdr:cNvPr>
        <xdr:cNvCxnSpPr/>
      </xdr:nvCxnSpPr>
      <xdr:spPr>
        <a:xfrm>
          <a:off x="762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1" name="テキスト ボックス 50">
          <a:extLst>
            <a:ext uri="{FF2B5EF4-FFF2-40B4-BE49-F238E27FC236}">
              <a16:creationId xmlns:a16="http://schemas.microsoft.com/office/drawing/2014/main" id="{B86D7240-5758-46A1-A093-236E50213C76}"/>
            </a:ext>
          </a:extLst>
        </xdr:cNvPr>
        <xdr:cNvSpPr txBox="1"/>
      </xdr:nvSpPr>
      <xdr:spPr>
        <a:xfrm>
          <a:off x="358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a:extLst>
            <a:ext uri="{FF2B5EF4-FFF2-40B4-BE49-F238E27FC236}">
              <a16:creationId xmlns:a16="http://schemas.microsoft.com/office/drawing/2014/main" id="{94DEF810-8A41-4B37-875C-762D35484CA7}"/>
            </a:ext>
          </a:extLst>
        </xdr:cNvPr>
        <xdr:cNvCxnSpPr/>
      </xdr:nvCxnSpPr>
      <xdr:spPr>
        <a:xfrm>
          <a:off x="762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86377</xdr:rowOff>
    </xdr:from>
    <xdr:ext cx="403059" cy="259045"/>
    <xdr:sp macro="" textlink="">
      <xdr:nvSpPr>
        <xdr:cNvPr id="53" name="テキスト ボックス 52">
          <a:extLst>
            <a:ext uri="{FF2B5EF4-FFF2-40B4-BE49-F238E27FC236}">
              <a16:creationId xmlns:a16="http://schemas.microsoft.com/office/drawing/2014/main" id="{3C57362C-7307-426B-9D97-6549A9151478}"/>
            </a:ext>
          </a:extLst>
        </xdr:cNvPr>
        <xdr:cNvSpPr txBox="1"/>
      </xdr:nvSpPr>
      <xdr:spPr>
        <a:xfrm>
          <a:off x="358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a:extLst>
            <a:ext uri="{FF2B5EF4-FFF2-40B4-BE49-F238E27FC236}">
              <a16:creationId xmlns:a16="http://schemas.microsoft.com/office/drawing/2014/main" id="{12102881-F959-4A10-8E05-D46B86E04C09}"/>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30</xdr:row>
      <xdr:rowOff>48277</xdr:rowOff>
    </xdr:from>
    <xdr:ext cx="338939" cy="259045"/>
    <xdr:sp macro="" textlink="">
      <xdr:nvSpPr>
        <xdr:cNvPr id="55" name="テキスト ボックス 54">
          <a:extLst>
            <a:ext uri="{FF2B5EF4-FFF2-40B4-BE49-F238E27FC236}">
              <a16:creationId xmlns:a16="http://schemas.microsoft.com/office/drawing/2014/main" id="{BCCE12FF-3D2A-4A9C-AF72-887834C2846C}"/>
            </a:ext>
          </a:extLst>
        </xdr:cNvPr>
        <xdr:cNvSpPr txBox="1"/>
      </xdr:nvSpPr>
      <xdr:spPr>
        <a:xfrm>
          <a:off x="423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図書館】&#10;有形固定資産減価償却率グラフ枠">
          <a:extLst>
            <a:ext uri="{FF2B5EF4-FFF2-40B4-BE49-F238E27FC236}">
              <a16:creationId xmlns:a16="http://schemas.microsoft.com/office/drawing/2014/main" id="{825926C3-CFC0-444B-A9EE-236098687EAB}"/>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34</xdr:row>
      <xdr:rowOff>9525</xdr:rowOff>
    </xdr:from>
    <xdr:to>
      <xdr:col>24</xdr:col>
      <xdr:colOff>62865</xdr:colOff>
      <xdr:row>40</xdr:row>
      <xdr:rowOff>165735</xdr:rowOff>
    </xdr:to>
    <xdr:cxnSp macro="">
      <xdr:nvCxnSpPr>
        <xdr:cNvPr id="57" name="直線コネクタ 56">
          <a:extLst>
            <a:ext uri="{FF2B5EF4-FFF2-40B4-BE49-F238E27FC236}">
              <a16:creationId xmlns:a16="http://schemas.microsoft.com/office/drawing/2014/main" id="{265D3D12-53FD-42AF-A23B-134A313D1E61}"/>
            </a:ext>
          </a:extLst>
        </xdr:cNvPr>
        <xdr:cNvCxnSpPr/>
      </xdr:nvCxnSpPr>
      <xdr:spPr>
        <a:xfrm flipV="1">
          <a:off x="4634865" y="5838825"/>
          <a:ext cx="0" cy="11849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40</xdr:row>
      <xdr:rowOff>169562</xdr:rowOff>
    </xdr:from>
    <xdr:ext cx="405111" cy="259045"/>
    <xdr:sp macro="" textlink="">
      <xdr:nvSpPr>
        <xdr:cNvPr id="58" name="【図書館】&#10;有形固定資産減価償却率最小値テキスト">
          <a:extLst>
            <a:ext uri="{FF2B5EF4-FFF2-40B4-BE49-F238E27FC236}">
              <a16:creationId xmlns:a16="http://schemas.microsoft.com/office/drawing/2014/main" id="{632B0C72-11F7-4724-9729-275AB98F06E6}"/>
            </a:ext>
          </a:extLst>
        </xdr:cNvPr>
        <xdr:cNvSpPr txBox="1"/>
      </xdr:nvSpPr>
      <xdr:spPr>
        <a:xfrm>
          <a:off x="4673600" y="70275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40</xdr:row>
      <xdr:rowOff>165735</xdr:rowOff>
    </xdr:from>
    <xdr:to>
      <xdr:col>24</xdr:col>
      <xdr:colOff>152400</xdr:colOff>
      <xdr:row>40</xdr:row>
      <xdr:rowOff>165735</xdr:rowOff>
    </xdr:to>
    <xdr:cxnSp macro="">
      <xdr:nvCxnSpPr>
        <xdr:cNvPr id="59" name="直線コネクタ 58">
          <a:extLst>
            <a:ext uri="{FF2B5EF4-FFF2-40B4-BE49-F238E27FC236}">
              <a16:creationId xmlns:a16="http://schemas.microsoft.com/office/drawing/2014/main" id="{E0669529-3728-4888-97EF-C99E3E5CF770}"/>
            </a:ext>
          </a:extLst>
        </xdr:cNvPr>
        <xdr:cNvCxnSpPr/>
      </xdr:nvCxnSpPr>
      <xdr:spPr>
        <a:xfrm>
          <a:off x="4546600" y="70237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127652</xdr:rowOff>
    </xdr:from>
    <xdr:ext cx="405111" cy="259045"/>
    <xdr:sp macro="" textlink="">
      <xdr:nvSpPr>
        <xdr:cNvPr id="60" name="【図書館】&#10;有形固定資産減価償却率最大値テキスト">
          <a:extLst>
            <a:ext uri="{FF2B5EF4-FFF2-40B4-BE49-F238E27FC236}">
              <a16:creationId xmlns:a16="http://schemas.microsoft.com/office/drawing/2014/main" id="{D26F2C14-B152-4736-BA70-8AB3F987E9B4}"/>
            </a:ext>
          </a:extLst>
        </xdr:cNvPr>
        <xdr:cNvSpPr txBox="1"/>
      </xdr:nvSpPr>
      <xdr:spPr>
        <a:xfrm>
          <a:off x="4673600" y="56140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34</xdr:row>
      <xdr:rowOff>9525</xdr:rowOff>
    </xdr:from>
    <xdr:to>
      <xdr:col>24</xdr:col>
      <xdr:colOff>152400</xdr:colOff>
      <xdr:row>34</xdr:row>
      <xdr:rowOff>9525</xdr:rowOff>
    </xdr:to>
    <xdr:cxnSp macro="">
      <xdr:nvCxnSpPr>
        <xdr:cNvPr id="61" name="直線コネクタ 60">
          <a:extLst>
            <a:ext uri="{FF2B5EF4-FFF2-40B4-BE49-F238E27FC236}">
              <a16:creationId xmlns:a16="http://schemas.microsoft.com/office/drawing/2014/main" id="{77687786-E40D-4CF4-80C1-8B8D26FE0BC8}"/>
            </a:ext>
          </a:extLst>
        </xdr:cNvPr>
        <xdr:cNvCxnSpPr/>
      </xdr:nvCxnSpPr>
      <xdr:spPr>
        <a:xfrm>
          <a:off x="4546600" y="58388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35</xdr:row>
      <xdr:rowOff>93997</xdr:rowOff>
    </xdr:from>
    <xdr:ext cx="405111" cy="259045"/>
    <xdr:sp macro="" textlink="">
      <xdr:nvSpPr>
        <xdr:cNvPr id="62" name="【図書館】&#10;有形固定資産減価償却率平均値テキスト">
          <a:extLst>
            <a:ext uri="{FF2B5EF4-FFF2-40B4-BE49-F238E27FC236}">
              <a16:creationId xmlns:a16="http://schemas.microsoft.com/office/drawing/2014/main" id="{9B72098F-8970-4119-977C-DC095234746C}"/>
            </a:ext>
          </a:extLst>
        </xdr:cNvPr>
        <xdr:cNvSpPr txBox="1"/>
      </xdr:nvSpPr>
      <xdr:spPr>
        <a:xfrm>
          <a:off x="4673600" y="609474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71120</xdr:rowOff>
    </xdr:from>
    <xdr:to>
      <xdr:col>24</xdr:col>
      <xdr:colOff>114300</xdr:colOff>
      <xdr:row>37</xdr:row>
      <xdr:rowOff>1270</xdr:rowOff>
    </xdr:to>
    <xdr:sp macro="" textlink="">
      <xdr:nvSpPr>
        <xdr:cNvPr id="63" name="フローチャート: 判断 62">
          <a:extLst>
            <a:ext uri="{FF2B5EF4-FFF2-40B4-BE49-F238E27FC236}">
              <a16:creationId xmlns:a16="http://schemas.microsoft.com/office/drawing/2014/main" id="{04BDC14C-FAC8-4FE3-A437-D5E3E4618797}"/>
            </a:ext>
          </a:extLst>
        </xdr:cNvPr>
        <xdr:cNvSpPr/>
      </xdr:nvSpPr>
      <xdr:spPr>
        <a:xfrm>
          <a:off x="4584700" y="6243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36</xdr:row>
      <xdr:rowOff>80645</xdr:rowOff>
    </xdr:from>
    <xdr:to>
      <xdr:col>20</xdr:col>
      <xdr:colOff>38100</xdr:colOff>
      <xdr:row>37</xdr:row>
      <xdr:rowOff>10795</xdr:rowOff>
    </xdr:to>
    <xdr:sp macro="" textlink="">
      <xdr:nvSpPr>
        <xdr:cNvPr id="64" name="フローチャート: 判断 63">
          <a:extLst>
            <a:ext uri="{FF2B5EF4-FFF2-40B4-BE49-F238E27FC236}">
              <a16:creationId xmlns:a16="http://schemas.microsoft.com/office/drawing/2014/main" id="{CC05162E-566A-4A41-809A-35C2910D093D}"/>
            </a:ext>
          </a:extLst>
        </xdr:cNvPr>
        <xdr:cNvSpPr/>
      </xdr:nvSpPr>
      <xdr:spPr>
        <a:xfrm>
          <a:off x="3746500" y="62528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36</xdr:row>
      <xdr:rowOff>48260</xdr:rowOff>
    </xdr:from>
    <xdr:to>
      <xdr:col>15</xdr:col>
      <xdr:colOff>101600</xdr:colOff>
      <xdr:row>36</xdr:row>
      <xdr:rowOff>149860</xdr:rowOff>
    </xdr:to>
    <xdr:sp macro="" textlink="">
      <xdr:nvSpPr>
        <xdr:cNvPr id="65" name="フローチャート: 判断 64">
          <a:extLst>
            <a:ext uri="{FF2B5EF4-FFF2-40B4-BE49-F238E27FC236}">
              <a16:creationId xmlns:a16="http://schemas.microsoft.com/office/drawing/2014/main" id="{0F58B3ED-7147-4744-99FF-902D7856EE01}"/>
            </a:ext>
          </a:extLst>
        </xdr:cNvPr>
        <xdr:cNvSpPr/>
      </xdr:nvSpPr>
      <xdr:spPr>
        <a:xfrm>
          <a:off x="2857500" y="6220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36</xdr:row>
      <xdr:rowOff>99695</xdr:rowOff>
    </xdr:from>
    <xdr:to>
      <xdr:col>10</xdr:col>
      <xdr:colOff>165100</xdr:colOff>
      <xdr:row>37</xdr:row>
      <xdr:rowOff>29845</xdr:rowOff>
    </xdr:to>
    <xdr:sp macro="" textlink="">
      <xdr:nvSpPr>
        <xdr:cNvPr id="66" name="フローチャート: 判断 65">
          <a:extLst>
            <a:ext uri="{FF2B5EF4-FFF2-40B4-BE49-F238E27FC236}">
              <a16:creationId xmlns:a16="http://schemas.microsoft.com/office/drawing/2014/main" id="{24FE0B66-6BAF-4CF7-97CB-BB7F64F584CF}"/>
            </a:ext>
          </a:extLst>
        </xdr:cNvPr>
        <xdr:cNvSpPr/>
      </xdr:nvSpPr>
      <xdr:spPr>
        <a:xfrm>
          <a:off x="1968500" y="62718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36</xdr:row>
      <xdr:rowOff>76835</xdr:rowOff>
    </xdr:from>
    <xdr:to>
      <xdr:col>6</xdr:col>
      <xdr:colOff>38100</xdr:colOff>
      <xdr:row>37</xdr:row>
      <xdr:rowOff>6985</xdr:rowOff>
    </xdr:to>
    <xdr:sp macro="" textlink="">
      <xdr:nvSpPr>
        <xdr:cNvPr id="67" name="フローチャート: 判断 66">
          <a:extLst>
            <a:ext uri="{FF2B5EF4-FFF2-40B4-BE49-F238E27FC236}">
              <a16:creationId xmlns:a16="http://schemas.microsoft.com/office/drawing/2014/main" id="{385C93C2-ED59-49DA-8739-29F6EEFD8710}"/>
            </a:ext>
          </a:extLst>
        </xdr:cNvPr>
        <xdr:cNvSpPr/>
      </xdr:nvSpPr>
      <xdr:spPr>
        <a:xfrm>
          <a:off x="1079500" y="62490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812831E0-01A7-459D-9760-93F70D5A6D9D}"/>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BF8CB7B8-4881-4F35-B144-02958DDF9500}"/>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878D3897-877C-47AE-BD36-1A013C04667B}"/>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2FE92DEB-A965-4046-A06F-CC27C829D65B}"/>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43B7D2A0-F3B1-4344-8FEE-C169D39EB576}"/>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63500</xdr:rowOff>
    </xdr:from>
    <xdr:to>
      <xdr:col>24</xdr:col>
      <xdr:colOff>114300</xdr:colOff>
      <xdr:row>38</xdr:row>
      <xdr:rowOff>165100</xdr:rowOff>
    </xdr:to>
    <xdr:sp macro="" textlink="">
      <xdr:nvSpPr>
        <xdr:cNvPr id="73" name="楕円 72">
          <a:extLst>
            <a:ext uri="{FF2B5EF4-FFF2-40B4-BE49-F238E27FC236}">
              <a16:creationId xmlns:a16="http://schemas.microsoft.com/office/drawing/2014/main" id="{BA409A64-3D88-438F-B1C0-DE0D684F7773}"/>
            </a:ext>
          </a:extLst>
        </xdr:cNvPr>
        <xdr:cNvSpPr/>
      </xdr:nvSpPr>
      <xdr:spPr>
        <a:xfrm>
          <a:off x="4584700" y="6578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38</xdr:row>
      <xdr:rowOff>41927</xdr:rowOff>
    </xdr:from>
    <xdr:ext cx="405111" cy="259045"/>
    <xdr:sp macro="" textlink="">
      <xdr:nvSpPr>
        <xdr:cNvPr id="74" name="【図書館】&#10;有形固定資産減価償却率該当値テキスト">
          <a:extLst>
            <a:ext uri="{FF2B5EF4-FFF2-40B4-BE49-F238E27FC236}">
              <a16:creationId xmlns:a16="http://schemas.microsoft.com/office/drawing/2014/main" id="{97A5F133-6B49-4A82-ABE0-27CBE521EE03}"/>
            </a:ext>
          </a:extLst>
        </xdr:cNvPr>
        <xdr:cNvSpPr txBox="1"/>
      </xdr:nvSpPr>
      <xdr:spPr>
        <a:xfrm>
          <a:off x="4673600" y="65570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38</xdr:row>
      <xdr:rowOff>25400</xdr:rowOff>
    </xdr:from>
    <xdr:to>
      <xdr:col>20</xdr:col>
      <xdr:colOff>38100</xdr:colOff>
      <xdr:row>38</xdr:row>
      <xdr:rowOff>127000</xdr:rowOff>
    </xdr:to>
    <xdr:sp macro="" textlink="">
      <xdr:nvSpPr>
        <xdr:cNvPr id="75" name="楕円 74">
          <a:extLst>
            <a:ext uri="{FF2B5EF4-FFF2-40B4-BE49-F238E27FC236}">
              <a16:creationId xmlns:a16="http://schemas.microsoft.com/office/drawing/2014/main" id="{05A4682B-A9F3-4F28-B28B-2B61FF1021D1}"/>
            </a:ext>
          </a:extLst>
        </xdr:cNvPr>
        <xdr:cNvSpPr/>
      </xdr:nvSpPr>
      <xdr:spPr>
        <a:xfrm>
          <a:off x="3746500" y="6540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38</xdr:row>
      <xdr:rowOff>76200</xdr:rowOff>
    </xdr:from>
    <xdr:to>
      <xdr:col>24</xdr:col>
      <xdr:colOff>63500</xdr:colOff>
      <xdr:row>38</xdr:row>
      <xdr:rowOff>114300</xdr:rowOff>
    </xdr:to>
    <xdr:cxnSp macro="">
      <xdr:nvCxnSpPr>
        <xdr:cNvPr id="76" name="直線コネクタ 75">
          <a:extLst>
            <a:ext uri="{FF2B5EF4-FFF2-40B4-BE49-F238E27FC236}">
              <a16:creationId xmlns:a16="http://schemas.microsoft.com/office/drawing/2014/main" id="{D2311B72-7E65-4A21-9D88-653D4C9287EC}"/>
            </a:ext>
          </a:extLst>
        </xdr:cNvPr>
        <xdr:cNvCxnSpPr/>
      </xdr:nvCxnSpPr>
      <xdr:spPr>
        <a:xfrm>
          <a:off x="3797300" y="659130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38</xdr:row>
      <xdr:rowOff>23495</xdr:rowOff>
    </xdr:from>
    <xdr:to>
      <xdr:col>15</xdr:col>
      <xdr:colOff>101600</xdr:colOff>
      <xdr:row>38</xdr:row>
      <xdr:rowOff>125095</xdr:rowOff>
    </xdr:to>
    <xdr:sp macro="" textlink="">
      <xdr:nvSpPr>
        <xdr:cNvPr id="77" name="楕円 76">
          <a:extLst>
            <a:ext uri="{FF2B5EF4-FFF2-40B4-BE49-F238E27FC236}">
              <a16:creationId xmlns:a16="http://schemas.microsoft.com/office/drawing/2014/main" id="{C1CF1BA3-879C-4D84-B300-7E53DFDF6CD3}"/>
            </a:ext>
          </a:extLst>
        </xdr:cNvPr>
        <xdr:cNvSpPr/>
      </xdr:nvSpPr>
      <xdr:spPr>
        <a:xfrm>
          <a:off x="2857500" y="65385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74295</xdr:rowOff>
    </xdr:from>
    <xdr:to>
      <xdr:col>19</xdr:col>
      <xdr:colOff>177800</xdr:colOff>
      <xdr:row>38</xdr:row>
      <xdr:rowOff>76200</xdr:rowOff>
    </xdr:to>
    <xdr:cxnSp macro="">
      <xdr:nvCxnSpPr>
        <xdr:cNvPr id="78" name="直線コネクタ 77">
          <a:extLst>
            <a:ext uri="{FF2B5EF4-FFF2-40B4-BE49-F238E27FC236}">
              <a16:creationId xmlns:a16="http://schemas.microsoft.com/office/drawing/2014/main" id="{156F58F9-8CC7-4E5E-8249-7D6C2D1FE206}"/>
            </a:ext>
          </a:extLst>
        </xdr:cNvPr>
        <xdr:cNvCxnSpPr/>
      </xdr:nvCxnSpPr>
      <xdr:spPr>
        <a:xfrm>
          <a:off x="2908300" y="6589395"/>
          <a:ext cx="88900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156845</xdr:rowOff>
    </xdr:from>
    <xdr:to>
      <xdr:col>10</xdr:col>
      <xdr:colOff>165100</xdr:colOff>
      <xdr:row>38</xdr:row>
      <xdr:rowOff>86995</xdr:rowOff>
    </xdr:to>
    <xdr:sp macro="" textlink="">
      <xdr:nvSpPr>
        <xdr:cNvPr id="79" name="楕円 78">
          <a:extLst>
            <a:ext uri="{FF2B5EF4-FFF2-40B4-BE49-F238E27FC236}">
              <a16:creationId xmlns:a16="http://schemas.microsoft.com/office/drawing/2014/main" id="{783AF56D-13C0-4404-890C-ED7D5336D16A}"/>
            </a:ext>
          </a:extLst>
        </xdr:cNvPr>
        <xdr:cNvSpPr/>
      </xdr:nvSpPr>
      <xdr:spPr>
        <a:xfrm>
          <a:off x="1968500" y="65004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38</xdr:row>
      <xdr:rowOff>36195</xdr:rowOff>
    </xdr:from>
    <xdr:to>
      <xdr:col>15</xdr:col>
      <xdr:colOff>50800</xdr:colOff>
      <xdr:row>38</xdr:row>
      <xdr:rowOff>74295</xdr:rowOff>
    </xdr:to>
    <xdr:cxnSp macro="">
      <xdr:nvCxnSpPr>
        <xdr:cNvPr id="80" name="直線コネクタ 79">
          <a:extLst>
            <a:ext uri="{FF2B5EF4-FFF2-40B4-BE49-F238E27FC236}">
              <a16:creationId xmlns:a16="http://schemas.microsoft.com/office/drawing/2014/main" id="{B5ACF6FF-52F7-44DC-A3C9-F420C07D99BB}"/>
            </a:ext>
          </a:extLst>
        </xdr:cNvPr>
        <xdr:cNvCxnSpPr/>
      </xdr:nvCxnSpPr>
      <xdr:spPr>
        <a:xfrm>
          <a:off x="2019300" y="6551295"/>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38</xdr:row>
      <xdr:rowOff>25400</xdr:rowOff>
    </xdr:from>
    <xdr:to>
      <xdr:col>6</xdr:col>
      <xdr:colOff>38100</xdr:colOff>
      <xdr:row>38</xdr:row>
      <xdr:rowOff>127000</xdr:rowOff>
    </xdr:to>
    <xdr:sp macro="" textlink="">
      <xdr:nvSpPr>
        <xdr:cNvPr id="81" name="楕円 80">
          <a:extLst>
            <a:ext uri="{FF2B5EF4-FFF2-40B4-BE49-F238E27FC236}">
              <a16:creationId xmlns:a16="http://schemas.microsoft.com/office/drawing/2014/main" id="{69FF7106-9470-48E3-BC24-92BAD4AB01B9}"/>
            </a:ext>
          </a:extLst>
        </xdr:cNvPr>
        <xdr:cNvSpPr/>
      </xdr:nvSpPr>
      <xdr:spPr>
        <a:xfrm>
          <a:off x="1079500" y="6540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38</xdr:row>
      <xdr:rowOff>36195</xdr:rowOff>
    </xdr:from>
    <xdr:to>
      <xdr:col>10</xdr:col>
      <xdr:colOff>114300</xdr:colOff>
      <xdr:row>38</xdr:row>
      <xdr:rowOff>76200</xdr:rowOff>
    </xdr:to>
    <xdr:cxnSp macro="">
      <xdr:nvCxnSpPr>
        <xdr:cNvPr id="82" name="直線コネクタ 81">
          <a:extLst>
            <a:ext uri="{FF2B5EF4-FFF2-40B4-BE49-F238E27FC236}">
              <a16:creationId xmlns:a16="http://schemas.microsoft.com/office/drawing/2014/main" id="{DF3E8557-11AD-4AA0-B976-32C900B3AF81}"/>
            </a:ext>
          </a:extLst>
        </xdr:cNvPr>
        <xdr:cNvCxnSpPr/>
      </xdr:nvCxnSpPr>
      <xdr:spPr>
        <a:xfrm flipV="1">
          <a:off x="1130300" y="6551295"/>
          <a:ext cx="8890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35</xdr:row>
      <xdr:rowOff>27322</xdr:rowOff>
    </xdr:from>
    <xdr:ext cx="405111" cy="259045"/>
    <xdr:sp macro="" textlink="">
      <xdr:nvSpPr>
        <xdr:cNvPr id="83" name="n_1aveValue【図書館】&#10;有形固定資産減価償却率">
          <a:extLst>
            <a:ext uri="{FF2B5EF4-FFF2-40B4-BE49-F238E27FC236}">
              <a16:creationId xmlns:a16="http://schemas.microsoft.com/office/drawing/2014/main" id="{E86AF51B-AD39-4D3E-BAD4-8DA3E59D9903}"/>
            </a:ext>
          </a:extLst>
        </xdr:cNvPr>
        <xdr:cNvSpPr txBox="1"/>
      </xdr:nvSpPr>
      <xdr:spPr>
        <a:xfrm>
          <a:off x="3582044" y="60280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34</xdr:row>
      <xdr:rowOff>166387</xdr:rowOff>
    </xdr:from>
    <xdr:ext cx="405111" cy="259045"/>
    <xdr:sp macro="" textlink="">
      <xdr:nvSpPr>
        <xdr:cNvPr id="84" name="n_2aveValue【図書館】&#10;有形固定資産減価償却率">
          <a:extLst>
            <a:ext uri="{FF2B5EF4-FFF2-40B4-BE49-F238E27FC236}">
              <a16:creationId xmlns:a16="http://schemas.microsoft.com/office/drawing/2014/main" id="{8DD46F9B-071A-4B83-BCF0-028ED7F87F2E}"/>
            </a:ext>
          </a:extLst>
        </xdr:cNvPr>
        <xdr:cNvSpPr txBox="1"/>
      </xdr:nvSpPr>
      <xdr:spPr>
        <a:xfrm>
          <a:off x="2705744" y="59956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46372</xdr:rowOff>
    </xdr:from>
    <xdr:ext cx="405111" cy="259045"/>
    <xdr:sp macro="" textlink="">
      <xdr:nvSpPr>
        <xdr:cNvPr id="85" name="n_3aveValue【図書館】&#10;有形固定資産減価償却率">
          <a:extLst>
            <a:ext uri="{FF2B5EF4-FFF2-40B4-BE49-F238E27FC236}">
              <a16:creationId xmlns:a16="http://schemas.microsoft.com/office/drawing/2014/main" id="{5AD4BB23-909F-4D0F-8C62-7005D54481E6}"/>
            </a:ext>
          </a:extLst>
        </xdr:cNvPr>
        <xdr:cNvSpPr txBox="1"/>
      </xdr:nvSpPr>
      <xdr:spPr>
        <a:xfrm>
          <a:off x="1816744" y="60471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23512</xdr:rowOff>
    </xdr:from>
    <xdr:ext cx="405111" cy="259045"/>
    <xdr:sp macro="" textlink="">
      <xdr:nvSpPr>
        <xdr:cNvPr id="86" name="n_4aveValue【図書館】&#10;有形固定資産減価償却率">
          <a:extLst>
            <a:ext uri="{FF2B5EF4-FFF2-40B4-BE49-F238E27FC236}">
              <a16:creationId xmlns:a16="http://schemas.microsoft.com/office/drawing/2014/main" id="{578AC827-575A-495B-A12A-1580A7B3C82B}"/>
            </a:ext>
          </a:extLst>
        </xdr:cNvPr>
        <xdr:cNvSpPr txBox="1"/>
      </xdr:nvSpPr>
      <xdr:spPr>
        <a:xfrm>
          <a:off x="927744" y="60242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38</xdr:row>
      <xdr:rowOff>118127</xdr:rowOff>
    </xdr:from>
    <xdr:ext cx="405111" cy="259045"/>
    <xdr:sp macro="" textlink="">
      <xdr:nvSpPr>
        <xdr:cNvPr id="87" name="n_1mainValue【図書館】&#10;有形固定資産減価償却率">
          <a:extLst>
            <a:ext uri="{FF2B5EF4-FFF2-40B4-BE49-F238E27FC236}">
              <a16:creationId xmlns:a16="http://schemas.microsoft.com/office/drawing/2014/main" id="{A1789F06-67F8-4BC6-84BD-08B20D59AF5C}"/>
            </a:ext>
          </a:extLst>
        </xdr:cNvPr>
        <xdr:cNvSpPr txBox="1"/>
      </xdr:nvSpPr>
      <xdr:spPr>
        <a:xfrm>
          <a:off x="3582044" y="66332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38</xdr:row>
      <xdr:rowOff>116222</xdr:rowOff>
    </xdr:from>
    <xdr:ext cx="405111" cy="259045"/>
    <xdr:sp macro="" textlink="">
      <xdr:nvSpPr>
        <xdr:cNvPr id="88" name="n_2mainValue【図書館】&#10;有形固定資産減価償却率">
          <a:extLst>
            <a:ext uri="{FF2B5EF4-FFF2-40B4-BE49-F238E27FC236}">
              <a16:creationId xmlns:a16="http://schemas.microsoft.com/office/drawing/2014/main" id="{104643EE-7CE0-41FC-99A1-596BBDC6D263}"/>
            </a:ext>
          </a:extLst>
        </xdr:cNvPr>
        <xdr:cNvSpPr txBox="1"/>
      </xdr:nvSpPr>
      <xdr:spPr>
        <a:xfrm>
          <a:off x="2705744" y="66313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38</xdr:row>
      <xdr:rowOff>78122</xdr:rowOff>
    </xdr:from>
    <xdr:ext cx="405111" cy="259045"/>
    <xdr:sp macro="" textlink="">
      <xdr:nvSpPr>
        <xdr:cNvPr id="89" name="n_3mainValue【図書館】&#10;有形固定資産減価償却率">
          <a:extLst>
            <a:ext uri="{FF2B5EF4-FFF2-40B4-BE49-F238E27FC236}">
              <a16:creationId xmlns:a16="http://schemas.microsoft.com/office/drawing/2014/main" id="{6FB05696-083F-4C5C-BF9B-227AC80CEE41}"/>
            </a:ext>
          </a:extLst>
        </xdr:cNvPr>
        <xdr:cNvSpPr txBox="1"/>
      </xdr:nvSpPr>
      <xdr:spPr>
        <a:xfrm>
          <a:off x="1816744" y="65932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38</xdr:row>
      <xdr:rowOff>118127</xdr:rowOff>
    </xdr:from>
    <xdr:ext cx="405111" cy="259045"/>
    <xdr:sp macro="" textlink="">
      <xdr:nvSpPr>
        <xdr:cNvPr id="90" name="n_4mainValue【図書館】&#10;有形固定資産減価償却率">
          <a:extLst>
            <a:ext uri="{FF2B5EF4-FFF2-40B4-BE49-F238E27FC236}">
              <a16:creationId xmlns:a16="http://schemas.microsoft.com/office/drawing/2014/main" id="{87006422-6A27-4B25-93B4-BC0ED91600CD}"/>
            </a:ext>
          </a:extLst>
        </xdr:cNvPr>
        <xdr:cNvSpPr txBox="1"/>
      </xdr:nvSpPr>
      <xdr:spPr>
        <a:xfrm>
          <a:off x="927744" y="66332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1" name="正方形/長方形 90">
          <a:extLst>
            <a:ext uri="{FF2B5EF4-FFF2-40B4-BE49-F238E27FC236}">
              <a16:creationId xmlns:a16="http://schemas.microsoft.com/office/drawing/2014/main" id="{19E95DD1-F024-443C-B1FC-652E92077697}"/>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2" name="正方形/長方形 91">
          <a:extLst>
            <a:ext uri="{FF2B5EF4-FFF2-40B4-BE49-F238E27FC236}">
              <a16:creationId xmlns:a16="http://schemas.microsoft.com/office/drawing/2014/main" id="{C69A530E-7547-4032-B1A8-0078BB682C97}"/>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3" name="正方形/長方形 92">
          <a:extLst>
            <a:ext uri="{FF2B5EF4-FFF2-40B4-BE49-F238E27FC236}">
              <a16:creationId xmlns:a16="http://schemas.microsoft.com/office/drawing/2014/main" id="{7100CA61-3312-43F3-BD3F-7D886C0F9394}"/>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4" name="正方形/長方形 93">
          <a:extLst>
            <a:ext uri="{FF2B5EF4-FFF2-40B4-BE49-F238E27FC236}">
              <a16:creationId xmlns:a16="http://schemas.microsoft.com/office/drawing/2014/main" id="{AF57F6F5-0ECF-4FD4-9AFF-8FA919210395}"/>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5" name="正方形/長方形 94">
          <a:extLst>
            <a:ext uri="{FF2B5EF4-FFF2-40B4-BE49-F238E27FC236}">
              <a16:creationId xmlns:a16="http://schemas.microsoft.com/office/drawing/2014/main" id="{E37555AE-7012-4093-8208-8D3C5DC532E6}"/>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6" name="正方形/長方形 95">
          <a:extLst>
            <a:ext uri="{FF2B5EF4-FFF2-40B4-BE49-F238E27FC236}">
              <a16:creationId xmlns:a16="http://schemas.microsoft.com/office/drawing/2014/main" id="{DBC5790B-2589-488F-BBF9-B5F05B2D68F0}"/>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7" name="正方形/長方形 96">
          <a:extLst>
            <a:ext uri="{FF2B5EF4-FFF2-40B4-BE49-F238E27FC236}">
              <a16:creationId xmlns:a16="http://schemas.microsoft.com/office/drawing/2014/main" id="{29C49FED-F4C5-48F9-A395-8E703BF79697}"/>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8" name="正方形/長方形 97">
          <a:extLst>
            <a:ext uri="{FF2B5EF4-FFF2-40B4-BE49-F238E27FC236}">
              <a16:creationId xmlns:a16="http://schemas.microsoft.com/office/drawing/2014/main" id="{86AA5759-3CEA-4CCA-ADDA-F4152C32CBBC}"/>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99" name="テキスト ボックス 98">
          <a:extLst>
            <a:ext uri="{FF2B5EF4-FFF2-40B4-BE49-F238E27FC236}">
              <a16:creationId xmlns:a16="http://schemas.microsoft.com/office/drawing/2014/main" id="{895925DE-2990-4959-8439-E673DF27524F}"/>
            </a:ext>
          </a:extLst>
        </xdr:cNvPr>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0" name="直線コネクタ 99">
          <a:extLst>
            <a:ext uri="{FF2B5EF4-FFF2-40B4-BE49-F238E27FC236}">
              <a16:creationId xmlns:a16="http://schemas.microsoft.com/office/drawing/2014/main" id="{E09E0A64-AC13-4929-91BE-93582CAF696F}"/>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101" name="直線コネクタ 100">
          <a:extLst>
            <a:ext uri="{FF2B5EF4-FFF2-40B4-BE49-F238E27FC236}">
              <a16:creationId xmlns:a16="http://schemas.microsoft.com/office/drawing/2014/main" id="{2584F69E-6B00-493D-A2CA-24EF6C998E18}"/>
            </a:ext>
          </a:extLst>
        </xdr:cNvPr>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2" name="テキスト ボックス 101">
          <a:extLst>
            <a:ext uri="{FF2B5EF4-FFF2-40B4-BE49-F238E27FC236}">
              <a16:creationId xmlns:a16="http://schemas.microsoft.com/office/drawing/2014/main" id="{10E01532-E368-4A63-9552-ED19A96ED1E2}"/>
            </a:ext>
          </a:extLst>
        </xdr:cNvPr>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3" name="直線コネクタ 102">
          <a:extLst>
            <a:ext uri="{FF2B5EF4-FFF2-40B4-BE49-F238E27FC236}">
              <a16:creationId xmlns:a16="http://schemas.microsoft.com/office/drawing/2014/main" id="{8BAA1D52-17D3-4A6B-8F95-703831C49990}"/>
            </a:ext>
          </a:extLst>
        </xdr:cNvPr>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29227</xdr:rowOff>
    </xdr:from>
    <xdr:ext cx="467179" cy="259045"/>
    <xdr:sp macro="" textlink="">
      <xdr:nvSpPr>
        <xdr:cNvPr id="104" name="テキスト ボックス 103">
          <a:extLst>
            <a:ext uri="{FF2B5EF4-FFF2-40B4-BE49-F238E27FC236}">
              <a16:creationId xmlns:a16="http://schemas.microsoft.com/office/drawing/2014/main" id="{8B5FD791-4109-446E-9696-44EF2843D6C8}"/>
            </a:ext>
          </a:extLst>
        </xdr:cNvPr>
        <xdr:cNvSpPr txBox="1"/>
      </xdr:nvSpPr>
      <xdr:spPr>
        <a:xfrm>
          <a:off x="6136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5" name="直線コネクタ 104">
          <a:extLst>
            <a:ext uri="{FF2B5EF4-FFF2-40B4-BE49-F238E27FC236}">
              <a16:creationId xmlns:a16="http://schemas.microsoft.com/office/drawing/2014/main" id="{A43FB716-7902-453A-BE33-F753A6322EAB}"/>
            </a:ext>
          </a:extLst>
        </xdr:cNvPr>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162577</xdr:rowOff>
    </xdr:from>
    <xdr:ext cx="467179" cy="259045"/>
    <xdr:sp macro="" textlink="">
      <xdr:nvSpPr>
        <xdr:cNvPr id="106" name="テキスト ボックス 105">
          <a:extLst>
            <a:ext uri="{FF2B5EF4-FFF2-40B4-BE49-F238E27FC236}">
              <a16:creationId xmlns:a16="http://schemas.microsoft.com/office/drawing/2014/main" id="{7DDA91C9-B02F-41C5-BD6C-E36A0AB0688D}"/>
            </a:ext>
          </a:extLst>
        </xdr:cNvPr>
        <xdr:cNvSpPr txBox="1"/>
      </xdr:nvSpPr>
      <xdr:spPr>
        <a:xfrm>
          <a:off x="6136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7" name="直線コネクタ 106">
          <a:extLst>
            <a:ext uri="{FF2B5EF4-FFF2-40B4-BE49-F238E27FC236}">
              <a16:creationId xmlns:a16="http://schemas.microsoft.com/office/drawing/2014/main" id="{32D87C55-CB9C-4E60-BCB7-AB2F77AEA1F0}"/>
            </a:ext>
          </a:extLst>
        </xdr:cNvPr>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124477</xdr:rowOff>
    </xdr:from>
    <xdr:ext cx="467179" cy="259045"/>
    <xdr:sp macro="" textlink="">
      <xdr:nvSpPr>
        <xdr:cNvPr id="108" name="テキスト ボックス 107">
          <a:extLst>
            <a:ext uri="{FF2B5EF4-FFF2-40B4-BE49-F238E27FC236}">
              <a16:creationId xmlns:a16="http://schemas.microsoft.com/office/drawing/2014/main" id="{4D952B51-EA1A-4403-A0AB-FB77258A1F17}"/>
            </a:ext>
          </a:extLst>
        </xdr:cNvPr>
        <xdr:cNvSpPr txBox="1"/>
      </xdr:nvSpPr>
      <xdr:spPr>
        <a:xfrm>
          <a:off x="6136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09" name="直線コネクタ 108">
          <a:extLst>
            <a:ext uri="{FF2B5EF4-FFF2-40B4-BE49-F238E27FC236}">
              <a16:creationId xmlns:a16="http://schemas.microsoft.com/office/drawing/2014/main" id="{FEE2D91C-30CC-45F8-8888-0DE92F09B963}"/>
            </a:ext>
          </a:extLst>
        </xdr:cNvPr>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86377</xdr:rowOff>
    </xdr:from>
    <xdr:ext cx="467179" cy="259045"/>
    <xdr:sp macro="" textlink="">
      <xdr:nvSpPr>
        <xdr:cNvPr id="110" name="テキスト ボックス 109">
          <a:extLst>
            <a:ext uri="{FF2B5EF4-FFF2-40B4-BE49-F238E27FC236}">
              <a16:creationId xmlns:a16="http://schemas.microsoft.com/office/drawing/2014/main" id="{332436B8-18B4-4F8A-A1B5-F1F5234B09F3}"/>
            </a:ext>
          </a:extLst>
        </xdr:cNvPr>
        <xdr:cNvSpPr txBox="1"/>
      </xdr:nvSpPr>
      <xdr:spPr>
        <a:xfrm>
          <a:off x="6136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1" name="直線コネクタ 110">
          <a:extLst>
            <a:ext uri="{FF2B5EF4-FFF2-40B4-BE49-F238E27FC236}">
              <a16:creationId xmlns:a16="http://schemas.microsoft.com/office/drawing/2014/main" id="{7EA9BD06-71E5-44F4-9F4F-3455C49A3C6F}"/>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12" name="テキスト ボックス 111">
          <a:extLst>
            <a:ext uri="{FF2B5EF4-FFF2-40B4-BE49-F238E27FC236}">
              <a16:creationId xmlns:a16="http://schemas.microsoft.com/office/drawing/2014/main" id="{CAC0616A-F145-49A9-9484-46CAB5185BCD}"/>
            </a:ext>
          </a:extLst>
        </xdr:cNvPr>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3" name="【図書館】&#10;一人当たり面積グラフ枠">
          <a:extLst>
            <a:ext uri="{FF2B5EF4-FFF2-40B4-BE49-F238E27FC236}">
              <a16:creationId xmlns:a16="http://schemas.microsoft.com/office/drawing/2014/main" id="{92339FFE-E453-42CF-BC27-2CF3995C904B}"/>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32</xdr:row>
      <xdr:rowOff>114300</xdr:rowOff>
    </xdr:from>
    <xdr:to>
      <xdr:col>54</xdr:col>
      <xdr:colOff>189865</xdr:colOff>
      <xdr:row>41</xdr:row>
      <xdr:rowOff>146050</xdr:rowOff>
    </xdr:to>
    <xdr:cxnSp macro="">
      <xdr:nvCxnSpPr>
        <xdr:cNvPr id="114" name="直線コネクタ 113">
          <a:extLst>
            <a:ext uri="{FF2B5EF4-FFF2-40B4-BE49-F238E27FC236}">
              <a16:creationId xmlns:a16="http://schemas.microsoft.com/office/drawing/2014/main" id="{20731648-23BE-403D-AEB7-D004CC4CCC30}"/>
            </a:ext>
          </a:extLst>
        </xdr:cNvPr>
        <xdr:cNvCxnSpPr/>
      </xdr:nvCxnSpPr>
      <xdr:spPr>
        <a:xfrm flipV="1">
          <a:off x="10476865" y="5600700"/>
          <a:ext cx="0" cy="15748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149877</xdr:rowOff>
    </xdr:from>
    <xdr:ext cx="469744" cy="259045"/>
    <xdr:sp macro="" textlink="">
      <xdr:nvSpPr>
        <xdr:cNvPr id="115" name="【図書館】&#10;一人当たり面積最小値テキスト">
          <a:extLst>
            <a:ext uri="{FF2B5EF4-FFF2-40B4-BE49-F238E27FC236}">
              <a16:creationId xmlns:a16="http://schemas.microsoft.com/office/drawing/2014/main" id="{98F90F54-7C5F-42EE-BD76-19A5A5B020F5}"/>
            </a:ext>
          </a:extLst>
        </xdr:cNvPr>
        <xdr:cNvSpPr txBox="1"/>
      </xdr:nvSpPr>
      <xdr:spPr>
        <a:xfrm>
          <a:off x="10515600" y="7179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146050</xdr:rowOff>
    </xdr:from>
    <xdr:to>
      <xdr:col>55</xdr:col>
      <xdr:colOff>88900</xdr:colOff>
      <xdr:row>41</xdr:row>
      <xdr:rowOff>146050</xdr:rowOff>
    </xdr:to>
    <xdr:cxnSp macro="">
      <xdr:nvCxnSpPr>
        <xdr:cNvPr id="116" name="直線コネクタ 115">
          <a:extLst>
            <a:ext uri="{FF2B5EF4-FFF2-40B4-BE49-F238E27FC236}">
              <a16:creationId xmlns:a16="http://schemas.microsoft.com/office/drawing/2014/main" id="{D79BE541-CB43-4616-8C2A-37714895E139}"/>
            </a:ext>
          </a:extLst>
        </xdr:cNvPr>
        <xdr:cNvCxnSpPr/>
      </xdr:nvCxnSpPr>
      <xdr:spPr>
        <a:xfrm>
          <a:off x="10388600" y="7175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31</xdr:row>
      <xdr:rowOff>60977</xdr:rowOff>
    </xdr:from>
    <xdr:ext cx="469744" cy="259045"/>
    <xdr:sp macro="" textlink="">
      <xdr:nvSpPr>
        <xdr:cNvPr id="117" name="【図書館】&#10;一人当たり面積最大値テキスト">
          <a:extLst>
            <a:ext uri="{FF2B5EF4-FFF2-40B4-BE49-F238E27FC236}">
              <a16:creationId xmlns:a16="http://schemas.microsoft.com/office/drawing/2014/main" id="{C3ABEE64-A4F7-4FFA-BD91-C1A2BA9C8841}"/>
            </a:ext>
          </a:extLst>
        </xdr:cNvPr>
        <xdr:cNvSpPr txBox="1"/>
      </xdr:nvSpPr>
      <xdr:spPr>
        <a:xfrm>
          <a:off x="10515600" y="5375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32</xdr:row>
      <xdr:rowOff>114300</xdr:rowOff>
    </xdr:from>
    <xdr:to>
      <xdr:col>55</xdr:col>
      <xdr:colOff>88900</xdr:colOff>
      <xdr:row>32</xdr:row>
      <xdr:rowOff>114300</xdr:rowOff>
    </xdr:to>
    <xdr:cxnSp macro="">
      <xdr:nvCxnSpPr>
        <xdr:cNvPr id="118" name="直線コネクタ 117">
          <a:extLst>
            <a:ext uri="{FF2B5EF4-FFF2-40B4-BE49-F238E27FC236}">
              <a16:creationId xmlns:a16="http://schemas.microsoft.com/office/drawing/2014/main" id="{377475D1-AFD3-416A-869D-A42C6F3C38A3}"/>
            </a:ext>
          </a:extLst>
        </xdr:cNvPr>
        <xdr:cNvCxnSpPr/>
      </xdr:nvCxnSpPr>
      <xdr:spPr>
        <a:xfrm>
          <a:off x="10388600" y="5600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38</xdr:row>
      <xdr:rowOff>143527</xdr:rowOff>
    </xdr:from>
    <xdr:ext cx="469744" cy="259045"/>
    <xdr:sp macro="" textlink="">
      <xdr:nvSpPr>
        <xdr:cNvPr id="119" name="【図書館】&#10;一人当たり面積平均値テキスト">
          <a:extLst>
            <a:ext uri="{FF2B5EF4-FFF2-40B4-BE49-F238E27FC236}">
              <a16:creationId xmlns:a16="http://schemas.microsoft.com/office/drawing/2014/main" id="{655D67AF-B1DE-4A5D-9676-4F741DEAAC28}"/>
            </a:ext>
          </a:extLst>
        </xdr:cNvPr>
        <xdr:cNvSpPr txBox="1"/>
      </xdr:nvSpPr>
      <xdr:spPr>
        <a:xfrm>
          <a:off x="10515600" y="66586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120650</xdr:rowOff>
    </xdr:from>
    <xdr:to>
      <xdr:col>55</xdr:col>
      <xdr:colOff>50800</xdr:colOff>
      <xdr:row>40</xdr:row>
      <xdr:rowOff>50800</xdr:rowOff>
    </xdr:to>
    <xdr:sp macro="" textlink="">
      <xdr:nvSpPr>
        <xdr:cNvPr id="120" name="フローチャート: 判断 119">
          <a:extLst>
            <a:ext uri="{FF2B5EF4-FFF2-40B4-BE49-F238E27FC236}">
              <a16:creationId xmlns:a16="http://schemas.microsoft.com/office/drawing/2014/main" id="{775D5F6A-445F-4739-AD85-DCDB1153DB38}"/>
            </a:ext>
          </a:extLst>
        </xdr:cNvPr>
        <xdr:cNvSpPr/>
      </xdr:nvSpPr>
      <xdr:spPr>
        <a:xfrm>
          <a:off x="10426700" y="680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39</xdr:row>
      <xdr:rowOff>133350</xdr:rowOff>
    </xdr:from>
    <xdr:to>
      <xdr:col>50</xdr:col>
      <xdr:colOff>165100</xdr:colOff>
      <xdr:row>40</xdr:row>
      <xdr:rowOff>63500</xdr:rowOff>
    </xdr:to>
    <xdr:sp macro="" textlink="">
      <xdr:nvSpPr>
        <xdr:cNvPr id="121" name="フローチャート: 判断 120">
          <a:extLst>
            <a:ext uri="{FF2B5EF4-FFF2-40B4-BE49-F238E27FC236}">
              <a16:creationId xmlns:a16="http://schemas.microsoft.com/office/drawing/2014/main" id="{F096D044-716D-48EC-80F8-2EFB199624F4}"/>
            </a:ext>
          </a:extLst>
        </xdr:cNvPr>
        <xdr:cNvSpPr/>
      </xdr:nvSpPr>
      <xdr:spPr>
        <a:xfrm>
          <a:off x="9588500" y="6819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39</xdr:row>
      <xdr:rowOff>133350</xdr:rowOff>
    </xdr:from>
    <xdr:to>
      <xdr:col>46</xdr:col>
      <xdr:colOff>38100</xdr:colOff>
      <xdr:row>40</xdr:row>
      <xdr:rowOff>63500</xdr:rowOff>
    </xdr:to>
    <xdr:sp macro="" textlink="">
      <xdr:nvSpPr>
        <xdr:cNvPr id="122" name="フローチャート: 判断 121">
          <a:extLst>
            <a:ext uri="{FF2B5EF4-FFF2-40B4-BE49-F238E27FC236}">
              <a16:creationId xmlns:a16="http://schemas.microsoft.com/office/drawing/2014/main" id="{F8C5029D-8995-4DBA-BBB7-7969FCF8651B}"/>
            </a:ext>
          </a:extLst>
        </xdr:cNvPr>
        <xdr:cNvSpPr/>
      </xdr:nvSpPr>
      <xdr:spPr>
        <a:xfrm>
          <a:off x="8699500" y="6819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0</xdr:rowOff>
    </xdr:from>
    <xdr:to>
      <xdr:col>41</xdr:col>
      <xdr:colOff>101600</xdr:colOff>
      <xdr:row>40</xdr:row>
      <xdr:rowOff>101600</xdr:rowOff>
    </xdr:to>
    <xdr:sp macro="" textlink="">
      <xdr:nvSpPr>
        <xdr:cNvPr id="123" name="フローチャート: 判断 122">
          <a:extLst>
            <a:ext uri="{FF2B5EF4-FFF2-40B4-BE49-F238E27FC236}">
              <a16:creationId xmlns:a16="http://schemas.microsoft.com/office/drawing/2014/main" id="{8668C4D0-C241-4E91-A9DE-B0B3C817E816}"/>
            </a:ext>
          </a:extLst>
        </xdr:cNvPr>
        <xdr:cNvSpPr/>
      </xdr:nvSpPr>
      <xdr:spPr>
        <a:xfrm>
          <a:off x="7810500" y="6858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0</xdr:rowOff>
    </xdr:from>
    <xdr:to>
      <xdr:col>36</xdr:col>
      <xdr:colOff>165100</xdr:colOff>
      <xdr:row>40</xdr:row>
      <xdr:rowOff>101600</xdr:rowOff>
    </xdr:to>
    <xdr:sp macro="" textlink="">
      <xdr:nvSpPr>
        <xdr:cNvPr id="124" name="フローチャート: 判断 123">
          <a:extLst>
            <a:ext uri="{FF2B5EF4-FFF2-40B4-BE49-F238E27FC236}">
              <a16:creationId xmlns:a16="http://schemas.microsoft.com/office/drawing/2014/main" id="{686D5432-B049-4EEB-A871-722487371524}"/>
            </a:ext>
          </a:extLst>
        </xdr:cNvPr>
        <xdr:cNvSpPr/>
      </xdr:nvSpPr>
      <xdr:spPr>
        <a:xfrm>
          <a:off x="6921500" y="6858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5D8DDBD6-8E9B-4042-9E17-99D0AB319768}"/>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713C7101-1B9B-463A-924B-3A2819127C28}"/>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C55F29AF-439E-48A9-961C-D750ACB3FFFF}"/>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56B1E246-86EC-449E-909A-A344CB978948}"/>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9" name="テキスト ボックス 128">
          <a:extLst>
            <a:ext uri="{FF2B5EF4-FFF2-40B4-BE49-F238E27FC236}">
              <a16:creationId xmlns:a16="http://schemas.microsoft.com/office/drawing/2014/main" id="{0BB90009-A03F-4589-955B-3E7C3C876E9F}"/>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158750</xdr:rowOff>
    </xdr:from>
    <xdr:to>
      <xdr:col>55</xdr:col>
      <xdr:colOff>50800</xdr:colOff>
      <xdr:row>40</xdr:row>
      <xdr:rowOff>88900</xdr:rowOff>
    </xdr:to>
    <xdr:sp macro="" textlink="">
      <xdr:nvSpPr>
        <xdr:cNvPr id="130" name="楕円 129">
          <a:extLst>
            <a:ext uri="{FF2B5EF4-FFF2-40B4-BE49-F238E27FC236}">
              <a16:creationId xmlns:a16="http://schemas.microsoft.com/office/drawing/2014/main" id="{F980238D-B123-48C4-9494-2B3B26F0B9CF}"/>
            </a:ext>
          </a:extLst>
        </xdr:cNvPr>
        <xdr:cNvSpPr/>
      </xdr:nvSpPr>
      <xdr:spPr>
        <a:xfrm>
          <a:off x="10426700" y="6845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39</xdr:row>
      <xdr:rowOff>137177</xdr:rowOff>
    </xdr:from>
    <xdr:ext cx="469744" cy="259045"/>
    <xdr:sp macro="" textlink="">
      <xdr:nvSpPr>
        <xdr:cNvPr id="131" name="【図書館】&#10;一人当たり面積該当値テキスト">
          <a:extLst>
            <a:ext uri="{FF2B5EF4-FFF2-40B4-BE49-F238E27FC236}">
              <a16:creationId xmlns:a16="http://schemas.microsoft.com/office/drawing/2014/main" id="{12B939B0-DCC8-421D-957E-6B612A905966}"/>
            </a:ext>
          </a:extLst>
        </xdr:cNvPr>
        <xdr:cNvSpPr txBox="1"/>
      </xdr:nvSpPr>
      <xdr:spPr>
        <a:xfrm>
          <a:off x="10515600" y="6823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39</xdr:row>
      <xdr:rowOff>158750</xdr:rowOff>
    </xdr:from>
    <xdr:to>
      <xdr:col>50</xdr:col>
      <xdr:colOff>165100</xdr:colOff>
      <xdr:row>40</xdr:row>
      <xdr:rowOff>88900</xdr:rowOff>
    </xdr:to>
    <xdr:sp macro="" textlink="">
      <xdr:nvSpPr>
        <xdr:cNvPr id="132" name="楕円 131">
          <a:extLst>
            <a:ext uri="{FF2B5EF4-FFF2-40B4-BE49-F238E27FC236}">
              <a16:creationId xmlns:a16="http://schemas.microsoft.com/office/drawing/2014/main" id="{A61E3C7D-55F5-43BE-AEF2-C75014ED4438}"/>
            </a:ext>
          </a:extLst>
        </xdr:cNvPr>
        <xdr:cNvSpPr/>
      </xdr:nvSpPr>
      <xdr:spPr>
        <a:xfrm>
          <a:off x="9588500" y="6845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40</xdr:row>
      <xdr:rowOff>38100</xdr:rowOff>
    </xdr:from>
    <xdr:to>
      <xdr:col>55</xdr:col>
      <xdr:colOff>0</xdr:colOff>
      <xdr:row>40</xdr:row>
      <xdr:rowOff>38100</xdr:rowOff>
    </xdr:to>
    <xdr:cxnSp macro="">
      <xdr:nvCxnSpPr>
        <xdr:cNvPr id="133" name="直線コネクタ 132">
          <a:extLst>
            <a:ext uri="{FF2B5EF4-FFF2-40B4-BE49-F238E27FC236}">
              <a16:creationId xmlns:a16="http://schemas.microsoft.com/office/drawing/2014/main" id="{C7924206-CCFF-4585-AD99-21E5DE1F94B2}"/>
            </a:ext>
          </a:extLst>
        </xdr:cNvPr>
        <xdr:cNvCxnSpPr/>
      </xdr:nvCxnSpPr>
      <xdr:spPr>
        <a:xfrm>
          <a:off x="9639300" y="68961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39</xdr:row>
      <xdr:rowOff>146050</xdr:rowOff>
    </xdr:from>
    <xdr:to>
      <xdr:col>46</xdr:col>
      <xdr:colOff>38100</xdr:colOff>
      <xdr:row>40</xdr:row>
      <xdr:rowOff>76200</xdr:rowOff>
    </xdr:to>
    <xdr:sp macro="" textlink="">
      <xdr:nvSpPr>
        <xdr:cNvPr id="134" name="楕円 133">
          <a:extLst>
            <a:ext uri="{FF2B5EF4-FFF2-40B4-BE49-F238E27FC236}">
              <a16:creationId xmlns:a16="http://schemas.microsoft.com/office/drawing/2014/main" id="{1E29046E-E8E1-49A9-B07C-745EAAE22A22}"/>
            </a:ext>
          </a:extLst>
        </xdr:cNvPr>
        <xdr:cNvSpPr/>
      </xdr:nvSpPr>
      <xdr:spPr>
        <a:xfrm>
          <a:off x="8699500" y="6832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40</xdr:row>
      <xdr:rowOff>25400</xdr:rowOff>
    </xdr:from>
    <xdr:to>
      <xdr:col>50</xdr:col>
      <xdr:colOff>114300</xdr:colOff>
      <xdr:row>40</xdr:row>
      <xdr:rowOff>38100</xdr:rowOff>
    </xdr:to>
    <xdr:cxnSp macro="">
      <xdr:nvCxnSpPr>
        <xdr:cNvPr id="135" name="直線コネクタ 134">
          <a:extLst>
            <a:ext uri="{FF2B5EF4-FFF2-40B4-BE49-F238E27FC236}">
              <a16:creationId xmlns:a16="http://schemas.microsoft.com/office/drawing/2014/main" id="{F56845EB-7CD3-4058-9164-20EBABF58664}"/>
            </a:ext>
          </a:extLst>
        </xdr:cNvPr>
        <xdr:cNvCxnSpPr/>
      </xdr:nvCxnSpPr>
      <xdr:spPr>
        <a:xfrm>
          <a:off x="8750300" y="6883400"/>
          <a:ext cx="8890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39</xdr:row>
      <xdr:rowOff>146050</xdr:rowOff>
    </xdr:from>
    <xdr:to>
      <xdr:col>41</xdr:col>
      <xdr:colOff>101600</xdr:colOff>
      <xdr:row>40</xdr:row>
      <xdr:rowOff>76200</xdr:rowOff>
    </xdr:to>
    <xdr:sp macro="" textlink="">
      <xdr:nvSpPr>
        <xdr:cNvPr id="136" name="楕円 135">
          <a:extLst>
            <a:ext uri="{FF2B5EF4-FFF2-40B4-BE49-F238E27FC236}">
              <a16:creationId xmlns:a16="http://schemas.microsoft.com/office/drawing/2014/main" id="{38AA68DB-302F-4B47-A60F-A53B764163D5}"/>
            </a:ext>
          </a:extLst>
        </xdr:cNvPr>
        <xdr:cNvSpPr/>
      </xdr:nvSpPr>
      <xdr:spPr>
        <a:xfrm>
          <a:off x="7810500" y="6832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40</xdr:row>
      <xdr:rowOff>25400</xdr:rowOff>
    </xdr:from>
    <xdr:to>
      <xdr:col>45</xdr:col>
      <xdr:colOff>177800</xdr:colOff>
      <xdr:row>40</xdr:row>
      <xdr:rowOff>25400</xdr:rowOff>
    </xdr:to>
    <xdr:cxnSp macro="">
      <xdr:nvCxnSpPr>
        <xdr:cNvPr id="137" name="直線コネクタ 136">
          <a:extLst>
            <a:ext uri="{FF2B5EF4-FFF2-40B4-BE49-F238E27FC236}">
              <a16:creationId xmlns:a16="http://schemas.microsoft.com/office/drawing/2014/main" id="{E70BD7C6-43A8-4557-BCAF-F7467004CC68}"/>
            </a:ext>
          </a:extLst>
        </xdr:cNvPr>
        <xdr:cNvCxnSpPr/>
      </xdr:nvCxnSpPr>
      <xdr:spPr>
        <a:xfrm>
          <a:off x="7861300" y="68834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39</xdr:row>
      <xdr:rowOff>146050</xdr:rowOff>
    </xdr:from>
    <xdr:to>
      <xdr:col>36</xdr:col>
      <xdr:colOff>165100</xdr:colOff>
      <xdr:row>40</xdr:row>
      <xdr:rowOff>76200</xdr:rowOff>
    </xdr:to>
    <xdr:sp macro="" textlink="">
      <xdr:nvSpPr>
        <xdr:cNvPr id="138" name="楕円 137">
          <a:extLst>
            <a:ext uri="{FF2B5EF4-FFF2-40B4-BE49-F238E27FC236}">
              <a16:creationId xmlns:a16="http://schemas.microsoft.com/office/drawing/2014/main" id="{06968523-C818-43CF-9B75-511E3C84399F}"/>
            </a:ext>
          </a:extLst>
        </xdr:cNvPr>
        <xdr:cNvSpPr/>
      </xdr:nvSpPr>
      <xdr:spPr>
        <a:xfrm>
          <a:off x="6921500" y="6832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40</xdr:row>
      <xdr:rowOff>25400</xdr:rowOff>
    </xdr:from>
    <xdr:to>
      <xdr:col>41</xdr:col>
      <xdr:colOff>50800</xdr:colOff>
      <xdr:row>40</xdr:row>
      <xdr:rowOff>25400</xdr:rowOff>
    </xdr:to>
    <xdr:cxnSp macro="">
      <xdr:nvCxnSpPr>
        <xdr:cNvPr id="139" name="直線コネクタ 138">
          <a:extLst>
            <a:ext uri="{FF2B5EF4-FFF2-40B4-BE49-F238E27FC236}">
              <a16:creationId xmlns:a16="http://schemas.microsoft.com/office/drawing/2014/main" id="{D9A5FB94-1FF8-4655-8981-C682ACD2D043}"/>
            </a:ext>
          </a:extLst>
        </xdr:cNvPr>
        <xdr:cNvCxnSpPr/>
      </xdr:nvCxnSpPr>
      <xdr:spPr>
        <a:xfrm>
          <a:off x="6972300" y="68834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38</xdr:row>
      <xdr:rowOff>80027</xdr:rowOff>
    </xdr:from>
    <xdr:ext cx="469744" cy="259045"/>
    <xdr:sp macro="" textlink="">
      <xdr:nvSpPr>
        <xdr:cNvPr id="140" name="n_1aveValue【図書館】&#10;一人当たり面積">
          <a:extLst>
            <a:ext uri="{FF2B5EF4-FFF2-40B4-BE49-F238E27FC236}">
              <a16:creationId xmlns:a16="http://schemas.microsoft.com/office/drawing/2014/main" id="{2950C5D9-FC15-4BEC-A6DE-29895BB35016}"/>
            </a:ext>
          </a:extLst>
        </xdr:cNvPr>
        <xdr:cNvSpPr txBox="1"/>
      </xdr:nvSpPr>
      <xdr:spPr>
        <a:xfrm>
          <a:off x="9391727" y="6595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38</xdr:row>
      <xdr:rowOff>80027</xdr:rowOff>
    </xdr:from>
    <xdr:ext cx="469744" cy="259045"/>
    <xdr:sp macro="" textlink="">
      <xdr:nvSpPr>
        <xdr:cNvPr id="141" name="n_2aveValue【図書館】&#10;一人当たり面積">
          <a:extLst>
            <a:ext uri="{FF2B5EF4-FFF2-40B4-BE49-F238E27FC236}">
              <a16:creationId xmlns:a16="http://schemas.microsoft.com/office/drawing/2014/main" id="{4FB0497C-838E-42F8-8B1F-B6AD13AAF0C1}"/>
            </a:ext>
          </a:extLst>
        </xdr:cNvPr>
        <xdr:cNvSpPr txBox="1"/>
      </xdr:nvSpPr>
      <xdr:spPr>
        <a:xfrm>
          <a:off x="8515427" y="6595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40</xdr:row>
      <xdr:rowOff>92727</xdr:rowOff>
    </xdr:from>
    <xdr:ext cx="469744" cy="259045"/>
    <xdr:sp macro="" textlink="">
      <xdr:nvSpPr>
        <xdr:cNvPr id="142" name="n_3aveValue【図書館】&#10;一人当たり面積">
          <a:extLst>
            <a:ext uri="{FF2B5EF4-FFF2-40B4-BE49-F238E27FC236}">
              <a16:creationId xmlns:a16="http://schemas.microsoft.com/office/drawing/2014/main" id="{0AA0BBFE-5689-4149-9524-CB934E7F60D8}"/>
            </a:ext>
          </a:extLst>
        </xdr:cNvPr>
        <xdr:cNvSpPr txBox="1"/>
      </xdr:nvSpPr>
      <xdr:spPr>
        <a:xfrm>
          <a:off x="7626427" y="6950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40</xdr:row>
      <xdr:rowOff>92727</xdr:rowOff>
    </xdr:from>
    <xdr:ext cx="469744" cy="259045"/>
    <xdr:sp macro="" textlink="">
      <xdr:nvSpPr>
        <xdr:cNvPr id="143" name="n_4aveValue【図書館】&#10;一人当たり面積">
          <a:extLst>
            <a:ext uri="{FF2B5EF4-FFF2-40B4-BE49-F238E27FC236}">
              <a16:creationId xmlns:a16="http://schemas.microsoft.com/office/drawing/2014/main" id="{8B270961-DD60-45D8-8850-1EC3DAA857C4}"/>
            </a:ext>
          </a:extLst>
        </xdr:cNvPr>
        <xdr:cNvSpPr txBox="1"/>
      </xdr:nvSpPr>
      <xdr:spPr>
        <a:xfrm>
          <a:off x="6737427" y="6950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40</xdr:row>
      <xdr:rowOff>80027</xdr:rowOff>
    </xdr:from>
    <xdr:ext cx="469744" cy="259045"/>
    <xdr:sp macro="" textlink="">
      <xdr:nvSpPr>
        <xdr:cNvPr id="144" name="n_1mainValue【図書館】&#10;一人当たり面積">
          <a:extLst>
            <a:ext uri="{FF2B5EF4-FFF2-40B4-BE49-F238E27FC236}">
              <a16:creationId xmlns:a16="http://schemas.microsoft.com/office/drawing/2014/main" id="{68696133-1CA0-4268-A369-C4C0B40A5B80}"/>
            </a:ext>
          </a:extLst>
        </xdr:cNvPr>
        <xdr:cNvSpPr txBox="1"/>
      </xdr:nvSpPr>
      <xdr:spPr>
        <a:xfrm>
          <a:off x="9391727" y="6938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40</xdr:row>
      <xdr:rowOff>67327</xdr:rowOff>
    </xdr:from>
    <xdr:ext cx="469744" cy="259045"/>
    <xdr:sp macro="" textlink="">
      <xdr:nvSpPr>
        <xdr:cNvPr id="145" name="n_2mainValue【図書館】&#10;一人当たり面積">
          <a:extLst>
            <a:ext uri="{FF2B5EF4-FFF2-40B4-BE49-F238E27FC236}">
              <a16:creationId xmlns:a16="http://schemas.microsoft.com/office/drawing/2014/main" id="{EB13A1E7-6D3D-4A6C-8254-E5E3F6306616}"/>
            </a:ext>
          </a:extLst>
        </xdr:cNvPr>
        <xdr:cNvSpPr txBox="1"/>
      </xdr:nvSpPr>
      <xdr:spPr>
        <a:xfrm>
          <a:off x="8515427" y="6925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38</xdr:row>
      <xdr:rowOff>92727</xdr:rowOff>
    </xdr:from>
    <xdr:ext cx="469744" cy="259045"/>
    <xdr:sp macro="" textlink="">
      <xdr:nvSpPr>
        <xdr:cNvPr id="146" name="n_3mainValue【図書館】&#10;一人当たり面積">
          <a:extLst>
            <a:ext uri="{FF2B5EF4-FFF2-40B4-BE49-F238E27FC236}">
              <a16:creationId xmlns:a16="http://schemas.microsoft.com/office/drawing/2014/main" id="{9EE7AD57-9BC4-4D08-B806-432AA0441847}"/>
            </a:ext>
          </a:extLst>
        </xdr:cNvPr>
        <xdr:cNvSpPr txBox="1"/>
      </xdr:nvSpPr>
      <xdr:spPr>
        <a:xfrm>
          <a:off x="7626427" y="6607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38</xdr:row>
      <xdr:rowOff>92727</xdr:rowOff>
    </xdr:from>
    <xdr:ext cx="469744" cy="259045"/>
    <xdr:sp macro="" textlink="">
      <xdr:nvSpPr>
        <xdr:cNvPr id="147" name="n_4mainValue【図書館】&#10;一人当たり面積">
          <a:extLst>
            <a:ext uri="{FF2B5EF4-FFF2-40B4-BE49-F238E27FC236}">
              <a16:creationId xmlns:a16="http://schemas.microsoft.com/office/drawing/2014/main" id="{2E42F432-0C38-4099-BDD8-DDE9E2026765}"/>
            </a:ext>
          </a:extLst>
        </xdr:cNvPr>
        <xdr:cNvSpPr txBox="1"/>
      </xdr:nvSpPr>
      <xdr:spPr>
        <a:xfrm>
          <a:off x="6737427" y="6607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8" name="正方形/長方形 147">
          <a:extLst>
            <a:ext uri="{FF2B5EF4-FFF2-40B4-BE49-F238E27FC236}">
              <a16:creationId xmlns:a16="http://schemas.microsoft.com/office/drawing/2014/main" id="{ADE0E5B8-5B49-48FA-AC1D-803064110BD4}"/>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9" name="正方形/長方形 148">
          <a:extLst>
            <a:ext uri="{FF2B5EF4-FFF2-40B4-BE49-F238E27FC236}">
              <a16:creationId xmlns:a16="http://schemas.microsoft.com/office/drawing/2014/main" id="{EFAB8AE1-29A1-46C7-AC45-23CC38523A48}"/>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0" name="正方形/長方形 149">
          <a:extLst>
            <a:ext uri="{FF2B5EF4-FFF2-40B4-BE49-F238E27FC236}">
              <a16:creationId xmlns:a16="http://schemas.microsoft.com/office/drawing/2014/main" id="{2E98444F-A7FB-44E4-A191-8C29DD487C7A}"/>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1" name="正方形/長方形 150">
          <a:extLst>
            <a:ext uri="{FF2B5EF4-FFF2-40B4-BE49-F238E27FC236}">
              <a16:creationId xmlns:a16="http://schemas.microsoft.com/office/drawing/2014/main" id="{767D9D6C-81E0-43FD-B224-2D199E11F306}"/>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2" name="正方形/長方形 151">
          <a:extLst>
            <a:ext uri="{FF2B5EF4-FFF2-40B4-BE49-F238E27FC236}">
              <a16:creationId xmlns:a16="http://schemas.microsoft.com/office/drawing/2014/main" id="{5D06243C-BAB6-480C-9C38-8D5303B9428D}"/>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3" name="正方形/長方形 152">
          <a:extLst>
            <a:ext uri="{FF2B5EF4-FFF2-40B4-BE49-F238E27FC236}">
              <a16:creationId xmlns:a16="http://schemas.microsoft.com/office/drawing/2014/main" id="{4EB4A3AF-A370-4EE8-8C45-80D256C057A2}"/>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4" name="正方形/長方形 153">
          <a:extLst>
            <a:ext uri="{FF2B5EF4-FFF2-40B4-BE49-F238E27FC236}">
              <a16:creationId xmlns:a16="http://schemas.microsoft.com/office/drawing/2014/main" id="{EEBA25F6-4452-49DB-B329-75EAA776D935}"/>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5" name="正方形/長方形 154">
          <a:extLst>
            <a:ext uri="{FF2B5EF4-FFF2-40B4-BE49-F238E27FC236}">
              <a16:creationId xmlns:a16="http://schemas.microsoft.com/office/drawing/2014/main" id="{545E10DA-8EC2-47C8-A011-DD0F21A50986}"/>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6" name="テキスト ボックス 155">
          <a:extLst>
            <a:ext uri="{FF2B5EF4-FFF2-40B4-BE49-F238E27FC236}">
              <a16:creationId xmlns:a16="http://schemas.microsoft.com/office/drawing/2014/main" id="{A39A9DC4-60D3-438A-A6D1-4A4B524D4F32}"/>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7" name="直線コネクタ 156">
          <a:extLst>
            <a:ext uri="{FF2B5EF4-FFF2-40B4-BE49-F238E27FC236}">
              <a16:creationId xmlns:a16="http://schemas.microsoft.com/office/drawing/2014/main" id="{78FD5941-A71D-4509-BE07-69FC184BBAA7}"/>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8" name="テキスト ボックス 157">
          <a:extLst>
            <a:ext uri="{FF2B5EF4-FFF2-40B4-BE49-F238E27FC236}">
              <a16:creationId xmlns:a16="http://schemas.microsoft.com/office/drawing/2014/main" id="{AF74D27C-4A14-438D-860C-4774F3D5BC64}"/>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59" name="直線コネクタ 158">
          <a:extLst>
            <a:ext uri="{FF2B5EF4-FFF2-40B4-BE49-F238E27FC236}">
              <a16:creationId xmlns:a16="http://schemas.microsoft.com/office/drawing/2014/main" id="{90A0A1CE-92CE-476A-BB89-B2B7D4C6768B}"/>
            </a:ext>
          </a:extLst>
        </xdr:cNvPr>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160" name="テキスト ボックス 159">
          <a:extLst>
            <a:ext uri="{FF2B5EF4-FFF2-40B4-BE49-F238E27FC236}">
              <a16:creationId xmlns:a16="http://schemas.microsoft.com/office/drawing/2014/main" id="{78815FB9-12E7-497A-BB97-EFE2B80EDCF4}"/>
            </a:ext>
          </a:extLst>
        </xdr:cNvPr>
        <xdr:cNvSpPr txBox="1"/>
      </xdr:nvSpPr>
      <xdr:spPr>
        <a:xfrm>
          <a:off x="294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61" name="直線コネクタ 160">
          <a:extLst>
            <a:ext uri="{FF2B5EF4-FFF2-40B4-BE49-F238E27FC236}">
              <a16:creationId xmlns:a16="http://schemas.microsoft.com/office/drawing/2014/main" id="{4AA1B559-F12C-456A-ABF8-D477917227AA}"/>
            </a:ext>
          </a:extLst>
        </xdr:cNvPr>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62" name="テキスト ボックス 161">
          <a:extLst>
            <a:ext uri="{FF2B5EF4-FFF2-40B4-BE49-F238E27FC236}">
              <a16:creationId xmlns:a16="http://schemas.microsoft.com/office/drawing/2014/main" id="{E9868546-23FE-4285-892D-24C902D8D4AB}"/>
            </a:ext>
          </a:extLst>
        </xdr:cNvPr>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63" name="直線コネクタ 162">
          <a:extLst>
            <a:ext uri="{FF2B5EF4-FFF2-40B4-BE49-F238E27FC236}">
              <a16:creationId xmlns:a16="http://schemas.microsoft.com/office/drawing/2014/main" id="{3E3FFF0D-5145-4F3B-86B0-7CE97FDFF3F5}"/>
            </a:ext>
          </a:extLst>
        </xdr:cNvPr>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64" name="テキスト ボックス 163">
          <a:extLst>
            <a:ext uri="{FF2B5EF4-FFF2-40B4-BE49-F238E27FC236}">
              <a16:creationId xmlns:a16="http://schemas.microsoft.com/office/drawing/2014/main" id="{85C87931-67EC-44B0-81C3-609599AF7138}"/>
            </a:ext>
          </a:extLst>
        </xdr:cNvPr>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65" name="直線コネクタ 164">
          <a:extLst>
            <a:ext uri="{FF2B5EF4-FFF2-40B4-BE49-F238E27FC236}">
              <a16:creationId xmlns:a16="http://schemas.microsoft.com/office/drawing/2014/main" id="{35105BAB-72A3-4788-B0EC-6AF455C1B10B}"/>
            </a:ext>
          </a:extLst>
        </xdr:cNvPr>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66" name="テキスト ボックス 165">
          <a:extLst>
            <a:ext uri="{FF2B5EF4-FFF2-40B4-BE49-F238E27FC236}">
              <a16:creationId xmlns:a16="http://schemas.microsoft.com/office/drawing/2014/main" id="{F3C5F9F4-3B60-4121-846E-6AD10CAB4280}"/>
            </a:ext>
          </a:extLst>
        </xdr:cNvPr>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67" name="直線コネクタ 166">
          <a:extLst>
            <a:ext uri="{FF2B5EF4-FFF2-40B4-BE49-F238E27FC236}">
              <a16:creationId xmlns:a16="http://schemas.microsoft.com/office/drawing/2014/main" id="{38EE3737-F503-47BB-B4E0-F950B65E5ECE}"/>
            </a:ext>
          </a:extLst>
        </xdr:cNvPr>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68" name="テキスト ボックス 167">
          <a:extLst>
            <a:ext uri="{FF2B5EF4-FFF2-40B4-BE49-F238E27FC236}">
              <a16:creationId xmlns:a16="http://schemas.microsoft.com/office/drawing/2014/main" id="{CFC1DDCC-5F2C-47B6-BFDA-65CFFC320EAB}"/>
            </a:ext>
          </a:extLst>
        </xdr:cNvPr>
        <xdr:cNvSpPr txBox="1"/>
      </xdr:nvSpPr>
      <xdr:spPr>
        <a:xfrm>
          <a:off x="358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9" name="直線コネクタ 168">
          <a:extLst>
            <a:ext uri="{FF2B5EF4-FFF2-40B4-BE49-F238E27FC236}">
              <a16:creationId xmlns:a16="http://schemas.microsoft.com/office/drawing/2014/main" id="{21D7C08F-6710-412A-A5BB-6182D341B642}"/>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70" name="テキスト ボックス 169">
          <a:extLst>
            <a:ext uri="{FF2B5EF4-FFF2-40B4-BE49-F238E27FC236}">
              <a16:creationId xmlns:a16="http://schemas.microsoft.com/office/drawing/2014/main" id="{C76F49EB-DECF-462F-9AF8-16AF2A04D2E3}"/>
            </a:ext>
          </a:extLst>
        </xdr:cNvPr>
        <xdr:cNvSpPr txBox="1"/>
      </xdr:nvSpPr>
      <xdr:spPr>
        <a:xfrm>
          <a:off x="423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71" name="【体育館・プール】&#10;有形固定資産減価償却率グラフ枠">
          <a:extLst>
            <a:ext uri="{FF2B5EF4-FFF2-40B4-BE49-F238E27FC236}">
              <a16:creationId xmlns:a16="http://schemas.microsoft.com/office/drawing/2014/main" id="{67D21D1B-4272-4628-8A30-80D5A0E5A154}"/>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104775</xdr:rowOff>
    </xdr:from>
    <xdr:to>
      <xdr:col>24</xdr:col>
      <xdr:colOff>62865</xdr:colOff>
      <xdr:row>64</xdr:row>
      <xdr:rowOff>76200</xdr:rowOff>
    </xdr:to>
    <xdr:cxnSp macro="">
      <xdr:nvCxnSpPr>
        <xdr:cNvPr id="172" name="直線コネクタ 171">
          <a:extLst>
            <a:ext uri="{FF2B5EF4-FFF2-40B4-BE49-F238E27FC236}">
              <a16:creationId xmlns:a16="http://schemas.microsoft.com/office/drawing/2014/main" id="{2C92426A-1BFF-4E85-B1BF-8E3AD714CB5D}"/>
            </a:ext>
          </a:extLst>
        </xdr:cNvPr>
        <xdr:cNvCxnSpPr/>
      </xdr:nvCxnSpPr>
      <xdr:spPr>
        <a:xfrm flipV="1">
          <a:off x="4634865" y="9534525"/>
          <a:ext cx="0" cy="15144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80027</xdr:rowOff>
    </xdr:from>
    <xdr:ext cx="469744" cy="259045"/>
    <xdr:sp macro="" textlink="">
      <xdr:nvSpPr>
        <xdr:cNvPr id="173" name="【体育館・プール】&#10;有形固定資産減価償却率最小値テキスト">
          <a:extLst>
            <a:ext uri="{FF2B5EF4-FFF2-40B4-BE49-F238E27FC236}">
              <a16:creationId xmlns:a16="http://schemas.microsoft.com/office/drawing/2014/main" id="{BDE779C1-E86A-431C-ADCB-E0033C2AA19F}"/>
            </a:ext>
          </a:extLst>
        </xdr:cNvPr>
        <xdr:cNvSpPr txBox="1"/>
      </xdr:nvSpPr>
      <xdr:spPr>
        <a:xfrm>
          <a:off x="4673600" y="1105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76200</xdr:rowOff>
    </xdr:from>
    <xdr:to>
      <xdr:col>24</xdr:col>
      <xdr:colOff>152400</xdr:colOff>
      <xdr:row>64</xdr:row>
      <xdr:rowOff>76200</xdr:rowOff>
    </xdr:to>
    <xdr:cxnSp macro="">
      <xdr:nvCxnSpPr>
        <xdr:cNvPr id="174" name="直線コネクタ 173">
          <a:extLst>
            <a:ext uri="{FF2B5EF4-FFF2-40B4-BE49-F238E27FC236}">
              <a16:creationId xmlns:a16="http://schemas.microsoft.com/office/drawing/2014/main" id="{45CBB779-5979-4FB6-9B7C-F7482C878281}"/>
            </a:ext>
          </a:extLst>
        </xdr:cNvPr>
        <xdr:cNvCxnSpPr/>
      </xdr:nvCxnSpPr>
      <xdr:spPr>
        <a:xfrm>
          <a:off x="4546600" y="1104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51452</xdr:rowOff>
    </xdr:from>
    <xdr:ext cx="405111" cy="259045"/>
    <xdr:sp macro="" textlink="">
      <xdr:nvSpPr>
        <xdr:cNvPr id="175" name="【体育館・プール】&#10;有形固定資産減価償却率最大値テキスト">
          <a:extLst>
            <a:ext uri="{FF2B5EF4-FFF2-40B4-BE49-F238E27FC236}">
              <a16:creationId xmlns:a16="http://schemas.microsoft.com/office/drawing/2014/main" id="{20CFD268-9C3B-4D62-9666-D03E1EB9D34F}"/>
            </a:ext>
          </a:extLst>
        </xdr:cNvPr>
        <xdr:cNvSpPr txBox="1"/>
      </xdr:nvSpPr>
      <xdr:spPr>
        <a:xfrm>
          <a:off x="4673600" y="93097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104775</xdr:rowOff>
    </xdr:from>
    <xdr:to>
      <xdr:col>24</xdr:col>
      <xdr:colOff>152400</xdr:colOff>
      <xdr:row>55</xdr:row>
      <xdr:rowOff>104775</xdr:rowOff>
    </xdr:to>
    <xdr:cxnSp macro="">
      <xdr:nvCxnSpPr>
        <xdr:cNvPr id="176" name="直線コネクタ 175">
          <a:extLst>
            <a:ext uri="{FF2B5EF4-FFF2-40B4-BE49-F238E27FC236}">
              <a16:creationId xmlns:a16="http://schemas.microsoft.com/office/drawing/2014/main" id="{A91DBF5F-6DF8-472B-B18B-22534593716B}"/>
            </a:ext>
          </a:extLst>
        </xdr:cNvPr>
        <xdr:cNvCxnSpPr/>
      </xdr:nvCxnSpPr>
      <xdr:spPr>
        <a:xfrm>
          <a:off x="4546600" y="95345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83837</xdr:rowOff>
    </xdr:from>
    <xdr:ext cx="405111" cy="259045"/>
    <xdr:sp macro="" textlink="">
      <xdr:nvSpPr>
        <xdr:cNvPr id="177" name="【体育館・プール】&#10;有形固定資産減価償却率平均値テキスト">
          <a:extLst>
            <a:ext uri="{FF2B5EF4-FFF2-40B4-BE49-F238E27FC236}">
              <a16:creationId xmlns:a16="http://schemas.microsoft.com/office/drawing/2014/main" id="{C13B2D9E-3550-462A-B6DC-159F50B99415}"/>
            </a:ext>
          </a:extLst>
        </xdr:cNvPr>
        <xdr:cNvSpPr txBox="1"/>
      </xdr:nvSpPr>
      <xdr:spPr>
        <a:xfrm>
          <a:off x="4673600" y="1019938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105410</xdr:rowOff>
    </xdr:from>
    <xdr:to>
      <xdr:col>24</xdr:col>
      <xdr:colOff>114300</xdr:colOff>
      <xdr:row>60</xdr:row>
      <xdr:rowOff>35560</xdr:rowOff>
    </xdr:to>
    <xdr:sp macro="" textlink="">
      <xdr:nvSpPr>
        <xdr:cNvPr id="178" name="フローチャート: 判断 177">
          <a:extLst>
            <a:ext uri="{FF2B5EF4-FFF2-40B4-BE49-F238E27FC236}">
              <a16:creationId xmlns:a16="http://schemas.microsoft.com/office/drawing/2014/main" id="{65677381-1D3E-4160-B3D5-03B0DB3DB9D8}"/>
            </a:ext>
          </a:extLst>
        </xdr:cNvPr>
        <xdr:cNvSpPr/>
      </xdr:nvSpPr>
      <xdr:spPr>
        <a:xfrm>
          <a:off x="4584700" y="10220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59690</xdr:rowOff>
    </xdr:from>
    <xdr:to>
      <xdr:col>20</xdr:col>
      <xdr:colOff>38100</xdr:colOff>
      <xdr:row>59</xdr:row>
      <xdr:rowOff>161290</xdr:rowOff>
    </xdr:to>
    <xdr:sp macro="" textlink="">
      <xdr:nvSpPr>
        <xdr:cNvPr id="179" name="フローチャート: 判断 178">
          <a:extLst>
            <a:ext uri="{FF2B5EF4-FFF2-40B4-BE49-F238E27FC236}">
              <a16:creationId xmlns:a16="http://schemas.microsoft.com/office/drawing/2014/main" id="{97D4B6E4-E33A-40E8-A6E3-700FF2C9063F}"/>
            </a:ext>
          </a:extLst>
        </xdr:cNvPr>
        <xdr:cNvSpPr/>
      </xdr:nvSpPr>
      <xdr:spPr>
        <a:xfrm>
          <a:off x="3746500" y="10175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71120</xdr:rowOff>
    </xdr:from>
    <xdr:to>
      <xdr:col>15</xdr:col>
      <xdr:colOff>101600</xdr:colOff>
      <xdr:row>60</xdr:row>
      <xdr:rowOff>1270</xdr:rowOff>
    </xdr:to>
    <xdr:sp macro="" textlink="">
      <xdr:nvSpPr>
        <xdr:cNvPr id="180" name="フローチャート: 判断 179">
          <a:extLst>
            <a:ext uri="{FF2B5EF4-FFF2-40B4-BE49-F238E27FC236}">
              <a16:creationId xmlns:a16="http://schemas.microsoft.com/office/drawing/2014/main" id="{F5A3753E-A306-4BCC-96A6-09D8125D2C20}"/>
            </a:ext>
          </a:extLst>
        </xdr:cNvPr>
        <xdr:cNvSpPr/>
      </xdr:nvSpPr>
      <xdr:spPr>
        <a:xfrm>
          <a:off x="2857500" y="10186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116840</xdr:rowOff>
    </xdr:from>
    <xdr:to>
      <xdr:col>10</xdr:col>
      <xdr:colOff>165100</xdr:colOff>
      <xdr:row>60</xdr:row>
      <xdr:rowOff>46990</xdr:rowOff>
    </xdr:to>
    <xdr:sp macro="" textlink="">
      <xdr:nvSpPr>
        <xdr:cNvPr id="181" name="フローチャート: 判断 180">
          <a:extLst>
            <a:ext uri="{FF2B5EF4-FFF2-40B4-BE49-F238E27FC236}">
              <a16:creationId xmlns:a16="http://schemas.microsoft.com/office/drawing/2014/main" id="{CFFC0D21-5C8C-464B-9F53-E82EA0C7CE0F}"/>
            </a:ext>
          </a:extLst>
        </xdr:cNvPr>
        <xdr:cNvSpPr/>
      </xdr:nvSpPr>
      <xdr:spPr>
        <a:xfrm>
          <a:off x="1968500" y="102323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128270</xdr:rowOff>
    </xdr:from>
    <xdr:to>
      <xdr:col>6</xdr:col>
      <xdr:colOff>38100</xdr:colOff>
      <xdr:row>60</xdr:row>
      <xdr:rowOff>58420</xdr:rowOff>
    </xdr:to>
    <xdr:sp macro="" textlink="">
      <xdr:nvSpPr>
        <xdr:cNvPr id="182" name="フローチャート: 判断 181">
          <a:extLst>
            <a:ext uri="{FF2B5EF4-FFF2-40B4-BE49-F238E27FC236}">
              <a16:creationId xmlns:a16="http://schemas.microsoft.com/office/drawing/2014/main" id="{5B0B4A7D-10BF-4FCB-BDCB-DD9A1F572403}"/>
            </a:ext>
          </a:extLst>
        </xdr:cNvPr>
        <xdr:cNvSpPr/>
      </xdr:nvSpPr>
      <xdr:spPr>
        <a:xfrm>
          <a:off x="1079500" y="10243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3" name="テキスト ボックス 182">
          <a:extLst>
            <a:ext uri="{FF2B5EF4-FFF2-40B4-BE49-F238E27FC236}">
              <a16:creationId xmlns:a16="http://schemas.microsoft.com/office/drawing/2014/main" id="{2BCFCAD8-B71C-46D2-AFEC-C2DAC386478C}"/>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82492987-7886-48CF-BA4A-C59B8A1D9742}"/>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5FBFBE43-809D-4973-9DA5-A2E868E03AA2}"/>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D1CEE70C-A0CC-4E86-9BBB-3B2FA3566E6A}"/>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7" name="テキスト ボックス 186">
          <a:extLst>
            <a:ext uri="{FF2B5EF4-FFF2-40B4-BE49-F238E27FC236}">
              <a16:creationId xmlns:a16="http://schemas.microsoft.com/office/drawing/2014/main" id="{B6A0F0A9-EA8A-453B-9153-1348FBA5A1D9}"/>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74930</xdr:rowOff>
    </xdr:from>
    <xdr:to>
      <xdr:col>24</xdr:col>
      <xdr:colOff>114300</xdr:colOff>
      <xdr:row>57</xdr:row>
      <xdr:rowOff>5080</xdr:rowOff>
    </xdr:to>
    <xdr:sp macro="" textlink="">
      <xdr:nvSpPr>
        <xdr:cNvPr id="188" name="楕円 187">
          <a:extLst>
            <a:ext uri="{FF2B5EF4-FFF2-40B4-BE49-F238E27FC236}">
              <a16:creationId xmlns:a16="http://schemas.microsoft.com/office/drawing/2014/main" id="{AB5ED0B1-5522-4E35-9532-6B2122BD8FD9}"/>
            </a:ext>
          </a:extLst>
        </xdr:cNvPr>
        <xdr:cNvSpPr/>
      </xdr:nvSpPr>
      <xdr:spPr>
        <a:xfrm>
          <a:off x="4584700" y="9676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55</xdr:row>
      <xdr:rowOff>97807</xdr:rowOff>
    </xdr:from>
    <xdr:ext cx="405111" cy="259045"/>
    <xdr:sp macro="" textlink="">
      <xdr:nvSpPr>
        <xdr:cNvPr id="189" name="【体育館・プール】&#10;有形固定資産減価償却率該当値テキスト">
          <a:extLst>
            <a:ext uri="{FF2B5EF4-FFF2-40B4-BE49-F238E27FC236}">
              <a16:creationId xmlns:a16="http://schemas.microsoft.com/office/drawing/2014/main" id="{F8FCB72D-1D95-4AF9-9994-108721B77C52}"/>
            </a:ext>
          </a:extLst>
        </xdr:cNvPr>
        <xdr:cNvSpPr txBox="1"/>
      </xdr:nvSpPr>
      <xdr:spPr>
        <a:xfrm>
          <a:off x="4673600" y="95275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12065</xdr:rowOff>
    </xdr:from>
    <xdr:to>
      <xdr:col>20</xdr:col>
      <xdr:colOff>38100</xdr:colOff>
      <xdr:row>56</xdr:row>
      <xdr:rowOff>113665</xdr:rowOff>
    </xdr:to>
    <xdr:sp macro="" textlink="">
      <xdr:nvSpPr>
        <xdr:cNvPr id="190" name="楕円 189">
          <a:extLst>
            <a:ext uri="{FF2B5EF4-FFF2-40B4-BE49-F238E27FC236}">
              <a16:creationId xmlns:a16="http://schemas.microsoft.com/office/drawing/2014/main" id="{EC7CF907-5938-43A7-A099-658B637991A0}"/>
            </a:ext>
          </a:extLst>
        </xdr:cNvPr>
        <xdr:cNvSpPr/>
      </xdr:nvSpPr>
      <xdr:spPr>
        <a:xfrm>
          <a:off x="3746500" y="96132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56</xdr:row>
      <xdr:rowOff>62865</xdr:rowOff>
    </xdr:from>
    <xdr:to>
      <xdr:col>24</xdr:col>
      <xdr:colOff>63500</xdr:colOff>
      <xdr:row>56</xdr:row>
      <xdr:rowOff>125730</xdr:rowOff>
    </xdr:to>
    <xdr:cxnSp macro="">
      <xdr:nvCxnSpPr>
        <xdr:cNvPr id="191" name="直線コネクタ 190">
          <a:extLst>
            <a:ext uri="{FF2B5EF4-FFF2-40B4-BE49-F238E27FC236}">
              <a16:creationId xmlns:a16="http://schemas.microsoft.com/office/drawing/2014/main" id="{47F38DCD-1F79-4EBD-9068-05CDDA108865}"/>
            </a:ext>
          </a:extLst>
        </xdr:cNvPr>
        <xdr:cNvCxnSpPr/>
      </xdr:nvCxnSpPr>
      <xdr:spPr>
        <a:xfrm>
          <a:off x="3797300" y="9664065"/>
          <a:ext cx="838200" cy="628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61</xdr:row>
      <xdr:rowOff>73025</xdr:rowOff>
    </xdr:from>
    <xdr:to>
      <xdr:col>15</xdr:col>
      <xdr:colOff>101600</xdr:colOff>
      <xdr:row>62</xdr:row>
      <xdr:rowOff>3175</xdr:rowOff>
    </xdr:to>
    <xdr:sp macro="" textlink="">
      <xdr:nvSpPr>
        <xdr:cNvPr id="192" name="楕円 191">
          <a:extLst>
            <a:ext uri="{FF2B5EF4-FFF2-40B4-BE49-F238E27FC236}">
              <a16:creationId xmlns:a16="http://schemas.microsoft.com/office/drawing/2014/main" id="{21F4BCE9-EC5B-4D27-8500-F5A0961DE591}"/>
            </a:ext>
          </a:extLst>
        </xdr:cNvPr>
        <xdr:cNvSpPr/>
      </xdr:nvSpPr>
      <xdr:spPr>
        <a:xfrm>
          <a:off x="2857500" y="105314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62865</xdr:rowOff>
    </xdr:from>
    <xdr:to>
      <xdr:col>19</xdr:col>
      <xdr:colOff>177800</xdr:colOff>
      <xdr:row>61</xdr:row>
      <xdr:rowOff>123825</xdr:rowOff>
    </xdr:to>
    <xdr:cxnSp macro="">
      <xdr:nvCxnSpPr>
        <xdr:cNvPr id="193" name="直線コネクタ 192">
          <a:extLst>
            <a:ext uri="{FF2B5EF4-FFF2-40B4-BE49-F238E27FC236}">
              <a16:creationId xmlns:a16="http://schemas.microsoft.com/office/drawing/2014/main" id="{9F68F3FF-8E58-48CC-B2AF-039BEC812AEB}"/>
            </a:ext>
          </a:extLst>
        </xdr:cNvPr>
        <xdr:cNvCxnSpPr/>
      </xdr:nvCxnSpPr>
      <xdr:spPr>
        <a:xfrm flipV="1">
          <a:off x="2908300" y="9664065"/>
          <a:ext cx="889000" cy="9182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61</xdr:row>
      <xdr:rowOff>93980</xdr:rowOff>
    </xdr:from>
    <xdr:to>
      <xdr:col>10</xdr:col>
      <xdr:colOff>165100</xdr:colOff>
      <xdr:row>62</xdr:row>
      <xdr:rowOff>24130</xdr:rowOff>
    </xdr:to>
    <xdr:sp macro="" textlink="">
      <xdr:nvSpPr>
        <xdr:cNvPr id="194" name="楕円 193">
          <a:extLst>
            <a:ext uri="{FF2B5EF4-FFF2-40B4-BE49-F238E27FC236}">
              <a16:creationId xmlns:a16="http://schemas.microsoft.com/office/drawing/2014/main" id="{53F3EA27-1728-476B-A82F-979355968310}"/>
            </a:ext>
          </a:extLst>
        </xdr:cNvPr>
        <xdr:cNvSpPr/>
      </xdr:nvSpPr>
      <xdr:spPr>
        <a:xfrm>
          <a:off x="1968500" y="105524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61</xdr:row>
      <xdr:rowOff>123825</xdr:rowOff>
    </xdr:from>
    <xdr:to>
      <xdr:col>15</xdr:col>
      <xdr:colOff>50800</xdr:colOff>
      <xdr:row>61</xdr:row>
      <xdr:rowOff>144780</xdr:rowOff>
    </xdr:to>
    <xdr:cxnSp macro="">
      <xdr:nvCxnSpPr>
        <xdr:cNvPr id="195" name="直線コネクタ 194">
          <a:extLst>
            <a:ext uri="{FF2B5EF4-FFF2-40B4-BE49-F238E27FC236}">
              <a16:creationId xmlns:a16="http://schemas.microsoft.com/office/drawing/2014/main" id="{36722488-0262-43FA-B98F-B2D410CD7886}"/>
            </a:ext>
          </a:extLst>
        </xdr:cNvPr>
        <xdr:cNvCxnSpPr/>
      </xdr:nvCxnSpPr>
      <xdr:spPr>
        <a:xfrm flipV="1">
          <a:off x="2019300" y="10582275"/>
          <a:ext cx="889000" cy="209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61</xdr:row>
      <xdr:rowOff>42545</xdr:rowOff>
    </xdr:from>
    <xdr:to>
      <xdr:col>6</xdr:col>
      <xdr:colOff>38100</xdr:colOff>
      <xdr:row>61</xdr:row>
      <xdr:rowOff>144145</xdr:rowOff>
    </xdr:to>
    <xdr:sp macro="" textlink="">
      <xdr:nvSpPr>
        <xdr:cNvPr id="196" name="楕円 195">
          <a:extLst>
            <a:ext uri="{FF2B5EF4-FFF2-40B4-BE49-F238E27FC236}">
              <a16:creationId xmlns:a16="http://schemas.microsoft.com/office/drawing/2014/main" id="{C766DB9A-7C17-446F-8643-A746C4AEE90C}"/>
            </a:ext>
          </a:extLst>
        </xdr:cNvPr>
        <xdr:cNvSpPr/>
      </xdr:nvSpPr>
      <xdr:spPr>
        <a:xfrm>
          <a:off x="1079500" y="105009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61</xdr:row>
      <xdr:rowOff>93345</xdr:rowOff>
    </xdr:from>
    <xdr:to>
      <xdr:col>10</xdr:col>
      <xdr:colOff>114300</xdr:colOff>
      <xdr:row>61</xdr:row>
      <xdr:rowOff>144780</xdr:rowOff>
    </xdr:to>
    <xdr:cxnSp macro="">
      <xdr:nvCxnSpPr>
        <xdr:cNvPr id="197" name="直線コネクタ 196">
          <a:extLst>
            <a:ext uri="{FF2B5EF4-FFF2-40B4-BE49-F238E27FC236}">
              <a16:creationId xmlns:a16="http://schemas.microsoft.com/office/drawing/2014/main" id="{0DAA8A41-AFBD-4CA0-BB2C-8870248E0635}"/>
            </a:ext>
          </a:extLst>
        </xdr:cNvPr>
        <xdr:cNvCxnSpPr/>
      </xdr:nvCxnSpPr>
      <xdr:spPr>
        <a:xfrm>
          <a:off x="1130300" y="10551795"/>
          <a:ext cx="889000" cy="514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59</xdr:row>
      <xdr:rowOff>152417</xdr:rowOff>
    </xdr:from>
    <xdr:ext cx="405111" cy="259045"/>
    <xdr:sp macro="" textlink="">
      <xdr:nvSpPr>
        <xdr:cNvPr id="198" name="n_1aveValue【体育館・プール】&#10;有形固定資産減価償却率">
          <a:extLst>
            <a:ext uri="{FF2B5EF4-FFF2-40B4-BE49-F238E27FC236}">
              <a16:creationId xmlns:a16="http://schemas.microsoft.com/office/drawing/2014/main" id="{E90CE2B8-C1F5-4E95-B242-634E8582CB72}"/>
            </a:ext>
          </a:extLst>
        </xdr:cNvPr>
        <xdr:cNvSpPr txBox="1"/>
      </xdr:nvSpPr>
      <xdr:spPr>
        <a:xfrm>
          <a:off x="3582044" y="102679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17797</xdr:rowOff>
    </xdr:from>
    <xdr:ext cx="405111" cy="259045"/>
    <xdr:sp macro="" textlink="">
      <xdr:nvSpPr>
        <xdr:cNvPr id="199" name="n_2aveValue【体育館・プール】&#10;有形固定資産減価償却率">
          <a:extLst>
            <a:ext uri="{FF2B5EF4-FFF2-40B4-BE49-F238E27FC236}">
              <a16:creationId xmlns:a16="http://schemas.microsoft.com/office/drawing/2014/main" id="{E8940F1F-A0BB-4190-805B-782E7B40F241}"/>
            </a:ext>
          </a:extLst>
        </xdr:cNvPr>
        <xdr:cNvSpPr txBox="1"/>
      </xdr:nvSpPr>
      <xdr:spPr>
        <a:xfrm>
          <a:off x="2705744" y="99618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63517</xdr:rowOff>
    </xdr:from>
    <xdr:ext cx="405111" cy="259045"/>
    <xdr:sp macro="" textlink="">
      <xdr:nvSpPr>
        <xdr:cNvPr id="200" name="n_3aveValue【体育館・プール】&#10;有形固定資産減価償却率">
          <a:extLst>
            <a:ext uri="{FF2B5EF4-FFF2-40B4-BE49-F238E27FC236}">
              <a16:creationId xmlns:a16="http://schemas.microsoft.com/office/drawing/2014/main" id="{6B8D8E77-B615-49E7-8BB0-051FD708E385}"/>
            </a:ext>
          </a:extLst>
        </xdr:cNvPr>
        <xdr:cNvSpPr txBox="1"/>
      </xdr:nvSpPr>
      <xdr:spPr>
        <a:xfrm>
          <a:off x="1816744" y="100076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74947</xdr:rowOff>
    </xdr:from>
    <xdr:ext cx="405111" cy="259045"/>
    <xdr:sp macro="" textlink="">
      <xdr:nvSpPr>
        <xdr:cNvPr id="201" name="n_4aveValue【体育館・プール】&#10;有形固定資産減価償却率">
          <a:extLst>
            <a:ext uri="{FF2B5EF4-FFF2-40B4-BE49-F238E27FC236}">
              <a16:creationId xmlns:a16="http://schemas.microsoft.com/office/drawing/2014/main" id="{C61762D8-E56E-4028-BD1D-FF533D0126D3}"/>
            </a:ext>
          </a:extLst>
        </xdr:cNvPr>
        <xdr:cNvSpPr txBox="1"/>
      </xdr:nvSpPr>
      <xdr:spPr>
        <a:xfrm>
          <a:off x="927744" y="100190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54</xdr:row>
      <xdr:rowOff>130192</xdr:rowOff>
    </xdr:from>
    <xdr:ext cx="405111" cy="259045"/>
    <xdr:sp macro="" textlink="">
      <xdr:nvSpPr>
        <xdr:cNvPr id="202" name="n_1mainValue【体育館・プール】&#10;有形固定資産減価償却率">
          <a:extLst>
            <a:ext uri="{FF2B5EF4-FFF2-40B4-BE49-F238E27FC236}">
              <a16:creationId xmlns:a16="http://schemas.microsoft.com/office/drawing/2014/main" id="{ED54895D-103C-4202-9B15-2BB2D5AE2376}"/>
            </a:ext>
          </a:extLst>
        </xdr:cNvPr>
        <xdr:cNvSpPr txBox="1"/>
      </xdr:nvSpPr>
      <xdr:spPr>
        <a:xfrm>
          <a:off x="3582044" y="93884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61</xdr:row>
      <xdr:rowOff>165752</xdr:rowOff>
    </xdr:from>
    <xdr:ext cx="405111" cy="259045"/>
    <xdr:sp macro="" textlink="">
      <xdr:nvSpPr>
        <xdr:cNvPr id="203" name="n_2mainValue【体育館・プール】&#10;有形固定資産減価償却率">
          <a:extLst>
            <a:ext uri="{FF2B5EF4-FFF2-40B4-BE49-F238E27FC236}">
              <a16:creationId xmlns:a16="http://schemas.microsoft.com/office/drawing/2014/main" id="{0BA4A00A-071A-4D2D-AE54-647A7EC3BD0F}"/>
            </a:ext>
          </a:extLst>
        </xdr:cNvPr>
        <xdr:cNvSpPr txBox="1"/>
      </xdr:nvSpPr>
      <xdr:spPr>
        <a:xfrm>
          <a:off x="2705744" y="106242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62</xdr:row>
      <xdr:rowOff>15257</xdr:rowOff>
    </xdr:from>
    <xdr:ext cx="405111" cy="259045"/>
    <xdr:sp macro="" textlink="">
      <xdr:nvSpPr>
        <xdr:cNvPr id="204" name="n_3mainValue【体育館・プール】&#10;有形固定資産減価償却率">
          <a:extLst>
            <a:ext uri="{FF2B5EF4-FFF2-40B4-BE49-F238E27FC236}">
              <a16:creationId xmlns:a16="http://schemas.microsoft.com/office/drawing/2014/main" id="{C19603F5-C6F6-476D-B8BF-CC6E686E33B2}"/>
            </a:ext>
          </a:extLst>
        </xdr:cNvPr>
        <xdr:cNvSpPr txBox="1"/>
      </xdr:nvSpPr>
      <xdr:spPr>
        <a:xfrm>
          <a:off x="1816744" y="106451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61</xdr:row>
      <xdr:rowOff>135272</xdr:rowOff>
    </xdr:from>
    <xdr:ext cx="405111" cy="259045"/>
    <xdr:sp macro="" textlink="">
      <xdr:nvSpPr>
        <xdr:cNvPr id="205" name="n_4mainValue【体育館・プール】&#10;有形固定資産減価償却率">
          <a:extLst>
            <a:ext uri="{FF2B5EF4-FFF2-40B4-BE49-F238E27FC236}">
              <a16:creationId xmlns:a16="http://schemas.microsoft.com/office/drawing/2014/main" id="{96CCDF5A-CEA2-4186-B015-F041192576DF}"/>
            </a:ext>
          </a:extLst>
        </xdr:cNvPr>
        <xdr:cNvSpPr txBox="1"/>
      </xdr:nvSpPr>
      <xdr:spPr>
        <a:xfrm>
          <a:off x="927744" y="105937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6" name="正方形/長方形 205">
          <a:extLst>
            <a:ext uri="{FF2B5EF4-FFF2-40B4-BE49-F238E27FC236}">
              <a16:creationId xmlns:a16="http://schemas.microsoft.com/office/drawing/2014/main" id="{C3840E58-E2AC-4381-A99A-DB1333D9D805}"/>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7" name="正方形/長方形 206">
          <a:extLst>
            <a:ext uri="{FF2B5EF4-FFF2-40B4-BE49-F238E27FC236}">
              <a16:creationId xmlns:a16="http://schemas.microsoft.com/office/drawing/2014/main" id="{93267F9A-B431-409E-8893-1C0CA002BA41}"/>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8" name="正方形/長方形 207">
          <a:extLst>
            <a:ext uri="{FF2B5EF4-FFF2-40B4-BE49-F238E27FC236}">
              <a16:creationId xmlns:a16="http://schemas.microsoft.com/office/drawing/2014/main" id="{21AC1F28-BD1E-454E-A728-2E36500CFC09}"/>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9" name="正方形/長方形 208">
          <a:extLst>
            <a:ext uri="{FF2B5EF4-FFF2-40B4-BE49-F238E27FC236}">
              <a16:creationId xmlns:a16="http://schemas.microsoft.com/office/drawing/2014/main" id="{3B9FD2A6-EB38-4351-8C0F-B905B08E0652}"/>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0" name="正方形/長方形 209">
          <a:extLst>
            <a:ext uri="{FF2B5EF4-FFF2-40B4-BE49-F238E27FC236}">
              <a16:creationId xmlns:a16="http://schemas.microsoft.com/office/drawing/2014/main" id="{BA17E4F4-B8F7-497E-94C8-3EB1F317C2BA}"/>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1" name="正方形/長方形 210">
          <a:extLst>
            <a:ext uri="{FF2B5EF4-FFF2-40B4-BE49-F238E27FC236}">
              <a16:creationId xmlns:a16="http://schemas.microsoft.com/office/drawing/2014/main" id="{2B594A0E-7A37-45A9-BF7A-C0731D4B2D46}"/>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2" name="正方形/長方形 211">
          <a:extLst>
            <a:ext uri="{FF2B5EF4-FFF2-40B4-BE49-F238E27FC236}">
              <a16:creationId xmlns:a16="http://schemas.microsoft.com/office/drawing/2014/main" id="{243833FE-9B1B-4CB5-9C51-34266F06D45A}"/>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3" name="正方形/長方形 212">
          <a:extLst>
            <a:ext uri="{FF2B5EF4-FFF2-40B4-BE49-F238E27FC236}">
              <a16:creationId xmlns:a16="http://schemas.microsoft.com/office/drawing/2014/main" id="{1DA96538-DC05-4FDB-82B6-B155F1EA66C5}"/>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4" name="テキスト ボックス 213">
          <a:extLst>
            <a:ext uri="{FF2B5EF4-FFF2-40B4-BE49-F238E27FC236}">
              <a16:creationId xmlns:a16="http://schemas.microsoft.com/office/drawing/2014/main" id="{B28126E0-3FA1-493A-B748-09C595BE1AF6}"/>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5" name="直線コネクタ 214">
          <a:extLst>
            <a:ext uri="{FF2B5EF4-FFF2-40B4-BE49-F238E27FC236}">
              <a16:creationId xmlns:a16="http://schemas.microsoft.com/office/drawing/2014/main" id="{5789E4C6-F0BD-4CFA-801D-F87B09AEE101}"/>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6" name="直線コネクタ 215">
          <a:extLst>
            <a:ext uri="{FF2B5EF4-FFF2-40B4-BE49-F238E27FC236}">
              <a16:creationId xmlns:a16="http://schemas.microsoft.com/office/drawing/2014/main" id="{D3214FC3-215C-434F-BA12-9E31404636EC}"/>
            </a:ext>
          </a:extLst>
        </xdr:cNvPr>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105427</xdr:rowOff>
    </xdr:from>
    <xdr:ext cx="467179" cy="259045"/>
    <xdr:sp macro="" textlink="">
      <xdr:nvSpPr>
        <xdr:cNvPr id="217" name="テキスト ボックス 216">
          <a:extLst>
            <a:ext uri="{FF2B5EF4-FFF2-40B4-BE49-F238E27FC236}">
              <a16:creationId xmlns:a16="http://schemas.microsoft.com/office/drawing/2014/main" id="{440D82DD-0400-459E-86E8-4DB8D8B76DFF}"/>
            </a:ext>
          </a:extLst>
        </xdr:cNvPr>
        <xdr:cNvSpPr txBox="1"/>
      </xdr:nvSpPr>
      <xdr:spPr>
        <a:xfrm>
          <a:off x="6136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18" name="直線コネクタ 217">
          <a:extLst>
            <a:ext uri="{FF2B5EF4-FFF2-40B4-BE49-F238E27FC236}">
              <a16:creationId xmlns:a16="http://schemas.microsoft.com/office/drawing/2014/main" id="{DEC2D1EB-9ED6-4DE6-BC04-ABFD61899E52}"/>
            </a:ext>
          </a:extLst>
        </xdr:cNvPr>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61</xdr:row>
      <xdr:rowOff>67327</xdr:rowOff>
    </xdr:from>
    <xdr:ext cx="467179" cy="259045"/>
    <xdr:sp macro="" textlink="">
      <xdr:nvSpPr>
        <xdr:cNvPr id="219" name="テキスト ボックス 218">
          <a:extLst>
            <a:ext uri="{FF2B5EF4-FFF2-40B4-BE49-F238E27FC236}">
              <a16:creationId xmlns:a16="http://schemas.microsoft.com/office/drawing/2014/main" id="{1D451B55-CAB7-4D28-BD34-F8303FE341A8}"/>
            </a:ext>
          </a:extLst>
        </xdr:cNvPr>
        <xdr:cNvSpPr txBox="1"/>
      </xdr:nvSpPr>
      <xdr:spPr>
        <a:xfrm>
          <a:off x="6136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20" name="直線コネクタ 219">
          <a:extLst>
            <a:ext uri="{FF2B5EF4-FFF2-40B4-BE49-F238E27FC236}">
              <a16:creationId xmlns:a16="http://schemas.microsoft.com/office/drawing/2014/main" id="{1C471AE4-3635-4E4D-92E1-474808C51317}"/>
            </a:ext>
          </a:extLst>
        </xdr:cNvPr>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59</xdr:row>
      <xdr:rowOff>29227</xdr:rowOff>
    </xdr:from>
    <xdr:ext cx="467179" cy="259045"/>
    <xdr:sp macro="" textlink="">
      <xdr:nvSpPr>
        <xdr:cNvPr id="221" name="テキスト ボックス 220">
          <a:extLst>
            <a:ext uri="{FF2B5EF4-FFF2-40B4-BE49-F238E27FC236}">
              <a16:creationId xmlns:a16="http://schemas.microsoft.com/office/drawing/2014/main" id="{D1F5201D-00AD-481B-A336-BC66827113D6}"/>
            </a:ext>
          </a:extLst>
        </xdr:cNvPr>
        <xdr:cNvSpPr txBox="1"/>
      </xdr:nvSpPr>
      <xdr:spPr>
        <a:xfrm>
          <a:off x="6136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2" name="直線コネクタ 221">
          <a:extLst>
            <a:ext uri="{FF2B5EF4-FFF2-40B4-BE49-F238E27FC236}">
              <a16:creationId xmlns:a16="http://schemas.microsoft.com/office/drawing/2014/main" id="{AAD3144C-FC06-48FA-8CE1-E4D4E1C1677B}"/>
            </a:ext>
          </a:extLst>
        </xdr:cNvPr>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162577</xdr:rowOff>
    </xdr:from>
    <xdr:ext cx="467179" cy="259045"/>
    <xdr:sp macro="" textlink="">
      <xdr:nvSpPr>
        <xdr:cNvPr id="223" name="テキスト ボックス 222">
          <a:extLst>
            <a:ext uri="{FF2B5EF4-FFF2-40B4-BE49-F238E27FC236}">
              <a16:creationId xmlns:a16="http://schemas.microsoft.com/office/drawing/2014/main" id="{A206032A-C7ED-4818-9C76-2333B7008DA5}"/>
            </a:ext>
          </a:extLst>
        </xdr:cNvPr>
        <xdr:cNvSpPr txBox="1"/>
      </xdr:nvSpPr>
      <xdr:spPr>
        <a:xfrm>
          <a:off x="6136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4" name="直線コネクタ 223">
          <a:extLst>
            <a:ext uri="{FF2B5EF4-FFF2-40B4-BE49-F238E27FC236}">
              <a16:creationId xmlns:a16="http://schemas.microsoft.com/office/drawing/2014/main" id="{E72D69AE-DAEC-4ABD-A485-1936E92EC535}"/>
            </a:ext>
          </a:extLst>
        </xdr:cNvPr>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124477</xdr:rowOff>
    </xdr:from>
    <xdr:ext cx="467179" cy="259045"/>
    <xdr:sp macro="" textlink="">
      <xdr:nvSpPr>
        <xdr:cNvPr id="225" name="テキスト ボックス 224">
          <a:extLst>
            <a:ext uri="{FF2B5EF4-FFF2-40B4-BE49-F238E27FC236}">
              <a16:creationId xmlns:a16="http://schemas.microsoft.com/office/drawing/2014/main" id="{4289AFBF-862A-4317-A00C-3EF40522CF0B}"/>
            </a:ext>
          </a:extLst>
        </xdr:cNvPr>
        <xdr:cNvSpPr txBox="1"/>
      </xdr:nvSpPr>
      <xdr:spPr>
        <a:xfrm>
          <a:off x="6136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6" name="直線コネクタ 225">
          <a:extLst>
            <a:ext uri="{FF2B5EF4-FFF2-40B4-BE49-F238E27FC236}">
              <a16:creationId xmlns:a16="http://schemas.microsoft.com/office/drawing/2014/main" id="{9929C902-7935-4B2E-9B5C-2BD06E002EBA}"/>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27" name="テキスト ボックス 226">
          <a:extLst>
            <a:ext uri="{FF2B5EF4-FFF2-40B4-BE49-F238E27FC236}">
              <a16:creationId xmlns:a16="http://schemas.microsoft.com/office/drawing/2014/main" id="{50BA16AF-5C13-469C-A6E8-FC95F6A325FD}"/>
            </a:ext>
          </a:extLst>
        </xdr:cNvPr>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8" name="【体育館・プール】&#10;一人当たり面積グラフ枠">
          <a:extLst>
            <a:ext uri="{FF2B5EF4-FFF2-40B4-BE49-F238E27FC236}">
              <a16:creationId xmlns:a16="http://schemas.microsoft.com/office/drawing/2014/main" id="{6F294A57-49EE-46D7-9C44-0FFA0E091F15}"/>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38100</xdr:rowOff>
    </xdr:from>
    <xdr:to>
      <xdr:col>54</xdr:col>
      <xdr:colOff>189865</xdr:colOff>
      <xdr:row>63</xdr:row>
      <xdr:rowOff>133350</xdr:rowOff>
    </xdr:to>
    <xdr:cxnSp macro="">
      <xdr:nvCxnSpPr>
        <xdr:cNvPr id="229" name="直線コネクタ 228">
          <a:extLst>
            <a:ext uri="{FF2B5EF4-FFF2-40B4-BE49-F238E27FC236}">
              <a16:creationId xmlns:a16="http://schemas.microsoft.com/office/drawing/2014/main" id="{742FAE8A-6288-4414-9D81-84B7D193B978}"/>
            </a:ext>
          </a:extLst>
        </xdr:cNvPr>
        <xdr:cNvCxnSpPr/>
      </xdr:nvCxnSpPr>
      <xdr:spPr>
        <a:xfrm flipV="1">
          <a:off x="10476865" y="9639300"/>
          <a:ext cx="0" cy="12954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137177</xdr:rowOff>
    </xdr:from>
    <xdr:ext cx="469744" cy="259045"/>
    <xdr:sp macro="" textlink="">
      <xdr:nvSpPr>
        <xdr:cNvPr id="230" name="【体育館・プール】&#10;一人当たり面積最小値テキスト">
          <a:extLst>
            <a:ext uri="{FF2B5EF4-FFF2-40B4-BE49-F238E27FC236}">
              <a16:creationId xmlns:a16="http://schemas.microsoft.com/office/drawing/2014/main" id="{D545A591-0AD2-48FD-805E-DF7B12D41F0D}"/>
            </a:ext>
          </a:extLst>
        </xdr:cNvPr>
        <xdr:cNvSpPr txBox="1"/>
      </xdr:nvSpPr>
      <xdr:spPr>
        <a:xfrm>
          <a:off x="10515600" y="10938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133350</xdr:rowOff>
    </xdr:from>
    <xdr:to>
      <xdr:col>55</xdr:col>
      <xdr:colOff>88900</xdr:colOff>
      <xdr:row>63</xdr:row>
      <xdr:rowOff>133350</xdr:rowOff>
    </xdr:to>
    <xdr:cxnSp macro="">
      <xdr:nvCxnSpPr>
        <xdr:cNvPr id="231" name="直線コネクタ 230">
          <a:extLst>
            <a:ext uri="{FF2B5EF4-FFF2-40B4-BE49-F238E27FC236}">
              <a16:creationId xmlns:a16="http://schemas.microsoft.com/office/drawing/2014/main" id="{31D837C0-D131-4F8B-B452-B4F76CE35AE5}"/>
            </a:ext>
          </a:extLst>
        </xdr:cNvPr>
        <xdr:cNvCxnSpPr/>
      </xdr:nvCxnSpPr>
      <xdr:spPr>
        <a:xfrm>
          <a:off x="10388600" y="10934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156227</xdr:rowOff>
    </xdr:from>
    <xdr:ext cx="469744" cy="259045"/>
    <xdr:sp macro="" textlink="">
      <xdr:nvSpPr>
        <xdr:cNvPr id="232" name="【体育館・プール】&#10;一人当たり面積最大値テキスト">
          <a:extLst>
            <a:ext uri="{FF2B5EF4-FFF2-40B4-BE49-F238E27FC236}">
              <a16:creationId xmlns:a16="http://schemas.microsoft.com/office/drawing/2014/main" id="{CFD68B16-0E4D-4C97-A8C2-90B205984B5D}"/>
            </a:ext>
          </a:extLst>
        </xdr:cNvPr>
        <xdr:cNvSpPr txBox="1"/>
      </xdr:nvSpPr>
      <xdr:spPr>
        <a:xfrm>
          <a:off x="10515600" y="9414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38100</xdr:rowOff>
    </xdr:from>
    <xdr:to>
      <xdr:col>55</xdr:col>
      <xdr:colOff>88900</xdr:colOff>
      <xdr:row>56</xdr:row>
      <xdr:rowOff>38100</xdr:rowOff>
    </xdr:to>
    <xdr:cxnSp macro="">
      <xdr:nvCxnSpPr>
        <xdr:cNvPr id="233" name="直線コネクタ 232">
          <a:extLst>
            <a:ext uri="{FF2B5EF4-FFF2-40B4-BE49-F238E27FC236}">
              <a16:creationId xmlns:a16="http://schemas.microsoft.com/office/drawing/2014/main" id="{79E6B35F-5C14-47B9-B45F-DA1EC0C8DB89}"/>
            </a:ext>
          </a:extLst>
        </xdr:cNvPr>
        <xdr:cNvCxnSpPr/>
      </xdr:nvCxnSpPr>
      <xdr:spPr>
        <a:xfrm>
          <a:off x="10388600" y="9639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59707</xdr:rowOff>
    </xdr:from>
    <xdr:ext cx="469744" cy="259045"/>
    <xdr:sp macro="" textlink="">
      <xdr:nvSpPr>
        <xdr:cNvPr id="234" name="【体育館・プール】&#10;一人当たり面積平均値テキスト">
          <a:extLst>
            <a:ext uri="{FF2B5EF4-FFF2-40B4-BE49-F238E27FC236}">
              <a16:creationId xmlns:a16="http://schemas.microsoft.com/office/drawing/2014/main" id="{BDBDF3E7-F7E6-4BBE-B6B4-A04DC5190A28}"/>
            </a:ext>
          </a:extLst>
        </xdr:cNvPr>
        <xdr:cNvSpPr txBox="1"/>
      </xdr:nvSpPr>
      <xdr:spPr>
        <a:xfrm>
          <a:off x="10515600" y="1051815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36830</xdr:rowOff>
    </xdr:from>
    <xdr:to>
      <xdr:col>55</xdr:col>
      <xdr:colOff>50800</xdr:colOff>
      <xdr:row>62</xdr:row>
      <xdr:rowOff>138430</xdr:rowOff>
    </xdr:to>
    <xdr:sp macro="" textlink="">
      <xdr:nvSpPr>
        <xdr:cNvPr id="235" name="フローチャート: 判断 234">
          <a:extLst>
            <a:ext uri="{FF2B5EF4-FFF2-40B4-BE49-F238E27FC236}">
              <a16:creationId xmlns:a16="http://schemas.microsoft.com/office/drawing/2014/main" id="{032FE51F-FEDC-4177-875E-8220DAC920EB}"/>
            </a:ext>
          </a:extLst>
        </xdr:cNvPr>
        <xdr:cNvSpPr/>
      </xdr:nvSpPr>
      <xdr:spPr>
        <a:xfrm>
          <a:off x="10426700" y="10666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13970</xdr:rowOff>
    </xdr:from>
    <xdr:to>
      <xdr:col>50</xdr:col>
      <xdr:colOff>165100</xdr:colOff>
      <xdr:row>62</xdr:row>
      <xdr:rowOff>115570</xdr:rowOff>
    </xdr:to>
    <xdr:sp macro="" textlink="">
      <xdr:nvSpPr>
        <xdr:cNvPr id="236" name="フローチャート: 判断 235">
          <a:extLst>
            <a:ext uri="{FF2B5EF4-FFF2-40B4-BE49-F238E27FC236}">
              <a16:creationId xmlns:a16="http://schemas.microsoft.com/office/drawing/2014/main" id="{C1A211B2-862C-42D9-A9C3-4C1E65CE6306}"/>
            </a:ext>
          </a:extLst>
        </xdr:cNvPr>
        <xdr:cNvSpPr/>
      </xdr:nvSpPr>
      <xdr:spPr>
        <a:xfrm>
          <a:off x="9588500" y="10643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29210</xdr:rowOff>
    </xdr:from>
    <xdr:to>
      <xdr:col>46</xdr:col>
      <xdr:colOff>38100</xdr:colOff>
      <xdr:row>62</xdr:row>
      <xdr:rowOff>130810</xdr:rowOff>
    </xdr:to>
    <xdr:sp macro="" textlink="">
      <xdr:nvSpPr>
        <xdr:cNvPr id="237" name="フローチャート: 判断 236">
          <a:extLst>
            <a:ext uri="{FF2B5EF4-FFF2-40B4-BE49-F238E27FC236}">
              <a16:creationId xmlns:a16="http://schemas.microsoft.com/office/drawing/2014/main" id="{C38610CB-2D47-48C1-96D8-36DB9620F376}"/>
            </a:ext>
          </a:extLst>
        </xdr:cNvPr>
        <xdr:cNvSpPr/>
      </xdr:nvSpPr>
      <xdr:spPr>
        <a:xfrm>
          <a:off x="8699500" y="10659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52070</xdr:rowOff>
    </xdr:from>
    <xdr:to>
      <xdr:col>41</xdr:col>
      <xdr:colOff>101600</xdr:colOff>
      <xdr:row>62</xdr:row>
      <xdr:rowOff>153670</xdr:rowOff>
    </xdr:to>
    <xdr:sp macro="" textlink="">
      <xdr:nvSpPr>
        <xdr:cNvPr id="238" name="フローチャート: 判断 237">
          <a:extLst>
            <a:ext uri="{FF2B5EF4-FFF2-40B4-BE49-F238E27FC236}">
              <a16:creationId xmlns:a16="http://schemas.microsoft.com/office/drawing/2014/main" id="{A232F90E-1130-453E-B536-EE72C87F2BFA}"/>
            </a:ext>
          </a:extLst>
        </xdr:cNvPr>
        <xdr:cNvSpPr/>
      </xdr:nvSpPr>
      <xdr:spPr>
        <a:xfrm>
          <a:off x="7810500" y="10681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44450</xdr:rowOff>
    </xdr:from>
    <xdr:to>
      <xdr:col>36</xdr:col>
      <xdr:colOff>165100</xdr:colOff>
      <xdr:row>62</xdr:row>
      <xdr:rowOff>146050</xdr:rowOff>
    </xdr:to>
    <xdr:sp macro="" textlink="">
      <xdr:nvSpPr>
        <xdr:cNvPr id="239" name="フローチャート: 判断 238">
          <a:extLst>
            <a:ext uri="{FF2B5EF4-FFF2-40B4-BE49-F238E27FC236}">
              <a16:creationId xmlns:a16="http://schemas.microsoft.com/office/drawing/2014/main" id="{80081986-2748-43BC-8453-1BE32B26DDCC}"/>
            </a:ext>
          </a:extLst>
        </xdr:cNvPr>
        <xdr:cNvSpPr/>
      </xdr:nvSpPr>
      <xdr:spPr>
        <a:xfrm>
          <a:off x="6921500" y="10674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0" name="テキスト ボックス 239">
          <a:extLst>
            <a:ext uri="{FF2B5EF4-FFF2-40B4-BE49-F238E27FC236}">
              <a16:creationId xmlns:a16="http://schemas.microsoft.com/office/drawing/2014/main" id="{4E0B4B3F-D5C9-4F8F-94E3-4FB8C3231A2F}"/>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1" name="テキスト ボックス 240">
          <a:extLst>
            <a:ext uri="{FF2B5EF4-FFF2-40B4-BE49-F238E27FC236}">
              <a16:creationId xmlns:a16="http://schemas.microsoft.com/office/drawing/2014/main" id="{EF62E64D-CC20-466B-B40F-CE0372EC0E1C}"/>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2" name="テキスト ボックス 241">
          <a:extLst>
            <a:ext uri="{FF2B5EF4-FFF2-40B4-BE49-F238E27FC236}">
              <a16:creationId xmlns:a16="http://schemas.microsoft.com/office/drawing/2014/main" id="{3A6C3652-2B73-41A8-A2A1-132A817B9C39}"/>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81768C5B-F137-4BF1-AC65-73F718B8B8D7}"/>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4" name="テキスト ボックス 243">
          <a:extLst>
            <a:ext uri="{FF2B5EF4-FFF2-40B4-BE49-F238E27FC236}">
              <a16:creationId xmlns:a16="http://schemas.microsoft.com/office/drawing/2014/main" id="{7AE90321-521F-40AC-BDD1-26E52E184417}"/>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78740</xdr:rowOff>
    </xdr:from>
    <xdr:to>
      <xdr:col>55</xdr:col>
      <xdr:colOff>50800</xdr:colOff>
      <xdr:row>64</xdr:row>
      <xdr:rowOff>8890</xdr:rowOff>
    </xdr:to>
    <xdr:sp macro="" textlink="">
      <xdr:nvSpPr>
        <xdr:cNvPr id="245" name="楕円 244">
          <a:extLst>
            <a:ext uri="{FF2B5EF4-FFF2-40B4-BE49-F238E27FC236}">
              <a16:creationId xmlns:a16="http://schemas.microsoft.com/office/drawing/2014/main" id="{64C8CCC8-27DB-478C-B9D3-51AFA2F8CAAB}"/>
            </a:ext>
          </a:extLst>
        </xdr:cNvPr>
        <xdr:cNvSpPr/>
      </xdr:nvSpPr>
      <xdr:spPr>
        <a:xfrm>
          <a:off x="10426700" y="108800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165117</xdr:rowOff>
    </xdr:from>
    <xdr:ext cx="469744" cy="259045"/>
    <xdr:sp macro="" textlink="">
      <xdr:nvSpPr>
        <xdr:cNvPr id="246" name="【体育館・プール】&#10;一人当たり面積該当値テキスト">
          <a:extLst>
            <a:ext uri="{FF2B5EF4-FFF2-40B4-BE49-F238E27FC236}">
              <a16:creationId xmlns:a16="http://schemas.microsoft.com/office/drawing/2014/main" id="{5D8E9A53-9B5D-489B-98F6-88B534025718}"/>
            </a:ext>
          </a:extLst>
        </xdr:cNvPr>
        <xdr:cNvSpPr txBox="1"/>
      </xdr:nvSpPr>
      <xdr:spPr>
        <a:xfrm>
          <a:off x="10515600" y="107950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78740</xdr:rowOff>
    </xdr:from>
    <xdr:to>
      <xdr:col>50</xdr:col>
      <xdr:colOff>165100</xdr:colOff>
      <xdr:row>64</xdr:row>
      <xdr:rowOff>8890</xdr:rowOff>
    </xdr:to>
    <xdr:sp macro="" textlink="">
      <xdr:nvSpPr>
        <xdr:cNvPr id="247" name="楕円 246">
          <a:extLst>
            <a:ext uri="{FF2B5EF4-FFF2-40B4-BE49-F238E27FC236}">
              <a16:creationId xmlns:a16="http://schemas.microsoft.com/office/drawing/2014/main" id="{484F1EC8-43E2-4B9A-A6A9-0C2F604B5CCC}"/>
            </a:ext>
          </a:extLst>
        </xdr:cNvPr>
        <xdr:cNvSpPr/>
      </xdr:nvSpPr>
      <xdr:spPr>
        <a:xfrm>
          <a:off x="9588500" y="108800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129540</xdr:rowOff>
    </xdr:from>
    <xdr:to>
      <xdr:col>55</xdr:col>
      <xdr:colOff>0</xdr:colOff>
      <xdr:row>63</xdr:row>
      <xdr:rowOff>129540</xdr:rowOff>
    </xdr:to>
    <xdr:cxnSp macro="">
      <xdr:nvCxnSpPr>
        <xdr:cNvPr id="248" name="直線コネクタ 247">
          <a:extLst>
            <a:ext uri="{FF2B5EF4-FFF2-40B4-BE49-F238E27FC236}">
              <a16:creationId xmlns:a16="http://schemas.microsoft.com/office/drawing/2014/main" id="{5657480C-C871-4DF0-9E77-29FA8BD6BEBC}"/>
            </a:ext>
          </a:extLst>
        </xdr:cNvPr>
        <xdr:cNvCxnSpPr/>
      </xdr:nvCxnSpPr>
      <xdr:spPr>
        <a:xfrm>
          <a:off x="9639300" y="1093089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64</xdr:row>
      <xdr:rowOff>10160</xdr:rowOff>
    </xdr:from>
    <xdr:to>
      <xdr:col>46</xdr:col>
      <xdr:colOff>38100</xdr:colOff>
      <xdr:row>64</xdr:row>
      <xdr:rowOff>111760</xdr:rowOff>
    </xdr:to>
    <xdr:sp macro="" textlink="">
      <xdr:nvSpPr>
        <xdr:cNvPr id="249" name="楕円 248">
          <a:extLst>
            <a:ext uri="{FF2B5EF4-FFF2-40B4-BE49-F238E27FC236}">
              <a16:creationId xmlns:a16="http://schemas.microsoft.com/office/drawing/2014/main" id="{52702B25-C2E1-4034-AED1-BB002C6EB9D3}"/>
            </a:ext>
          </a:extLst>
        </xdr:cNvPr>
        <xdr:cNvSpPr/>
      </xdr:nvSpPr>
      <xdr:spPr>
        <a:xfrm>
          <a:off x="8699500" y="10982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63</xdr:row>
      <xdr:rowOff>129540</xdr:rowOff>
    </xdr:from>
    <xdr:to>
      <xdr:col>50</xdr:col>
      <xdr:colOff>114300</xdr:colOff>
      <xdr:row>64</xdr:row>
      <xdr:rowOff>60960</xdr:rowOff>
    </xdr:to>
    <xdr:cxnSp macro="">
      <xdr:nvCxnSpPr>
        <xdr:cNvPr id="250" name="直線コネクタ 249">
          <a:extLst>
            <a:ext uri="{FF2B5EF4-FFF2-40B4-BE49-F238E27FC236}">
              <a16:creationId xmlns:a16="http://schemas.microsoft.com/office/drawing/2014/main" id="{C1FAEE6C-65AE-403E-A3C0-C391750F6E27}"/>
            </a:ext>
          </a:extLst>
        </xdr:cNvPr>
        <xdr:cNvCxnSpPr/>
      </xdr:nvCxnSpPr>
      <xdr:spPr>
        <a:xfrm flipV="1">
          <a:off x="8750300" y="10930890"/>
          <a:ext cx="889000" cy="1028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63</xdr:row>
      <xdr:rowOff>128270</xdr:rowOff>
    </xdr:from>
    <xdr:to>
      <xdr:col>41</xdr:col>
      <xdr:colOff>101600</xdr:colOff>
      <xdr:row>64</xdr:row>
      <xdr:rowOff>58420</xdr:rowOff>
    </xdr:to>
    <xdr:sp macro="" textlink="">
      <xdr:nvSpPr>
        <xdr:cNvPr id="251" name="楕円 250">
          <a:extLst>
            <a:ext uri="{FF2B5EF4-FFF2-40B4-BE49-F238E27FC236}">
              <a16:creationId xmlns:a16="http://schemas.microsoft.com/office/drawing/2014/main" id="{9F6F2CA9-F39A-4B2D-8636-A306768587EB}"/>
            </a:ext>
          </a:extLst>
        </xdr:cNvPr>
        <xdr:cNvSpPr/>
      </xdr:nvSpPr>
      <xdr:spPr>
        <a:xfrm>
          <a:off x="7810500" y="10929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64</xdr:row>
      <xdr:rowOff>7620</xdr:rowOff>
    </xdr:from>
    <xdr:to>
      <xdr:col>45</xdr:col>
      <xdr:colOff>177800</xdr:colOff>
      <xdr:row>64</xdr:row>
      <xdr:rowOff>60960</xdr:rowOff>
    </xdr:to>
    <xdr:cxnSp macro="">
      <xdr:nvCxnSpPr>
        <xdr:cNvPr id="252" name="直線コネクタ 251">
          <a:extLst>
            <a:ext uri="{FF2B5EF4-FFF2-40B4-BE49-F238E27FC236}">
              <a16:creationId xmlns:a16="http://schemas.microsoft.com/office/drawing/2014/main" id="{3522540C-7243-4B2E-8909-3C1BB0C678A1}"/>
            </a:ext>
          </a:extLst>
        </xdr:cNvPr>
        <xdr:cNvCxnSpPr/>
      </xdr:nvCxnSpPr>
      <xdr:spPr>
        <a:xfrm>
          <a:off x="7861300" y="10980420"/>
          <a:ext cx="8890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63</xdr:row>
      <xdr:rowOff>124460</xdr:rowOff>
    </xdr:from>
    <xdr:to>
      <xdr:col>36</xdr:col>
      <xdr:colOff>165100</xdr:colOff>
      <xdr:row>64</xdr:row>
      <xdr:rowOff>54610</xdr:rowOff>
    </xdr:to>
    <xdr:sp macro="" textlink="">
      <xdr:nvSpPr>
        <xdr:cNvPr id="253" name="楕円 252">
          <a:extLst>
            <a:ext uri="{FF2B5EF4-FFF2-40B4-BE49-F238E27FC236}">
              <a16:creationId xmlns:a16="http://schemas.microsoft.com/office/drawing/2014/main" id="{5615FEFE-C4A5-43AE-B584-D2081FF546B5}"/>
            </a:ext>
          </a:extLst>
        </xdr:cNvPr>
        <xdr:cNvSpPr/>
      </xdr:nvSpPr>
      <xdr:spPr>
        <a:xfrm>
          <a:off x="6921500" y="10925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64</xdr:row>
      <xdr:rowOff>3810</xdr:rowOff>
    </xdr:from>
    <xdr:to>
      <xdr:col>41</xdr:col>
      <xdr:colOff>50800</xdr:colOff>
      <xdr:row>64</xdr:row>
      <xdr:rowOff>7620</xdr:rowOff>
    </xdr:to>
    <xdr:cxnSp macro="">
      <xdr:nvCxnSpPr>
        <xdr:cNvPr id="254" name="直線コネクタ 253">
          <a:extLst>
            <a:ext uri="{FF2B5EF4-FFF2-40B4-BE49-F238E27FC236}">
              <a16:creationId xmlns:a16="http://schemas.microsoft.com/office/drawing/2014/main" id="{452AF68F-0E0F-4226-9431-3175A7082F8C}"/>
            </a:ext>
          </a:extLst>
        </xdr:cNvPr>
        <xdr:cNvCxnSpPr/>
      </xdr:nvCxnSpPr>
      <xdr:spPr>
        <a:xfrm>
          <a:off x="6972300" y="10976610"/>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60</xdr:row>
      <xdr:rowOff>132097</xdr:rowOff>
    </xdr:from>
    <xdr:ext cx="469744" cy="259045"/>
    <xdr:sp macro="" textlink="">
      <xdr:nvSpPr>
        <xdr:cNvPr id="255" name="n_1aveValue【体育館・プール】&#10;一人当たり面積">
          <a:extLst>
            <a:ext uri="{FF2B5EF4-FFF2-40B4-BE49-F238E27FC236}">
              <a16:creationId xmlns:a16="http://schemas.microsoft.com/office/drawing/2014/main" id="{C1D4E7AE-01C1-467F-9664-9478901DC3D6}"/>
            </a:ext>
          </a:extLst>
        </xdr:cNvPr>
        <xdr:cNvSpPr txBox="1"/>
      </xdr:nvSpPr>
      <xdr:spPr>
        <a:xfrm>
          <a:off x="9391727" y="104190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60</xdr:row>
      <xdr:rowOff>147337</xdr:rowOff>
    </xdr:from>
    <xdr:ext cx="469744" cy="259045"/>
    <xdr:sp macro="" textlink="">
      <xdr:nvSpPr>
        <xdr:cNvPr id="256" name="n_2aveValue【体育館・プール】&#10;一人当たり面積">
          <a:extLst>
            <a:ext uri="{FF2B5EF4-FFF2-40B4-BE49-F238E27FC236}">
              <a16:creationId xmlns:a16="http://schemas.microsoft.com/office/drawing/2014/main" id="{987758D0-05E7-448F-947C-25B75C758FBE}"/>
            </a:ext>
          </a:extLst>
        </xdr:cNvPr>
        <xdr:cNvSpPr txBox="1"/>
      </xdr:nvSpPr>
      <xdr:spPr>
        <a:xfrm>
          <a:off x="8515427" y="104343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60</xdr:row>
      <xdr:rowOff>170197</xdr:rowOff>
    </xdr:from>
    <xdr:ext cx="469744" cy="259045"/>
    <xdr:sp macro="" textlink="">
      <xdr:nvSpPr>
        <xdr:cNvPr id="257" name="n_3aveValue【体育館・プール】&#10;一人当たり面積">
          <a:extLst>
            <a:ext uri="{FF2B5EF4-FFF2-40B4-BE49-F238E27FC236}">
              <a16:creationId xmlns:a16="http://schemas.microsoft.com/office/drawing/2014/main" id="{E326E342-7902-4A70-AE06-49EECEAE94B6}"/>
            </a:ext>
          </a:extLst>
        </xdr:cNvPr>
        <xdr:cNvSpPr txBox="1"/>
      </xdr:nvSpPr>
      <xdr:spPr>
        <a:xfrm>
          <a:off x="7626427" y="104571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60</xdr:row>
      <xdr:rowOff>162577</xdr:rowOff>
    </xdr:from>
    <xdr:ext cx="469744" cy="259045"/>
    <xdr:sp macro="" textlink="">
      <xdr:nvSpPr>
        <xdr:cNvPr id="258" name="n_4aveValue【体育館・プール】&#10;一人当たり面積">
          <a:extLst>
            <a:ext uri="{FF2B5EF4-FFF2-40B4-BE49-F238E27FC236}">
              <a16:creationId xmlns:a16="http://schemas.microsoft.com/office/drawing/2014/main" id="{32C2F632-D9CC-48F1-AABF-F94C6110962F}"/>
            </a:ext>
          </a:extLst>
        </xdr:cNvPr>
        <xdr:cNvSpPr txBox="1"/>
      </xdr:nvSpPr>
      <xdr:spPr>
        <a:xfrm>
          <a:off x="6737427" y="10449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64</xdr:row>
      <xdr:rowOff>17</xdr:rowOff>
    </xdr:from>
    <xdr:ext cx="469744" cy="259045"/>
    <xdr:sp macro="" textlink="">
      <xdr:nvSpPr>
        <xdr:cNvPr id="259" name="n_1mainValue【体育館・プール】&#10;一人当たり面積">
          <a:extLst>
            <a:ext uri="{FF2B5EF4-FFF2-40B4-BE49-F238E27FC236}">
              <a16:creationId xmlns:a16="http://schemas.microsoft.com/office/drawing/2014/main" id="{D6473430-2F0D-416A-A270-5CBF35BB8193}"/>
            </a:ext>
          </a:extLst>
        </xdr:cNvPr>
        <xdr:cNvSpPr txBox="1"/>
      </xdr:nvSpPr>
      <xdr:spPr>
        <a:xfrm>
          <a:off x="9391727" y="109728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64</xdr:row>
      <xdr:rowOff>102887</xdr:rowOff>
    </xdr:from>
    <xdr:ext cx="469744" cy="259045"/>
    <xdr:sp macro="" textlink="">
      <xdr:nvSpPr>
        <xdr:cNvPr id="260" name="n_2mainValue【体育館・プール】&#10;一人当たり面積">
          <a:extLst>
            <a:ext uri="{FF2B5EF4-FFF2-40B4-BE49-F238E27FC236}">
              <a16:creationId xmlns:a16="http://schemas.microsoft.com/office/drawing/2014/main" id="{7D8D0A46-CD2A-4F93-8147-62AB97D873E3}"/>
            </a:ext>
          </a:extLst>
        </xdr:cNvPr>
        <xdr:cNvSpPr txBox="1"/>
      </xdr:nvSpPr>
      <xdr:spPr>
        <a:xfrm>
          <a:off x="8515427" y="110756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64</xdr:row>
      <xdr:rowOff>49547</xdr:rowOff>
    </xdr:from>
    <xdr:ext cx="469744" cy="259045"/>
    <xdr:sp macro="" textlink="">
      <xdr:nvSpPr>
        <xdr:cNvPr id="261" name="n_3mainValue【体育館・プール】&#10;一人当たり面積">
          <a:extLst>
            <a:ext uri="{FF2B5EF4-FFF2-40B4-BE49-F238E27FC236}">
              <a16:creationId xmlns:a16="http://schemas.microsoft.com/office/drawing/2014/main" id="{33169E3D-ED05-4D29-B2BA-952D6B4E17DD}"/>
            </a:ext>
          </a:extLst>
        </xdr:cNvPr>
        <xdr:cNvSpPr txBox="1"/>
      </xdr:nvSpPr>
      <xdr:spPr>
        <a:xfrm>
          <a:off x="7626427" y="11022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64</xdr:row>
      <xdr:rowOff>45737</xdr:rowOff>
    </xdr:from>
    <xdr:ext cx="469744" cy="259045"/>
    <xdr:sp macro="" textlink="">
      <xdr:nvSpPr>
        <xdr:cNvPr id="262" name="n_4mainValue【体育館・プール】&#10;一人当たり面積">
          <a:extLst>
            <a:ext uri="{FF2B5EF4-FFF2-40B4-BE49-F238E27FC236}">
              <a16:creationId xmlns:a16="http://schemas.microsoft.com/office/drawing/2014/main" id="{376AED1A-21ED-4590-B3BA-E43716CDF9A6}"/>
            </a:ext>
          </a:extLst>
        </xdr:cNvPr>
        <xdr:cNvSpPr txBox="1"/>
      </xdr:nvSpPr>
      <xdr:spPr>
        <a:xfrm>
          <a:off x="6737427" y="110185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3" name="正方形/長方形 262">
          <a:extLst>
            <a:ext uri="{FF2B5EF4-FFF2-40B4-BE49-F238E27FC236}">
              <a16:creationId xmlns:a16="http://schemas.microsoft.com/office/drawing/2014/main" id="{CF02A24B-3A79-4095-8022-F691DA6F6E1A}"/>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4" name="正方形/長方形 263">
          <a:extLst>
            <a:ext uri="{FF2B5EF4-FFF2-40B4-BE49-F238E27FC236}">
              <a16:creationId xmlns:a16="http://schemas.microsoft.com/office/drawing/2014/main" id="{F715CFC2-EB30-4A25-83AC-E75EE35CD98C}"/>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5" name="正方形/長方形 264">
          <a:extLst>
            <a:ext uri="{FF2B5EF4-FFF2-40B4-BE49-F238E27FC236}">
              <a16:creationId xmlns:a16="http://schemas.microsoft.com/office/drawing/2014/main" id="{40F68B55-5765-4586-9855-04DC56E5AAF5}"/>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6" name="正方形/長方形 265">
          <a:extLst>
            <a:ext uri="{FF2B5EF4-FFF2-40B4-BE49-F238E27FC236}">
              <a16:creationId xmlns:a16="http://schemas.microsoft.com/office/drawing/2014/main" id="{AEFC0681-7141-4596-8A9E-C606C8B5F7FB}"/>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7" name="正方形/長方形 266">
          <a:extLst>
            <a:ext uri="{FF2B5EF4-FFF2-40B4-BE49-F238E27FC236}">
              <a16:creationId xmlns:a16="http://schemas.microsoft.com/office/drawing/2014/main" id="{B6FDCBB5-F7C9-4DB3-B110-9BDA05AA4613}"/>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8" name="正方形/長方形 267">
          <a:extLst>
            <a:ext uri="{FF2B5EF4-FFF2-40B4-BE49-F238E27FC236}">
              <a16:creationId xmlns:a16="http://schemas.microsoft.com/office/drawing/2014/main" id="{3A0EFFD2-37C3-4312-A815-FC828FF0D543}"/>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9" name="正方形/長方形 268">
          <a:extLst>
            <a:ext uri="{FF2B5EF4-FFF2-40B4-BE49-F238E27FC236}">
              <a16:creationId xmlns:a16="http://schemas.microsoft.com/office/drawing/2014/main" id="{CB1AF11A-2A31-4E5B-AEA7-C38FFFEEB03B}"/>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0" name="正方形/長方形 269">
          <a:extLst>
            <a:ext uri="{FF2B5EF4-FFF2-40B4-BE49-F238E27FC236}">
              <a16:creationId xmlns:a16="http://schemas.microsoft.com/office/drawing/2014/main" id="{BEF4AA91-3AFD-4225-B7EA-53380ADEBD18}"/>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1" name="テキスト ボックス 270">
          <a:extLst>
            <a:ext uri="{FF2B5EF4-FFF2-40B4-BE49-F238E27FC236}">
              <a16:creationId xmlns:a16="http://schemas.microsoft.com/office/drawing/2014/main" id="{FD5824F5-7500-4316-B7AB-1B112ED4B97A}"/>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2" name="直線コネクタ 271">
          <a:extLst>
            <a:ext uri="{FF2B5EF4-FFF2-40B4-BE49-F238E27FC236}">
              <a16:creationId xmlns:a16="http://schemas.microsoft.com/office/drawing/2014/main" id="{4AE73343-5360-4A46-97DD-CA0A1051EC64}"/>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3" name="テキスト ボックス 272">
          <a:extLst>
            <a:ext uri="{FF2B5EF4-FFF2-40B4-BE49-F238E27FC236}">
              <a16:creationId xmlns:a16="http://schemas.microsoft.com/office/drawing/2014/main" id="{37F48262-A1BE-4B87-9046-D78151CC2169}"/>
            </a:ext>
          </a:extLst>
        </xdr:cNvPr>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74" name="直線コネクタ 273">
          <a:extLst>
            <a:ext uri="{FF2B5EF4-FFF2-40B4-BE49-F238E27FC236}">
              <a16:creationId xmlns:a16="http://schemas.microsoft.com/office/drawing/2014/main" id="{D565EC4A-1029-462D-B68F-C1DBAB9F64B2}"/>
            </a:ext>
          </a:extLst>
        </xdr:cNvPr>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275" name="テキスト ボックス 274">
          <a:extLst>
            <a:ext uri="{FF2B5EF4-FFF2-40B4-BE49-F238E27FC236}">
              <a16:creationId xmlns:a16="http://schemas.microsoft.com/office/drawing/2014/main" id="{6DFF047F-A3E9-4B01-A8BB-2BA7F5A7178E}"/>
            </a:ext>
          </a:extLst>
        </xdr:cNvPr>
        <xdr:cNvSpPr txBox="1"/>
      </xdr:nvSpPr>
      <xdr:spPr>
        <a:xfrm>
          <a:off x="294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76" name="直線コネクタ 275">
          <a:extLst>
            <a:ext uri="{FF2B5EF4-FFF2-40B4-BE49-F238E27FC236}">
              <a16:creationId xmlns:a16="http://schemas.microsoft.com/office/drawing/2014/main" id="{6DA9842D-F61A-401B-BB58-AAE8B12B8D65}"/>
            </a:ext>
          </a:extLst>
        </xdr:cNvPr>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77" name="テキスト ボックス 276">
          <a:extLst>
            <a:ext uri="{FF2B5EF4-FFF2-40B4-BE49-F238E27FC236}">
              <a16:creationId xmlns:a16="http://schemas.microsoft.com/office/drawing/2014/main" id="{67D7C035-5172-4406-B961-F3D2FF6E789C}"/>
            </a:ext>
          </a:extLst>
        </xdr:cNvPr>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78" name="直線コネクタ 277">
          <a:extLst>
            <a:ext uri="{FF2B5EF4-FFF2-40B4-BE49-F238E27FC236}">
              <a16:creationId xmlns:a16="http://schemas.microsoft.com/office/drawing/2014/main" id="{C6EB88AF-1A68-446A-9ABF-EC315626A532}"/>
            </a:ext>
          </a:extLst>
        </xdr:cNvPr>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79" name="テキスト ボックス 278">
          <a:extLst>
            <a:ext uri="{FF2B5EF4-FFF2-40B4-BE49-F238E27FC236}">
              <a16:creationId xmlns:a16="http://schemas.microsoft.com/office/drawing/2014/main" id="{716D9F77-13DA-4D68-A619-D6E93813E2AF}"/>
            </a:ext>
          </a:extLst>
        </xdr:cNvPr>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80" name="直線コネクタ 279">
          <a:extLst>
            <a:ext uri="{FF2B5EF4-FFF2-40B4-BE49-F238E27FC236}">
              <a16:creationId xmlns:a16="http://schemas.microsoft.com/office/drawing/2014/main" id="{53966A85-4ED3-4143-9BF9-742FC608B993}"/>
            </a:ext>
          </a:extLst>
        </xdr:cNvPr>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81" name="テキスト ボックス 280">
          <a:extLst>
            <a:ext uri="{FF2B5EF4-FFF2-40B4-BE49-F238E27FC236}">
              <a16:creationId xmlns:a16="http://schemas.microsoft.com/office/drawing/2014/main" id="{B68198CB-65F3-4E42-8B71-1A7DCF65FA6D}"/>
            </a:ext>
          </a:extLst>
        </xdr:cNvPr>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82" name="直線コネクタ 281">
          <a:extLst>
            <a:ext uri="{FF2B5EF4-FFF2-40B4-BE49-F238E27FC236}">
              <a16:creationId xmlns:a16="http://schemas.microsoft.com/office/drawing/2014/main" id="{8CE0CA89-0FC2-4312-BECB-64F3CC48B379}"/>
            </a:ext>
          </a:extLst>
        </xdr:cNvPr>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283" name="テキスト ボックス 282">
          <a:extLst>
            <a:ext uri="{FF2B5EF4-FFF2-40B4-BE49-F238E27FC236}">
              <a16:creationId xmlns:a16="http://schemas.microsoft.com/office/drawing/2014/main" id="{FF7BB076-9701-407F-8388-136E51267C41}"/>
            </a:ext>
          </a:extLst>
        </xdr:cNvPr>
        <xdr:cNvSpPr txBox="1"/>
      </xdr:nvSpPr>
      <xdr:spPr>
        <a:xfrm>
          <a:off x="358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4" name="直線コネクタ 283">
          <a:extLst>
            <a:ext uri="{FF2B5EF4-FFF2-40B4-BE49-F238E27FC236}">
              <a16:creationId xmlns:a16="http://schemas.microsoft.com/office/drawing/2014/main" id="{32917F7B-D8D0-4F14-AFF6-CF233FB0753E}"/>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74</xdr:row>
      <xdr:rowOff>124477</xdr:rowOff>
    </xdr:from>
    <xdr:ext cx="338939" cy="259045"/>
    <xdr:sp macro="" textlink="">
      <xdr:nvSpPr>
        <xdr:cNvPr id="285" name="テキスト ボックス 284">
          <a:extLst>
            <a:ext uri="{FF2B5EF4-FFF2-40B4-BE49-F238E27FC236}">
              <a16:creationId xmlns:a16="http://schemas.microsoft.com/office/drawing/2014/main" id="{1637CD2D-0963-459C-9236-184BACEBACF7}"/>
            </a:ext>
          </a:extLst>
        </xdr:cNvPr>
        <xdr:cNvSpPr txBox="1"/>
      </xdr:nvSpPr>
      <xdr:spPr>
        <a:xfrm>
          <a:off x="423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6" name="【福祉施設】&#10;有形固定資産減価償却率グラフ枠">
          <a:extLst>
            <a:ext uri="{FF2B5EF4-FFF2-40B4-BE49-F238E27FC236}">
              <a16:creationId xmlns:a16="http://schemas.microsoft.com/office/drawing/2014/main" id="{4679AB23-9A05-420F-89CF-EB975EF7687C}"/>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41911</xdr:rowOff>
    </xdr:from>
    <xdr:to>
      <xdr:col>24</xdr:col>
      <xdr:colOff>62865</xdr:colOff>
      <xdr:row>85</xdr:row>
      <xdr:rowOff>123825</xdr:rowOff>
    </xdr:to>
    <xdr:cxnSp macro="">
      <xdr:nvCxnSpPr>
        <xdr:cNvPr id="287" name="直線コネクタ 286">
          <a:extLst>
            <a:ext uri="{FF2B5EF4-FFF2-40B4-BE49-F238E27FC236}">
              <a16:creationId xmlns:a16="http://schemas.microsoft.com/office/drawing/2014/main" id="{22E7D9A0-C6B5-4D83-B70A-5AA203DAAA44}"/>
            </a:ext>
          </a:extLst>
        </xdr:cNvPr>
        <xdr:cNvCxnSpPr/>
      </xdr:nvCxnSpPr>
      <xdr:spPr>
        <a:xfrm flipV="1">
          <a:off x="4634865" y="13243561"/>
          <a:ext cx="0" cy="14535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85</xdr:row>
      <xdr:rowOff>127652</xdr:rowOff>
    </xdr:from>
    <xdr:ext cx="405111" cy="259045"/>
    <xdr:sp macro="" textlink="">
      <xdr:nvSpPr>
        <xdr:cNvPr id="288" name="【福祉施設】&#10;有形固定資産減価償却率最小値テキスト">
          <a:extLst>
            <a:ext uri="{FF2B5EF4-FFF2-40B4-BE49-F238E27FC236}">
              <a16:creationId xmlns:a16="http://schemas.microsoft.com/office/drawing/2014/main" id="{D49F71E4-7B5D-43C5-917E-9314728EF623}"/>
            </a:ext>
          </a:extLst>
        </xdr:cNvPr>
        <xdr:cNvSpPr txBox="1"/>
      </xdr:nvSpPr>
      <xdr:spPr>
        <a:xfrm>
          <a:off x="4673600" y="147009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85</xdr:row>
      <xdr:rowOff>123825</xdr:rowOff>
    </xdr:from>
    <xdr:to>
      <xdr:col>24</xdr:col>
      <xdr:colOff>152400</xdr:colOff>
      <xdr:row>85</xdr:row>
      <xdr:rowOff>123825</xdr:rowOff>
    </xdr:to>
    <xdr:cxnSp macro="">
      <xdr:nvCxnSpPr>
        <xdr:cNvPr id="289" name="直線コネクタ 288">
          <a:extLst>
            <a:ext uri="{FF2B5EF4-FFF2-40B4-BE49-F238E27FC236}">
              <a16:creationId xmlns:a16="http://schemas.microsoft.com/office/drawing/2014/main" id="{5E735012-CCA4-46D6-ADF8-D2B3E32A5046}"/>
            </a:ext>
          </a:extLst>
        </xdr:cNvPr>
        <xdr:cNvCxnSpPr/>
      </xdr:nvCxnSpPr>
      <xdr:spPr>
        <a:xfrm>
          <a:off x="4546600" y="146970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75</xdr:row>
      <xdr:rowOff>160038</xdr:rowOff>
    </xdr:from>
    <xdr:ext cx="405111" cy="259045"/>
    <xdr:sp macro="" textlink="">
      <xdr:nvSpPr>
        <xdr:cNvPr id="290" name="【福祉施設】&#10;有形固定資産減価償却率最大値テキスト">
          <a:extLst>
            <a:ext uri="{FF2B5EF4-FFF2-40B4-BE49-F238E27FC236}">
              <a16:creationId xmlns:a16="http://schemas.microsoft.com/office/drawing/2014/main" id="{A4BF6578-9C94-40F2-8DE0-EBEC5A924F2B}"/>
            </a:ext>
          </a:extLst>
        </xdr:cNvPr>
        <xdr:cNvSpPr txBox="1"/>
      </xdr:nvSpPr>
      <xdr:spPr>
        <a:xfrm>
          <a:off x="4673600" y="130187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41911</xdr:rowOff>
    </xdr:from>
    <xdr:to>
      <xdr:col>24</xdr:col>
      <xdr:colOff>152400</xdr:colOff>
      <xdr:row>77</xdr:row>
      <xdr:rowOff>41911</xdr:rowOff>
    </xdr:to>
    <xdr:cxnSp macro="">
      <xdr:nvCxnSpPr>
        <xdr:cNvPr id="291" name="直線コネクタ 290">
          <a:extLst>
            <a:ext uri="{FF2B5EF4-FFF2-40B4-BE49-F238E27FC236}">
              <a16:creationId xmlns:a16="http://schemas.microsoft.com/office/drawing/2014/main" id="{0FE81F33-9537-4E76-A51A-3C9E0E936F79}"/>
            </a:ext>
          </a:extLst>
        </xdr:cNvPr>
        <xdr:cNvCxnSpPr/>
      </xdr:nvCxnSpPr>
      <xdr:spPr>
        <a:xfrm>
          <a:off x="4546600" y="132435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91457</xdr:rowOff>
    </xdr:from>
    <xdr:ext cx="405111" cy="259045"/>
    <xdr:sp macro="" textlink="">
      <xdr:nvSpPr>
        <xdr:cNvPr id="292" name="【福祉施設】&#10;有形固定資産減価償却率平均値テキスト">
          <a:extLst>
            <a:ext uri="{FF2B5EF4-FFF2-40B4-BE49-F238E27FC236}">
              <a16:creationId xmlns:a16="http://schemas.microsoft.com/office/drawing/2014/main" id="{E20E9602-688F-4972-BCC5-C37C02421931}"/>
            </a:ext>
          </a:extLst>
        </xdr:cNvPr>
        <xdr:cNvSpPr txBox="1"/>
      </xdr:nvSpPr>
      <xdr:spPr>
        <a:xfrm>
          <a:off x="4673600" y="1397890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113030</xdr:rowOff>
    </xdr:from>
    <xdr:to>
      <xdr:col>24</xdr:col>
      <xdr:colOff>114300</xdr:colOff>
      <xdr:row>82</xdr:row>
      <xdr:rowOff>43180</xdr:rowOff>
    </xdr:to>
    <xdr:sp macro="" textlink="">
      <xdr:nvSpPr>
        <xdr:cNvPr id="293" name="フローチャート: 判断 292">
          <a:extLst>
            <a:ext uri="{FF2B5EF4-FFF2-40B4-BE49-F238E27FC236}">
              <a16:creationId xmlns:a16="http://schemas.microsoft.com/office/drawing/2014/main" id="{EAF9B327-30E5-4FD7-B69D-D1AC0934A833}"/>
            </a:ext>
          </a:extLst>
        </xdr:cNvPr>
        <xdr:cNvSpPr/>
      </xdr:nvSpPr>
      <xdr:spPr>
        <a:xfrm>
          <a:off x="4584700" y="14000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81</xdr:row>
      <xdr:rowOff>103505</xdr:rowOff>
    </xdr:from>
    <xdr:to>
      <xdr:col>20</xdr:col>
      <xdr:colOff>38100</xdr:colOff>
      <xdr:row>82</xdr:row>
      <xdr:rowOff>33655</xdr:rowOff>
    </xdr:to>
    <xdr:sp macro="" textlink="">
      <xdr:nvSpPr>
        <xdr:cNvPr id="294" name="フローチャート: 判断 293">
          <a:extLst>
            <a:ext uri="{FF2B5EF4-FFF2-40B4-BE49-F238E27FC236}">
              <a16:creationId xmlns:a16="http://schemas.microsoft.com/office/drawing/2014/main" id="{66452B61-F7FC-49A8-8510-1831EE60C490}"/>
            </a:ext>
          </a:extLst>
        </xdr:cNvPr>
        <xdr:cNvSpPr/>
      </xdr:nvSpPr>
      <xdr:spPr>
        <a:xfrm>
          <a:off x="3746500" y="13990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81</xdr:row>
      <xdr:rowOff>107314</xdr:rowOff>
    </xdr:from>
    <xdr:to>
      <xdr:col>15</xdr:col>
      <xdr:colOff>101600</xdr:colOff>
      <xdr:row>82</xdr:row>
      <xdr:rowOff>37464</xdr:rowOff>
    </xdr:to>
    <xdr:sp macro="" textlink="">
      <xdr:nvSpPr>
        <xdr:cNvPr id="295" name="フローチャート: 判断 294">
          <a:extLst>
            <a:ext uri="{FF2B5EF4-FFF2-40B4-BE49-F238E27FC236}">
              <a16:creationId xmlns:a16="http://schemas.microsoft.com/office/drawing/2014/main" id="{4663758E-A396-4D94-9C59-3EAACC8222A9}"/>
            </a:ext>
          </a:extLst>
        </xdr:cNvPr>
        <xdr:cNvSpPr/>
      </xdr:nvSpPr>
      <xdr:spPr>
        <a:xfrm>
          <a:off x="2857500" y="139947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81</xdr:row>
      <xdr:rowOff>74930</xdr:rowOff>
    </xdr:from>
    <xdr:to>
      <xdr:col>10</xdr:col>
      <xdr:colOff>165100</xdr:colOff>
      <xdr:row>82</xdr:row>
      <xdr:rowOff>5080</xdr:rowOff>
    </xdr:to>
    <xdr:sp macro="" textlink="">
      <xdr:nvSpPr>
        <xdr:cNvPr id="296" name="フローチャート: 判断 295">
          <a:extLst>
            <a:ext uri="{FF2B5EF4-FFF2-40B4-BE49-F238E27FC236}">
              <a16:creationId xmlns:a16="http://schemas.microsoft.com/office/drawing/2014/main" id="{EA78980E-6750-4C09-A619-FE7E1A8FB2B2}"/>
            </a:ext>
          </a:extLst>
        </xdr:cNvPr>
        <xdr:cNvSpPr/>
      </xdr:nvSpPr>
      <xdr:spPr>
        <a:xfrm>
          <a:off x="1968500" y="13962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81</xdr:row>
      <xdr:rowOff>59689</xdr:rowOff>
    </xdr:from>
    <xdr:to>
      <xdr:col>6</xdr:col>
      <xdr:colOff>38100</xdr:colOff>
      <xdr:row>81</xdr:row>
      <xdr:rowOff>161289</xdr:rowOff>
    </xdr:to>
    <xdr:sp macro="" textlink="">
      <xdr:nvSpPr>
        <xdr:cNvPr id="297" name="フローチャート: 判断 296">
          <a:extLst>
            <a:ext uri="{FF2B5EF4-FFF2-40B4-BE49-F238E27FC236}">
              <a16:creationId xmlns:a16="http://schemas.microsoft.com/office/drawing/2014/main" id="{475FC7AC-2998-4514-8F43-16F3FAAADF99}"/>
            </a:ext>
          </a:extLst>
        </xdr:cNvPr>
        <xdr:cNvSpPr/>
      </xdr:nvSpPr>
      <xdr:spPr>
        <a:xfrm>
          <a:off x="1079500" y="139471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8" name="テキスト ボックス 297">
          <a:extLst>
            <a:ext uri="{FF2B5EF4-FFF2-40B4-BE49-F238E27FC236}">
              <a16:creationId xmlns:a16="http://schemas.microsoft.com/office/drawing/2014/main" id="{5B77F91D-951A-423D-884E-8B95E234B414}"/>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9" name="テキスト ボックス 298">
          <a:extLst>
            <a:ext uri="{FF2B5EF4-FFF2-40B4-BE49-F238E27FC236}">
              <a16:creationId xmlns:a16="http://schemas.microsoft.com/office/drawing/2014/main" id="{29F5F479-5C63-4F7D-B0F8-EA1143CB2EC7}"/>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0" name="テキスト ボックス 299">
          <a:extLst>
            <a:ext uri="{FF2B5EF4-FFF2-40B4-BE49-F238E27FC236}">
              <a16:creationId xmlns:a16="http://schemas.microsoft.com/office/drawing/2014/main" id="{1246837C-EC4C-47D4-9886-72A4D111843A}"/>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1" name="テキスト ボックス 300">
          <a:extLst>
            <a:ext uri="{FF2B5EF4-FFF2-40B4-BE49-F238E27FC236}">
              <a16:creationId xmlns:a16="http://schemas.microsoft.com/office/drawing/2014/main" id="{F725D7DF-B0EF-4F60-B15F-940A965D1313}"/>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2" name="テキスト ボックス 301">
          <a:extLst>
            <a:ext uri="{FF2B5EF4-FFF2-40B4-BE49-F238E27FC236}">
              <a16:creationId xmlns:a16="http://schemas.microsoft.com/office/drawing/2014/main" id="{695B665A-5B13-4737-B93D-9385D02A21D1}"/>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109220</xdr:rowOff>
    </xdr:from>
    <xdr:to>
      <xdr:col>24</xdr:col>
      <xdr:colOff>114300</xdr:colOff>
      <xdr:row>82</xdr:row>
      <xdr:rowOff>39370</xdr:rowOff>
    </xdr:to>
    <xdr:sp macro="" textlink="">
      <xdr:nvSpPr>
        <xdr:cNvPr id="303" name="楕円 302">
          <a:extLst>
            <a:ext uri="{FF2B5EF4-FFF2-40B4-BE49-F238E27FC236}">
              <a16:creationId xmlns:a16="http://schemas.microsoft.com/office/drawing/2014/main" id="{48E9E8D3-A9C8-4799-8760-E0018B1CDC94}"/>
            </a:ext>
          </a:extLst>
        </xdr:cNvPr>
        <xdr:cNvSpPr/>
      </xdr:nvSpPr>
      <xdr:spPr>
        <a:xfrm>
          <a:off x="4584700" y="13996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80</xdr:row>
      <xdr:rowOff>132097</xdr:rowOff>
    </xdr:from>
    <xdr:ext cx="405111" cy="259045"/>
    <xdr:sp macro="" textlink="">
      <xdr:nvSpPr>
        <xdr:cNvPr id="304" name="【福祉施設】&#10;有形固定資産減価償却率該当値テキスト">
          <a:extLst>
            <a:ext uri="{FF2B5EF4-FFF2-40B4-BE49-F238E27FC236}">
              <a16:creationId xmlns:a16="http://schemas.microsoft.com/office/drawing/2014/main" id="{5AEC88A2-3FDF-4EEF-BB18-0469D2F09E9C}"/>
            </a:ext>
          </a:extLst>
        </xdr:cNvPr>
        <xdr:cNvSpPr txBox="1"/>
      </xdr:nvSpPr>
      <xdr:spPr>
        <a:xfrm>
          <a:off x="4673600" y="138480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81</xdr:row>
      <xdr:rowOff>67311</xdr:rowOff>
    </xdr:from>
    <xdr:to>
      <xdr:col>20</xdr:col>
      <xdr:colOff>38100</xdr:colOff>
      <xdr:row>81</xdr:row>
      <xdr:rowOff>168911</xdr:rowOff>
    </xdr:to>
    <xdr:sp macro="" textlink="">
      <xdr:nvSpPr>
        <xdr:cNvPr id="305" name="楕円 304">
          <a:extLst>
            <a:ext uri="{FF2B5EF4-FFF2-40B4-BE49-F238E27FC236}">
              <a16:creationId xmlns:a16="http://schemas.microsoft.com/office/drawing/2014/main" id="{2ACE1C92-6771-47AE-A4F4-21CDA38931D9}"/>
            </a:ext>
          </a:extLst>
        </xdr:cNvPr>
        <xdr:cNvSpPr/>
      </xdr:nvSpPr>
      <xdr:spPr>
        <a:xfrm>
          <a:off x="3746500" y="139547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81</xdr:row>
      <xdr:rowOff>118111</xdr:rowOff>
    </xdr:from>
    <xdr:to>
      <xdr:col>24</xdr:col>
      <xdr:colOff>63500</xdr:colOff>
      <xdr:row>81</xdr:row>
      <xdr:rowOff>160020</xdr:rowOff>
    </xdr:to>
    <xdr:cxnSp macro="">
      <xdr:nvCxnSpPr>
        <xdr:cNvPr id="306" name="直線コネクタ 305">
          <a:extLst>
            <a:ext uri="{FF2B5EF4-FFF2-40B4-BE49-F238E27FC236}">
              <a16:creationId xmlns:a16="http://schemas.microsoft.com/office/drawing/2014/main" id="{865480F2-AB61-47EA-AE7F-44CAC17EB7E3}"/>
            </a:ext>
          </a:extLst>
        </xdr:cNvPr>
        <xdr:cNvCxnSpPr/>
      </xdr:nvCxnSpPr>
      <xdr:spPr>
        <a:xfrm>
          <a:off x="3797300" y="14005561"/>
          <a:ext cx="838200" cy="419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81</xdr:row>
      <xdr:rowOff>25400</xdr:rowOff>
    </xdr:from>
    <xdr:to>
      <xdr:col>15</xdr:col>
      <xdr:colOff>101600</xdr:colOff>
      <xdr:row>81</xdr:row>
      <xdr:rowOff>127000</xdr:rowOff>
    </xdr:to>
    <xdr:sp macro="" textlink="">
      <xdr:nvSpPr>
        <xdr:cNvPr id="307" name="楕円 306">
          <a:extLst>
            <a:ext uri="{FF2B5EF4-FFF2-40B4-BE49-F238E27FC236}">
              <a16:creationId xmlns:a16="http://schemas.microsoft.com/office/drawing/2014/main" id="{E4E0A557-0899-4134-93F6-3A97D9085285}"/>
            </a:ext>
          </a:extLst>
        </xdr:cNvPr>
        <xdr:cNvSpPr/>
      </xdr:nvSpPr>
      <xdr:spPr>
        <a:xfrm>
          <a:off x="2857500" y="13912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81</xdr:row>
      <xdr:rowOff>76200</xdr:rowOff>
    </xdr:from>
    <xdr:to>
      <xdr:col>19</xdr:col>
      <xdr:colOff>177800</xdr:colOff>
      <xdr:row>81</xdr:row>
      <xdr:rowOff>118111</xdr:rowOff>
    </xdr:to>
    <xdr:cxnSp macro="">
      <xdr:nvCxnSpPr>
        <xdr:cNvPr id="308" name="直線コネクタ 307">
          <a:extLst>
            <a:ext uri="{FF2B5EF4-FFF2-40B4-BE49-F238E27FC236}">
              <a16:creationId xmlns:a16="http://schemas.microsoft.com/office/drawing/2014/main" id="{885089E9-564E-4604-B3B2-756A806A01D7}"/>
            </a:ext>
          </a:extLst>
        </xdr:cNvPr>
        <xdr:cNvCxnSpPr/>
      </xdr:nvCxnSpPr>
      <xdr:spPr>
        <a:xfrm>
          <a:off x="2908300" y="13963650"/>
          <a:ext cx="889000" cy="419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80</xdr:row>
      <xdr:rowOff>153036</xdr:rowOff>
    </xdr:from>
    <xdr:to>
      <xdr:col>10</xdr:col>
      <xdr:colOff>165100</xdr:colOff>
      <xdr:row>81</xdr:row>
      <xdr:rowOff>83186</xdr:rowOff>
    </xdr:to>
    <xdr:sp macro="" textlink="">
      <xdr:nvSpPr>
        <xdr:cNvPr id="309" name="楕円 308">
          <a:extLst>
            <a:ext uri="{FF2B5EF4-FFF2-40B4-BE49-F238E27FC236}">
              <a16:creationId xmlns:a16="http://schemas.microsoft.com/office/drawing/2014/main" id="{F3C94ACB-2C9B-487C-B2AA-0DEDBD5EF446}"/>
            </a:ext>
          </a:extLst>
        </xdr:cNvPr>
        <xdr:cNvSpPr/>
      </xdr:nvSpPr>
      <xdr:spPr>
        <a:xfrm>
          <a:off x="1968500" y="138690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81</xdr:row>
      <xdr:rowOff>32386</xdr:rowOff>
    </xdr:from>
    <xdr:to>
      <xdr:col>15</xdr:col>
      <xdr:colOff>50800</xdr:colOff>
      <xdr:row>81</xdr:row>
      <xdr:rowOff>76200</xdr:rowOff>
    </xdr:to>
    <xdr:cxnSp macro="">
      <xdr:nvCxnSpPr>
        <xdr:cNvPr id="310" name="直線コネクタ 309">
          <a:extLst>
            <a:ext uri="{FF2B5EF4-FFF2-40B4-BE49-F238E27FC236}">
              <a16:creationId xmlns:a16="http://schemas.microsoft.com/office/drawing/2014/main" id="{B09DAB90-A0B8-4858-A661-FAE59AAF281F}"/>
            </a:ext>
          </a:extLst>
        </xdr:cNvPr>
        <xdr:cNvCxnSpPr/>
      </xdr:nvCxnSpPr>
      <xdr:spPr>
        <a:xfrm>
          <a:off x="2019300" y="13919836"/>
          <a:ext cx="889000" cy="438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80</xdr:row>
      <xdr:rowOff>113030</xdr:rowOff>
    </xdr:from>
    <xdr:to>
      <xdr:col>6</xdr:col>
      <xdr:colOff>38100</xdr:colOff>
      <xdr:row>81</xdr:row>
      <xdr:rowOff>43180</xdr:rowOff>
    </xdr:to>
    <xdr:sp macro="" textlink="">
      <xdr:nvSpPr>
        <xdr:cNvPr id="311" name="楕円 310">
          <a:extLst>
            <a:ext uri="{FF2B5EF4-FFF2-40B4-BE49-F238E27FC236}">
              <a16:creationId xmlns:a16="http://schemas.microsoft.com/office/drawing/2014/main" id="{FFC3493C-EE09-4889-B2E5-29591E663861}"/>
            </a:ext>
          </a:extLst>
        </xdr:cNvPr>
        <xdr:cNvSpPr/>
      </xdr:nvSpPr>
      <xdr:spPr>
        <a:xfrm>
          <a:off x="1079500" y="13829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80</xdr:row>
      <xdr:rowOff>163830</xdr:rowOff>
    </xdr:from>
    <xdr:to>
      <xdr:col>10</xdr:col>
      <xdr:colOff>114300</xdr:colOff>
      <xdr:row>81</xdr:row>
      <xdr:rowOff>32386</xdr:rowOff>
    </xdr:to>
    <xdr:cxnSp macro="">
      <xdr:nvCxnSpPr>
        <xdr:cNvPr id="312" name="直線コネクタ 311">
          <a:extLst>
            <a:ext uri="{FF2B5EF4-FFF2-40B4-BE49-F238E27FC236}">
              <a16:creationId xmlns:a16="http://schemas.microsoft.com/office/drawing/2014/main" id="{D965582C-3E73-42AE-BD40-8C4E37B56761}"/>
            </a:ext>
          </a:extLst>
        </xdr:cNvPr>
        <xdr:cNvCxnSpPr/>
      </xdr:nvCxnSpPr>
      <xdr:spPr>
        <a:xfrm>
          <a:off x="1130300" y="13879830"/>
          <a:ext cx="889000" cy="40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82</xdr:row>
      <xdr:rowOff>24782</xdr:rowOff>
    </xdr:from>
    <xdr:ext cx="405111" cy="259045"/>
    <xdr:sp macro="" textlink="">
      <xdr:nvSpPr>
        <xdr:cNvPr id="313" name="n_1aveValue【福祉施設】&#10;有形固定資産減価償却率">
          <a:extLst>
            <a:ext uri="{FF2B5EF4-FFF2-40B4-BE49-F238E27FC236}">
              <a16:creationId xmlns:a16="http://schemas.microsoft.com/office/drawing/2014/main" id="{D43B4415-1DED-4732-84A0-31A7DC445FFB}"/>
            </a:ext>
          </a:extLst>
        </xdr:cNvPr>
        <xdr:cNvSpPr txBox="1"/>
      </xdr:nvSpPr>
      <xdr:spPr>
        <a:xfrm>
          <a:off x="3582044" y="140836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82</xdr:row>
      <xdr:rowOff>28591</xdr:rowOff>
    </xdr:from>
    <xdr:ext cx="405111" cy="259045"/>
    <xdr:sp macro="" textlink="">
      <xdr:nvSpPr>
        <xdr:cNvPr id="314" name="n_2aveValue【福祉施設】&#10;有形固定資産減価償却率">
          <a:extLst>
            <a:ext uri="{FF2B5EF4-FFF2-40B4-BE49-F238E27FC236}">
              <a16:creationId xmlns:a16="http://schemas.microsoft.com/office/drawing/2014/main" id="{4DC2D5E6-4DA2-43E1-8729-C2FF5E519F5E}"/>
            </a:ext>
          </a:extLst>
        </xdr:cNvPr>
        <xdr:cNvSpPr txBox="1"/>
      </xdr:nvSpPr>
      <xdr:spPr>
        <a:xfrm>
          <a:off x="2705744" y="140874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81</xdr:row>
      <xdr:rowOff>167657</xdr:rowOff>
    </xdr:from>
    <xdr:ext cx="405111" cy="259045"/>
    <xdr:sp macro="" textlink="">
      <xdr:nvSpPr>
        <xdr:cNvPr id="315" name="n_3aveValue【福祉施設】&#10;有形固定資産減価償却率">
          <a:extLst>
            <a:ext uri="{FF2B5EF4-FFF2-40B4-BE49-F238E27FC236}">
              <a16:creationId xmlns:a16="http://schemas.microsoft.com/office/drawing/2014/main" id="{EEFBF89E-45A3-4A50-B21F-2652354AEA9B}"/>
            </a:ext>
          </a:extLst>
        </xdr:cNvPr>
        <xdr:cNvSpPr txBox="1"/>
      </xdr:nvSpPr>
      <xdr:spPr>
        <a:xfrm>
          <a:off x="1816744" y="140551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81</xdr:row>
      <xdr:rowOff>152416</xdr:rowOff>
    </xdr:from>
    <xdr:ext cx="405111" cy="259045"/>
    <xdr:sp macro="" textlink="">
      <xdr:nvSpPr>
        <xdr:cNvPr id="316" name="n_4aveValue【福祉施設】&#10;有形固定資産減価償却率">
          <a:extLst>
            <a:ext uri="{FF2B5EF4-FFF2-40B4-BE49-F238E27FC236}">
              <a16:creationId xmlns:a16="http://schemas.microsoft.com/office/drawing/2014/main" id="{F965FF6E-A436-4646-A2C0-93F8ECF90875}"/>
            </a:ext>
          </a:extLst>
        </xdr:cNvPr>
        <xdr:cNvSpPr txBox="1"/>
      </xdr:nvSpPr>
      <xdr:spPr>
        <a:xfrm>
          <a:off x="927744" y="140398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80</xdr:row>
      <xdr:rowOff>13988</xdr:rowOff>
    </xdr:from>
    <xdr:ext cx="405111" cy="259045"/>
    <xdr:sp macro="" textlink="">
      <xdr:nvSpPr>
        <xdr:cNvPr id="317" name="n_1mainValue【福祉施設】&#10;有形固定資産減価償却率">
          <a:extLst>
            <a:ext uri="{FF2B5EF4-FFF2-40B4-BE49-F238E27FC236}">
              <a16:creationId xmlns:a16="http://schemas.microsoft.com/office/drawing/2014/main" id="{EF469D3E-2D0F-44AD-9E7A-5B5F80471D6B}"/>
            </a:ext>
          </a:extLst>
        </xdr:cNvPr>
        <xdr:cNvSpPr txBox="1"/>
      </xdr:nvSpPr>
      <xdr:spPr>
        <a:xfrm>
          <a:off x="3582044" y="137299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79</xdr:row>
      <xdr:rowOff>143527</xdr:rowOff>
    </xdr:from>
    <xdr:ext cx="405111" cy="259045"/>
    <xdr:sp macro="" textlink="">
      <xdr:nvSpPr>
        <xdr:cNvPr id="318" name="n_2mainValue【福祉施設】&#10;有形固定資産減価償却率">
          <a:extLst>
            <a:ext uri="{FF2B5EF4-FFF2-40B4-BE49-F238E27FC236}">
              <a16:creationId xmlns:a16="http://schemas.microsoft.com/office/drawing/2014/main" id="{EA47E0E8-15A0-441E-AD19-A3A02B61C194}"/>
            </a:ext>
          </a:extLst>
        </xdr:cNvPr>
        <xdr:cNvSpPr txBox="1"/>
      </xdr:nvSpPr>
      <xdr:spPr>
        <a:xfrm>
          <a:off x="2705744" y="136880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79</xdr:row>
      <xdr:rowOff>99713</xdr:rowOff>
    </xdr:from>
    <xdr:ext cx="405111" cy="259045"/>
    <xdr:sp macro="" textlink="">
      <xdr:nvSpPr>
        <xdr:cNvPr id="319" name="n_3mainValue【福祉施設】&#10;有形固定資産減価償却率">
          <a:extLst>
            <a:ext uri="{FF2B5EF4-FFF2-40B4-BE49-F238E27FC236}">
              <a16:creationId xmlns:a16="http://schemas.microsoft.com/office/drawing/2014/main" id="{FB7AFD67-B5A7-493A-9CDB-2A499779FD30}"/>
            </a:ext>
          </a:extLst>
        </xdr:cNvPr>
        <xdr:cNvSpPr txBox="1"/>
      </xdr:nvSpPr>
      <xdr:spPr>
        <a:xfrm>
          <a:off x="1816744" y="136442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79</xdr:row>
      <xdr:rowOff>59707</xdr:rowOff>
    </xdr:from>
    <xdr:ext cx="405111" cy="259045"/>
    <xdr:sp macro="" textlink="">
      <xdr:nvSpPr>
        <xdr:cNvPr id="320" name="n_4mainValue【福祉施設】&#10;有形固定資産減価償却率">
          <a:extLst>
            <a:ext uri="{FF2B5EF4-FFF2-40B4-BE49-F238E27FC236}">
              <a16:creationId xmlns:a16="http://schemas.microsoft.com/office/drawing/2014/main" id="{1BA955B3-3470-4423-B7BA-4AF706CAF7E0}"/>
            </a:ext>
          </a:extLst>
        </xdr:cNvPr>
        <xdr:cNvSpPr txBox="1"/>
      </xdr:nvSpPr>
      <xdr:spPr>
        <a:xfrm>
          <a:off x="927744" y="136042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1" name="正方形/長方形 320">
          <a:extLst>
            <a:ext uri="{FF2B5EF4-FFF2-40B4-BE49-F238E27FC236}">
              <a16:creationId xmlns:a16="http://schemas.microsoft.com/office/drawing/2014/main" id="{CA2B7D79-F9C4-478C-B678-1BE81F229ABD}"/>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2" name="正方形/長方形 321">
          <a:extLst>
            <a:ext uri="{FF2B5EF4-FFF2-40B4-BE49-F238E27FC236}">
              <a16:creationId xmlns:a16="http://schemas.microsoft.com/office/drawing/2014/main" id="{16A1189B-3E71-404D-A5F4-B56747CE90E4}"/>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3" name="正方形/長方形 322">
          <a:extLst>
            <a:ext uri="{FF2B5EF4-FFF2-40B4-BE49-F238E27FC236}">
              <a16:creationId xmlns:a16="http://schemas.microsoft.com/office/drawing/2014/main" id="{C23F2DB1-ECCF-46F5-88CB-B4691425017C}"/>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4" name="正方形/長方形 323">
          <a:extLst>
            <a:ext uri="{FF2B5EF4-FFF2-40B4-BE49-F238E27FC236}">
              <a16:creationId xmlns:a16="http://schemas.microsoft.com/office/drawing/2014/main" id="{136E3012-1A84-4E04-A796-1493AC29FDE9}"/>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5" name="正方形/長方形 324">
          <a:extLst>
            <a:ext uri="{FF2B5EF4-FFF2-40B4-BE49-F238E27FC236}">
              <a16:creationId xmlns:a16="http://schemas.microsoft.com/office/drawing/2014/main" id="{6D3A595E-93E0-431B-9B77-C2AFAE49A86D}"/>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6" name="正方形/長方形 325">
          <a:extLst>
            <a:ext uri="{FF2B5EF4-FFF2-40B4-BE49-F238E27FC236}">
              <a16:creationId xmlns:a16="http://schemas.microsoft.com/office/drawing/2014/main" id="{F41A3848-CB26-440B-80DB-C3241C698358}"/>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7" name="正方形/長方形 326">
          <a:extLst>
            <a:ext uri="{FF2B5EF4-FFF2-40B4-BE49-F238E27FC236}">
              <a16:creationId xmlns:a16="http://schemas.microsoft.com/office/drawing/2014/main" id="{961072E0-194B-4536-90FD-7C6A5E7BC646}"/>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8" name="正方形/長方形 327">
          <a:extLst>
            <a:ext uri="{FF2B5EF4-FFF2-40B4-BE49-F238E27FC236}">
              <a16:creationId xmlns:a16="http://schemas.microsoft.com/office/drawing/2014/main" id="{7BAD1BFF-1961-4286-AB18-B2E36C00351F}"/>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9" name="テキスト ボックス 328">
          <a:extLst>
            <a:ext uri="{FF2B5EF4-FFF2-40B4-BE49-F238E27FC236}">
              <a16:creationId xmlns:a16="http://schemas.microsoft.com/office/drawing/2014/main" id="{C5490C26-13F6-4C18-9F6E-55D40B35B9DF}"/>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0" name="直線コネクタ 329">
          <a:extLst>
            <a:ext uri="{FF2B5EF4-FFF2-40B4-BE49-F238E27FC236}">
              <a16:creationId xmlns:a16="http://schemas.microsoft.com/office/drawing/2014/main" id="{C6B7C264-67D2-4906-9D18-EB5E09766F33}"/>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331" name="直線コネクタ 330">
          <a:extLst>
            <a:ext uri="{FF2B5EF4-FFF2-40B4-BE49-F238E27FC236}">
              <a16:creationId xmlns:a16="http://schemas.microsoft.com/office/drawing/2014/main" id="{93084204-72D9-47A8-BFE4-88984B8E6AC7}"/>
            </a:ext>
          </a:extLst>
        </xdr:cNvPr>
        <xdr:cNvCxnSpPr/>
      </xdr:nvCxnSpPr>
      <xdr:spPr>
        <a:xfrm>
          <a:off x="6604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332" name="テキスト ボックス 331">
          <a:extLst>
            <a:ext uri="{FF2B5EF4-FFF2-40B4-BE49-F238E27FC236}">
              <a16:creationId xmlns:a16="http://schemas.microsoft.com/office/drawing/2014/main" id="{445C8713-8171-4FCA-8B75-A44CC22B74E4}"/>
            </a:ext>
          </a:extLst>
        </xdr:cNvPr>
        <xdr:cNvSpPr txBox="1"/>
      </xdr:nvSpPr>
      <xdr:spPr>
        <a:xfrm>
          <a:off x="6136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333" name="直線コネクタ 332">
          <a:extLst>
            <a:ext uri="{FF2B5EF4-FFF2-40B4-BE49-F238E27FC236}">
              <a16:creationId xmlns:a16="http://schemas.microsoft.com/office/drawing/2014/main" id="{3B32C6DA-EF26-44B9-9A02-451A19FD5DB6}"/>
            </a:ext>
          </a:extLst>
        </xdr:cNvPr>
        <xdr:cNvCxnSpPr/>
      </xdr:nvCxnSpPr>
      <xdr:spPr>
        <a:xfrm>
          <a:off x="6604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334" name="テキスト ボックス 333">
          <a:extLst>
            <a:ext uri="{FF2B5EF4-FFF2-40B4-BE49-F238E27FC236}">
              <a16:creationId xmlns:a16="http://schemas.microsoft.com/office/drawing/2014/main" id="{B8B71FAF-C0D8-493A-A97E-9F38991767C8}"/>
            </a:ext>
          </a:extLst>
        </xdr:cNvPr>
        <xdr:cNvSpPr txBox="1"/>
      </xdr:nvSpPr>
      <xdr:spPr>
        <a:xfrm>
          <a:off x="6136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35" name="直線コネクタ 334">
          <a:extLst>
            <a:ext uri="{FF2B5EF4-FFF2-40B4-BE49-F238E27FC236}">
              <a16:creationId xmlns:a16="http://schemas.microsoft.com/office/drawing/2014/main" id="{97F71398-1241-489A-B59C-AC66B83CC943}"/>
            </a:ext>
          </a:extLst>
        </xdr:cNvPr>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36" name="テキスト ボックス 335">
          <a:extLst>
            <a:ext uri="{FF2B5EF4-FFF2-40B4-BE49-F238E27FC236}">
              <a16:creationId xmlns:a16="http://schemas.microsoft.com/office/drawing/2014/main" id="{1180AD9A-1E63-40AF-B751-AAFDDBA202EA}"/>
            </a:ext>
          </a:extLst>
        </xdr:cNvPr>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337" name="直線コネクタ 336">
          <a:extLst>
            <a:ext uri="{FF2B5EF4-FFF2-40B4-BE49-F238E27FC236}">
              <a16:creationId xmlns:a16="http://schemas.microsoft.com/office/drawing/2014/main" id="{EAE3BCC1-116A-4CEF-80FA-80DE2C3D047D}"/>
            </a:ext>
          </a:extLst>
        </xdr:cNvPr>
        <xdr:cNvCxnSpPr/>
      </xdr:nvCxnSpPr>
      <xdr:spPr>
        <a:xfrm>
          <a:off x="6604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338" name="テキスト ボックス 337">
          <a:extLst>
            <a:ext uri="{FF2B5EF4-FFF2-40B4-BE49-F238E27FC236}">
              <a16:creationId xmlns:a16="http://schemas.microsoft.com/office/drawing/2014/main" id="{DD419FAF-D1BE-415B-95BB-1B279CAE6D44}"/>
            </a:ext>
          </a:extLst>
        </xdr:cNvPr>
        <xdr:cNvSpPr txBox="1"/>
      </xdr:nvSpPr>
      <xdr:spPr>
        <a:xfrm>
          <a:off x="6136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339" name="直線コネクタ 338">
          <a:extLst>
            <a:ext uri="{FF2B5EF4-FFF2-40B4-BE49-F238E27FC236}">
              <a16:creationId xmlns:a16="http://schemas.microsoft.com/office/drawing/2014/main" id="{C58D8FD5-0FA0-421A-BFE2-6283C8560FD6}"/>
            </a:ext>
          </a:extLst>
        </xdr:cNvPr>
        <xdr:cNvCxnSpPr/>
      </xdr:nvCxnSpPr>
      <xdr:spPr>
        <a:xfrm>
          <a:off x="6604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340" name="テキスト ボックス 339">
          <a:extLst>
            <a:ext uri="{FF2B5EF4-FFF2-40B4-BE49-F238E27FC236}">
              <a16:creationId xmlns:a16="http://schemas.microsoft.com/office/drawing/2014/main" id="{2CDD16A7-0095-465C-AE65-A76CBE04DE73}"/>
            </a:ext>
          </a:extLst>
        </xdr:cNvPr>
        <xdr:cNvSpPr txBox="1"/>
      </xdr:nvSpPr>
      <xdr:spPr>
        <a:xfrm>
          <a:off x="6136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1" name="直線コネクタ 340">
          <a:extLst>
            <a:ext uri="{FF2B5EF4-FFF2-40B4-BE49-F238E27FC236}">
              <a16:creationId xmlns:a16="http://schemas.microsoft.com/office/drawing/2014/main" id="{F3DF3575-DF46-422B-BDA0-0676FD818C4E}"/>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2" name="テキスト ボックス 341">
          <a:extLst>
            <a:ext uri="{FF2B5EF4-FFF2-40B4-BE49-F238E27FC236}">
              <a16:creationId xmlns:a16="http://schemas.microsoft.com/office/drawing/2014/main" id="{9D832826-3D46-4C2B-A1B9-5BEE2DCE006E}"/>
            </a:ext>
          </a:extLst>
        </xdr:cNvPr>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3" name="【福祉施設】&#10;一人当たり面積グラフ枠">
          <a:extLst>
            <a:ext uri="{FF2B5EF4-FFF2-40B4-BE49-F238E27FC236}">
              <a16:creationId xmlns:a16="http://schemas.microsoft.com/office/drawing/2014/main" id="{564C5913-E9D8-48D3-AB2E-7EC0ECF94169}"/>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77</xdr:row>
      <xdr:rowOff>31750</xdr:rowOff>
    </xdr:from>
    <xdr:to>
      <xdr:col>54</xdr:col>
      <xdr:colOff>189865</xdr:colOff>
      <xdr:row>86</xdr:row>
      <xdr:rowOff>63500</xdr:rowOff>
    </xdr:to>
    <xdr:cxnSp macro="">
      <xdr:nvCxnSpPr>
        <xdr:cNvPr id="344" name="直線コネクタ 343">
          <a:extLst>
            <a:ext uri="{FF2B5EF4-FFF2-40B4-BE49-F238E27FC236}">
              <a16:creationId xmlns:a16="http://schemas.microsoft.com/office/drawing/2014/main" id="{33F36912-5FBC-4B4D-B1C7-F0A6043C3798}"/>
            </a:ext>
          </a:extLst>
        </xdr:cNvPr>
        <xdr:cNvCxnSpPr/>
      </xdr:nvCxnSpPr>
      <xdr:spPr>
        <a:xfrm flipV="1">
          <a:off x="10476865" y="13233400"/>
          <a:ext cx="0" cy="15748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67327</xdr:rowOff>
    </xdr:from>
    <xdr:ext cx="469744" cy="259045"/>
    <xdr:sp macro="" textlink="">
      <xdr:nvSpPr>
        <xdr:cNvPr id="345" name="【福祉施設】&#10;一人当たり面積最小値テキスト">
          <a:extLst>
            <a:ext uri="{FF2B5EF4-FFF2-40B4-BE49-F238E27FC236}">
              <a16:creationId xmlns:a16="http://schemas.microsoft.com/office/drawing/2014/main" id="{253C0021-7ED7-4742-A938-26A4A094C883}"/>
            </a:ext>
          </a:extLst>
        </xdr:cNvPr>
        <xdr:cNvSpPr txBox="1"/>
      </xdr:nvSpPr>
      <xdr:spPr>
        <a:xfrm>
          <a:off x="10515600" y="14812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63500</xdr:rowOff>
    </xdr:from>
    <xdr:to>
      <xdr:col>55</xdr:col>
      <xdr:colOff>88900</xdr:colOff>
      <xdr:row>86</xdr:row>
      <xdr:rowOff>63500</xdr:rowOff>
    </xdr:to>
    <xdr:cxnSp macro="">
      <xdr:nvCxnSpPr>
        <xdr:cNvPr id="346" name="直線コネクタ 345">
          <a:extLst>
            <a:ext uri="{FF2B5EF4-FFF2-40B4-BE49-F238E27FC236}">
              <a16:creationId xmlns:a16="http://schemas.microsoft.com/office/drawing/2014/main" id="{12FDFD68-C47C-4A34-904F-44157A16A10A}"/>
            </a:ext>
          </a:extLst>
        </xdr:cNvPr>
        <xdr:cNvCxnSpPr/>
      </xdr:nvCxnSpPr>
      <xdr:spPr>
        <a:xfrm>
          <a:off x="10388600" y="14808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75</xdr:row>
      <xdr:rowOff>149877</xdr:rowOff>
    </xdr:from>
    <xdr:ext cx="469744" cy="259045"/>
    <xdr:sp macro="" textlink="">
      <xdr:nvSpPr>
        <xdr:cNvPr id="347" name="【福祉施設】&#10;一人当たり面積最大値テキスト">
          <a:extLst>
            <a:ext uri="{FF2B5EF4-FFF2-40B4-BE49-F238E27FC236}">
              <a16:creationId xmlns:a16="http://schemas.microsoft.com/office/drawing/2014/main" id="{4C11C5CF-7383-4DB5-B3F4-9CB43AC1A5AA}"/>
            </a:ext>
          </a:extLst>
        </xdr:cNvPr>
        <xdr:cNvSpPr txBox="1"/>
      </xdr:nvSpPr>
      <xdr:spPr>
        <a:xfrm>
          <a:off x="10515600" y="13008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77</xdr:row>
      <xdr:rowOff>31750</xdr:rowOff>
    </xdr:from>
    <xdr:to>
      <xdr:col>55</xdr:col>
      <xdr:colOff>88900</xdr:colOff>
      <xdr:row>77</xdr:row>
      <xdr:rowOff>31750</xdr:rowOff>
    </xdr:to>
    <xdr:cxnSp macro="">
      <xdr:nvCxnSpPr>
        <xdr:cNvPr id="348" name="直線コネクタ 347">
          <a:extLst>
            <a:ext uri="{FF2B5EF4-FFF2-40B4-BE49-F238E27FC236}">
              <a16:creationId xmlns:a16="http://schemas.microsoft.com/office/drawing/2014/main" id="{E14D648B-494A-4D4D-815A-3BA5A3DB9909}"/>
            </a:ext>
          </a:extLst>
        </xdr:cNvPr>
        <xdr:cNvCxnSpPr/>
      </xdr:nvCxnSpPr>
      <xdr:spPr>
        <a:xfrm>
          <a:off x="10388600" y="13233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81</xdr:row>
      <xdr:rowOff>162577</xdr:rowOff>
    </xdr:from>
    <xdr:ext cx="469744" cy="259045"/>
    <xdr:sp macro="" textlink="">
      <xdr:nvSpPr>
        <xdr:cNvPr id="349" name="【福祉施設】&#10;一人当たり面積平均値テキスト">
          <a:extLst>
            <a:ext uri="{FF2B5EF4-FFF2-40B4-BE49-F238E27FC236}">
              <a16:creationId xmlns:a16="http://schemas.microsoft.com/office/drawing/2014/main" id="{D22226B1-3947-4D21-9EE8-D3430DC10A75}"/>
            </a:ext>
          </a:extLst>
        </xdr:cNvPr>
        <xdr:cNvSpPr txBox="1"/>
      </xdr:nvSpPr>
      <xdr:spPr>
        <a:xfrm>
          <a:off x="10515600" y="140500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82</xdr:row>
      <xdr:rowOff>139700</xdr:rowOff>
    </xdr:from>
    <xdr:to>
      <xdr:col>55</xdr:col>
      <xdr:colOff>50800</xdr:colOff>
      <xdr:row>83</xdr:row>
      <xdr:rowOff>69850</xdr:rowOff>
    </xdr:to>
    <xdr:sp macro="" textlink="">
      <xdr:nvSpPr>
        <xdr:cNvPr id="350" name="フローチャート: 判断 349">
          <a:extLst>
            <a:ext uri="{FF2B5EF4-FFF2-40B4-BE49-F238E27FC236}">
              <a16:creationId xmlns:a16="http://schemas.microsoft.com/office/drawing/2014/main" id="{4463E3E2-C3C4-4504-B72F-BBB08FF1E9ED}"/>
            </a:ext>
          </a:extLst>
        </xdr:cNvPr>
        <xdr:cNvSpPr/>
      </xdr:nvSpPr>
      <xdr:spPr>
        <a:xfrm>
          <a:off x="10426700" y="14198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82</xdr:row>
      <xdr:rowOff>139700</xdr:rowOff>
    </xdr:from>
    <xdr:to>
      <xdr:col>50</xdr:col>
      <xdr:colOff>165100</xdr:colOff>
      <xdr:row>83</xdr:row>
      <xdr:rowOff>69850</xdr:rowOff>
    </xdr:to>
    <xdr:sp macro="" textlink="">
      <xdr:nvSpPr>
        <xdr:cNvPr id="351" name="フローチャート: 判断 350">
          <a:extLst>
            <a:ext uri="{FF2B5EF4-FFF2-40B4-BE49-F238E27FC236}">
              <a16:creationId xmlns:a16="http://schemas.microsoft.com/office/drawing/2014/main" id="{3EFBCB96-52DC-4F4E-97B9-2D3EBFDF62D7}"/>
            </a:ext>
          </a:extLst>
        </xdr:cNvPr>
        <xdr:cNvSpPr/>
      </xdr:nvSpPr>
      <xdr:spPr>
        <a:xfrm>
          <a:off x="9588500" y="14198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83</xdr:row>
      <xdr:rowOff>19050</xdr:rowOff>
    </xdr:from>
    <xdr:to>
      <xdr:col>46</xdr:col>
      <xdr:colOff>38100</xdr:colOff>
      <xdr:row>83</xdr:row>
      <xdr:rowOff>120650</xdr:rowOff>
    </xdr:to>
    <xdr:sp macro="" textlink="">
      <xdr:nvSpPr>
        <xdr:cNvPr id="352" name="フローチャート: 判断 351">
          <a:extLst>
            <a:ext uri="{FF2B5EF4-FFF2-40B4-BE49-F238E27FC236}">
              <a16:creationId xmlns:a16="http://schemas.microsoft.com/office/drawing/2014/main" id="{E46C6B24-EEA3-4DF5-B7D1-4D0129AFE5AA}"/>
            </a:ext>
          </a:extLst>
        </xdr:cNvPr>
        <xdr:cNvSpPr/>
      </xdr:nvSpPr>
      <xdr:spPr>
        <a:xfrm>
          <a:off x="8699500" y="14249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83</xdr:row>
      <xdr:rowOff>19050</xdr:rowOff>
    </xdr:from>
    <xdr:to>
      <xdr:col>41</xdr:col>
      <xdr:colOff>101600</xdr:colOff>
      <xdr:row>83</xdr:row>
      <xdr:rowOff>120650</xdr:rowOff>
    </xdr:to>
    <xdr:sp macro="" textlink="">
      <xdr:nvSpPr>
        <xdr:cNvPr id="353" name="フローチャート: 判断 352">
          <a:extLst>
            <a:ext uri="{FF2B5EF4-FFF2-40B4-BE49-F238E27FC236}">
              <a16:creationId xmlns:a16="http://schemas.microsoft.com/office/drawing/2014/main" id="{9E4D1343-ACD9-4C7F-80EE-F1C7677A97C8}"/>
            </a:ext>
          </a:extLst>
        </xdr:cNvPr>
        <xdr:cNvSpPr/>
      </xdr:nvSpPr>
      <xdr:spPr>
        <a:xfrm>
          <a:off x="7810500" y="14249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83</xdr:row>
      <xdr:rowOff>6350</xdr:rowOff>
    </xdr:from>
    <xdr:to>
      <xdr:col>36</xdr:col>
      <xdr:colOff>165100</xdr:colOff>
      <xdr:row>83</xdr:row>
      <xdr:rowOff>107950</xdr:rowOff>
    </xdr:to>
    <xdr:sp macro="" textlink="">
      <xdr:nvSpPr>
        <xdr:cNvPr id="354" name="フローチャート: 判断 353">
          <a:extLst>
            <a:ext uri="{FF2B5EF4-FFF2-40B4-BE49-F238E27FC236}">
              <a16:creationId xmlns:a16="http://schemas.microsoft.com/office/drawing/2014/main" id="{92AFE2AB-DE60-4800-B90C-BCB13E950269}"/>
            </a:ext>
          </a:extLst>
        </xdr:cNvPr>
        <xdr:cNvSpPr/>
      </xdr:nvSpPr>
      <xdr:spPr>
        <a:xfrm>
          <a:off x="6921500" y="14236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5" name="テキスト ボックス 354">
          <a:extLst>
            <a:ext uri="{FF2B5EF4-FFF2-40B4-BE49-F238E27FC236}">
              <a16:creationId xmlns:a16="http://schemas.microsoft.com/office/drawing/2014/main" id="{C8F84B8A-C8C0-476D-9CA7-0D20BC8D6EF3}"/>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6" name="テキスト ボックス 355">
          <a:extLst>
            <a:ext uri="{FF2B5EF4-FFF2-40B4-BE49-F238E27FC236}">
              <a16:creationId xmlns:a16="http://schemas.microsoft.com/office/drawing/2014/main" id="{7012D299-5DE4-4F7C-A58D-F2AFB60BB8BA}"/>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7" name="テキスト ボックス 356">
          <a:extLst>
            <a:ext uri="{FF2B5EF4-FFF2-40B4-BE49-F238E27FC236}">
              <a16:creationId xmlns:a16="http://schemas.microsoft.com/office/drawing/2014/main" id="{29180694-EBC7-4BAE-8F18-9B8E1617CED2}"/>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8" name="テキスト ボックス 357">
          <a:extLst>
            <a:ext uri="{FF2B5EF4-FFF2-40B4-BE49-F238E27FC236}">
              <a16:creationId xmlns:a16="http://schemas.microsoft.com/office/drawing/2014/main" id="{A61FEDDF-E09E-4C2B-920B-EDCFF1CF1C2A}"/>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9" name="テキスト ボックス 358">
          <a:extLst>
            <a:ext uri="{FF2B5EF4-FFF2-40B4-BE49-F238E27FC236}">
              <a16:creationId xmlns:a16="http://schemas.microsoft.com/office/drawing/2014/main" id="{0DFD1257-6A7F-4DCC-A11E-2686732C668F}"/>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76200</xdr:rowOff>
    </xdr:from>
    <xdr:to>
      <xdr:col>55</xdr:col>
      <xdr:colOff>50800</xdr:colOff>
      <xdr:row>85</xdr:row>
      <xdr:rowOff>6350</xdr:rowOff>
    </xdr:to>
    <xdr:sp macro="" textlink="">
      <xdr:nvSpPr>
        <xdr:cNvPr id="360" name="楕円 359">
          <a:extLst>
            <a:ext uri="{FF2B5EF4-FFF2-40B4-BE49-F238E27FC236}">
              <a16:creationId xmlns:a16="http://schemas.microsoft.com/office/drawing/2014/main" id="{F99452ED-ED1C-4C48-90AC-D8EF956BD218}"/>
            </a:ext>
          </a:extLst>
        </xdr:cNvPr>
        <xdr:cNvSpPr/>
      </xdr:nvSpPr>
      <xdr:spPr>
        <a:xfrm>
          <a:off x="10426700" y="14478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84</xdr:row>
      <xdr:rowOff>54627</xdr:rowOff>
    </xdr:from>
    <xdr:ext cx="469744" cy="259045"/>
    <xdr:sp macro="" textlink="">
      <xdr:nvSpPr>
        <xdr:cNvPr id="361" name="【福祉施設】&#10;一人当たり面積該当値テキスト">
          <a:extLst>
            <a:ext uri="{FF2B5EF4-FFF2-40B4-BE49-F238E27FC236}">
              <a16:creationId xmlns:a16="http://schemas.microsoft.com/office/drawing/2014/main" id="{43B27404-5963-4661-B237-9C940A0E13BC}"/>
            </a:ext>
          </a:extLst>
        </xdr:cNvPr>
        <xdr:cNvSpPr txBox="1"/>
      </xdr:nvSpPr>
      <xdr:spPr>
        <a:xfrm>
          <a:off x="10515600" y="14456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84</xdr:row>
      <xdr:rowOff>76200</xdr:rowOff>
    </xdr:from>
    <xdr:to>
      <xdr:col>50</xdr:col>
      <xdr:colOff>165100</xdr:colOff>
      <xdr:row>85</xdr:row>
      <xdr:rowOff>6350</xdr:rowOff>
    </xdr:to>
    <xdr:sp macro="" textlink="">
      <xdr:nvSpPr>
        <xdr:cNvPr id="362" name="楕円 361">
          <a:extLst>
            <a:ext uri="{FF2B5EF4-FFF2-40B4-BE49-F238E27FC236}">
              <a16:creationId xmlns:a16="http://schemas.microsoft.com/office/drawing/2014/main" id="{8D38953C-F8E0-4EFC-B243-1E6478EBA6E7}"/>
            </a:ext>
          </a:extLst>
        </xdr:cNvPr>
        <xdr:cNvSpPr/>
      </xdr:nvSpPr>
      <xdr:spPr>
        <a:xfrm>
          <a:off x="9588500" y="14478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84</xdr:row>
      <xdr:rowOff>127000</xdr:rowOff>
    </xdr:from>
    <xdr:to>
      <xdr:col>55</xdr:col>
      <xdr:colOff>0</xdr:colOff>
      <xdr:row>84</xdr:row>
      <xdr:rowOff>127000</xdr:rowOff>
    </xdr:to>
    <xdr:cxnSp macro="">
      <xdr:nvCxnSpPr>
        <xdr:cNvPr id="363" name="直線コネクタ 362">
          <a:extLst>
            <a:ext uri="{FF2B5EF4-FFF2-40B4-BE49-F238E27FC236}">
              <a16:creationId xmlns:a16="http://schemas.microsoft.com/office/drawing/2014/main" id="{B031A20C-C550-43F6-839F-676A1B8E3BC8}"/>
            </a:ext>
          </a:extLst>
        </xdr:cNvPr>
        <xdr:cNvCxnSpPr/>
      </xdr:nvCxnSpPr>
      <xdr:spPr>
        <a:xfrm>
          <a:off x="9639300" y="14528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84</xdr:row>
      <xdr:rowOff>76200</xdr:rowOff>
    </xdr:from>
    <xdr:to>
      <xdr:col>46</xdr:col>
      <xdr:colOff>38100</xdr:colOff>
      <xdr:row>85</xdr:row>
      <xdr:rowOff>6350</xdr:rowOff>
    </xdr:to>
    <xdr:sp macro="" textlink="">
      <xdr:nvSpPr>
        <xdr:cNvPr id="364" name="楕円 363">
          <a:extLst>
            <a:ext uri="{FF2B5EF4-FFF2-40B4-BE49-F238E27FC236}">
              <a16:creationId xmlns:a16="http://schemas.microsoft.com/office/drawing/2014/main" id="{4E16F9BF-D846-487B-8DB4-E169EA52E85D}"/>
            </a:ext>
          </a:extLst>
        </xdr:cNvPr>
        <xdr:cNvSpPr/>
      </xdr:nvSpPr>
      <xdr:spPr>
        <a:xfrm>
          <a:off x="8699500" y="14478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84</xdr:row>
      <xdr:rowOff>127000</xdr:rowOff>
    </xdr:from>
    <xdr:to>
      <xdr:col>50</xdr:col>
      <xdr:colOff>114300</xdr:colOff>
      <xdr:row>84</xdr:row>
      <xdr:rowOff>127000</xdr:rowOff>
    </xdr:to>
    <xdr:cxnSp macro="">
      <xdr:nvCxnSpPr>
        <xdr:cNvPr id="365" name="直線コネクタ 364">
          <a:extLst>
            <a:ext uri="{FF2B5EF4-FFF2-40B4-BE49-F238E27FC236}">
              <a16:creationId xmlns:a16="http://schemas.microsoft.com/office/drawing/2014/main" id="{04566017-9027-4D79-B9ED-F7B277077819}"/>
            </a:ext>
          </a:extLst>
        </xdr:cNvPr>
        <xdr:cNvCxnSpPr/>
      </xdr:nvCxnSpPr>
      <xdr:spPr>
        <a:xfrm>
          <a:off x="8750300" y="14528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84</xdr:row>
      <xdr:rowOff>76200</xdr:rowOff>
    </xdr:from>
    <xdr:to>
      <xdr:col>41</xdr:col>
      <xdr:colOff>101600</xdr:colOff>
      <xdr:row>85</xdr:row>
      <xdr:rowOff>6350</xdr:rowOff>
    </xdr:to>
    <xdr:sp macro="" textlink="">
      <xdr:nvSpPr>
        <xdr:cNvPr id="366" name="楕円 365">
          <a:extLst>
            <a:ext uri="{FF2B5EF4-FFF2-40B4-BE49-F238E27FC236}">
              <a16:creationId xmlns:a16="http://schemas.microsoft.com/office/drawing/2014/main" id="{4B5F7035-E9F6-489B-804A-5A448081044E}"/>
            </a:ext>
          </a:extLst>
        </xdr:cNvPr>
        <xdr:cNvSpPr/>
      </xdr:nvSpPr>
      <xdr:spPr>
        <a:xfrm>
          <a:off x="7810500" y="14478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84</xdr:row>
      <xdr:rowOff>127000</xdr:rowOff>
    </xdr:from>
    <xdr:to>
      <xdr:col>45</xdr:col>
      <xdr:colOff>177800</xdr:colOff>
      <xdr:row>84</xdr:row>
      <xdr:rowOff>127000</xdr:rowOff>
    </xdr:to>
    <xdr:cxnSp macro="">
      <xdr:nvCxnSpPr>
        <xdr:cNvPr id="367" name="直線コネクタ 366">
          <a:extLst>
            <a:ext uri="{FF2B5EF4-FFF2-40B4-BE49-F238E27FC236}">
              <a16:creationId xmlns:a16="http://schemas.microsoft.com/office/drawing/2014/main" id="{F836F34A-39F0-4F63-A11E-D8F44CA1CCD9}"/>
            </a:ext>
          </a:extLst>
        </xdr:cNvPr>
        <xdr:cNvCxnSpPr/>
      </xdr:nvCxnSpPr>
      <xdr:spPr>
        <a:xfrm>
          <a:off x="7861300" y="14528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84</xdr:row>
      <xdr:rowOff>76200</xdr:rowOff>
    </xdr:from>
    <xdr:to>
      <xdr:col>36</xdr:col>
      <xdr:colOff>165100</xdr:colOff>
      <xdr:row>85</xdr:row>
      <xdr:rowOff>6350</xdr:rowOff>
    </xdr:to>
    <xdr:sp macro="" textlink="">
      <xdr:nvSpPr>
        <xdr:cNvPr id="368" name="楕円 367">
          <a:extLst>
            <a:ext uri="{FF2B5EF4-FFF2-40B4-BE49-F238E27FC236}">
              <a16:creationId xmlns:a16="http://schemas.microsoft.com/office/drawing/2014/main" id="{19D47A2C-A18C-4243-A4A3-DA929D753106}"/>
            </a:ext>
          </a:extLst>
        </xdr:cNvPr>
        <xdr:cNvSpPr/>
      </xdr:nvSpPr>
      <xdr:spPr>
        <a:xfrm>
          <a:off x="6921500" y="14478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84</xdr:row>
      <xdr:rowOff>127000</xdr:rowOff>
    </xdr:from>
    <xdr:to>
      <xdr:col>41</xdr:col>
      <xdr:colOff>50800</xdr:colOff>
      <xdr:row>84</xdr:row>
      <xdr:rowOff>127000</xdr:rowOff>
    </xdr:to>
    <xdr:cxnSp macro="">
      <xdr:nvCxnSpPr>
        <xdr:cNvPr id="369" name="直線コネクタ 368">
          <a:extLst>
            <a:ext uri="{FF2B5EF4-FFF2-40B4-BE49-F238E27FC236}">
              <a16:creationId xmlns:a16="http://schemas.microsoft.com/office/drawing/2014/main" id="{7A27519C-B746-4B2E-B0FE-FC975D594FD2}"/>
            </a:ext>
          </a:extLst>
        </xdr:cNvPr>
        <xdr:cNvCxnSpPr/>
      </xdr:nvCxnSpPr>
      <xdr:spPr>
        <a:xfrm>
          <a:off x="6972300" y="14528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81</xdr:row>
      <xdr:rowOff>86377</xdr:rowOff>
    </xdr:from>
    <xdr:ext cx="469744" cy="259045"/>
    <xdr:sp macro="" textlink="">
      <xdr:nvSpPr>
        <xdr:cNvPr id="370" name="n_1aveValue【福祉施設】&#10;一人当たり面積">
          <a:extLst>
            <a:ext uri="{FF2B5EF4-FFF2-40B4-BE49-F238E27FC236}">
              <a16:creationId xmlns:a16="http://schemas.microsoft.com/office/drawing/2014/main" id="{25A27EE9-86B9-46A8-94BA-3ABA6436B6F0}"/>
            </a:ext>
          </a:extLst>
        </xdr:cNvPr>
        <xdr:cNvSpPr txBox="1"/>
      </xdr:nvSpPr>
      <xdr:spPr>
        <a:xfrm>
          <a:off x="9391727" y="13973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81</xdr:row>
      <xdr:rowOff>137177</xdr:rowOff>
    </xdr:from>
    <xdr:ext cx="469744" cy="259045"/>
    <xdr:sp macro="" textlink="">
      <xdr:nvSpPr>
        <xdr:cNvPr id="371" name="n_2aveValue【福祉施設】&#10;一人当たり面積">
          <a:extLst>
            <a:ext uri="{FF2B5EF4-FFF2-40B4-BE49-F238E27FC236}">
              <a16:creationId xmlns:a16="http://schemas.microsoft.com/office/drawing/2014/main" id="{ADADB4FD-2173-4BD9-AB28-A9A2CA3CCF98}"/>
            </a:ext>
          </a:extLst>
        </xdr:cNvPr>
        <xdr:cNvSpPr txBox="1"/>
      </xdr:nvSpPr>
      <xdr:spPr>
        <a:xfrm>
          <a:off x="8515427" y="14024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81</xdr:row>
      <xdr:rowOff>137177</xdr:rowOff>
    </xdr:from>
    <xdr:ext cx="469744" cy="259045"/>
    <xdr:sp macro="" textlink="">
      <xdr:nvSpPr>
        <xdr:cNvPr id="372" name="n_3aveValue【福祉施設】&#10;一人当たり面積">
          <a:extLst>
            <a:ext uri="{FF2B5EF4-FFF2-40B4-BE49-F238E27FC236}">
              <a16:creationId xmlns:a16="http://schemas.microsoft.com/office/drawing/2014/main" id="{6BC6915D-3F47-43DB-9D4C-E9B1B753965B}"/>
            </a:ext>
          </a:extLst>
        </xdr:cNvPr>
        <xdr:cNvSpPr txBox="1"/>
      </xdr:nvSpPr>
      <xdr:spPr>
        <a:xfrm>
          <a:off x="7626427" y="14024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81</xdr:row>
      <xdr:rowOff>124477</xdr:rowOff>
    </xdr:from>
    <xdr:ext cx="469744" cy="259045"/>
    <xdr:sp macro="" textlink="">
      <xdr:nvSpPr>
        <xdr:cNvPr id="373" name="n_4aveValue【福祉施設】&#10;一人当たり面積">
          <a:extLst>
            <a:ext uri="{FF2B5EF4-FFF2-40B4-BE49-F238E27FC236}">
              <a16:creationId xmlns:a16="http://schemas.microsoft.com/office/drawing/2014/main" id="{383CDDDD-C2D0-4187-B00D-E3BE59732560}"/>
            </a:ext>
          </a:extLst>
        </xdr:cNvPr>
        <xdr:cNvSpPr txBox="1"/>
      </xdr:nvSpPr>
      <xdr:spPr>
        <a:xfrm>
          <a:off x="6737427" y="14011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84</xdr:row>
      <xdr:rowOff>168927</xdr:rowOff>
    </xdr:from>
    <xdr:ext cx="469744" cy="259045"/>
    <xdr:sp macro="" textlink="">
      <xdr:nvSpPr>
        <xdr:cNvPr id="374" name="n_1mainValue【福祉施設】&#10;一人当たり面積">
          <a:extLst>
            <a:ext uri="{FF2B5EF4-FFF2-40B4-BE49-F238E27FC236}">
              <a16:creationId xmlns:a16="http://schemas.microsoft.com/office/drawing/2014/main" id="{71FB0175-2FC8-4697-85EB-D6F06DE8904E}"/>
            </a:ext>
          </a:extLst>
        </xdr:cNvPr>
        <xdr:cNvSpPr txBox="1"/>
      </xdr:nvSpPr>
      <xdr:spPr>
        <a:xfrm>
          <a:off x="9391727" y="14570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84</xdr:row>
      <xdr:rowOff>168927</xdr:rowOff>
    </xdr:from>
    <xdr:ext cx="469744" cy="259045"/>
    <xdr:sp macro="" textlink="">
      <xdr:nvSpPr>
        <xdr:cNvPr id="375" name="n_2mainValue【福祉施設】&#10;一人当たり面積">
          <a:extLst>
            <a:ext uri="{FF2B5EF4-FFF2-40B4-BE49-F238E27FC236}">
              <a16:creationId xmlns:a16="http://schemas.microsoft.com/office/drawing/2014/main" id="{CC5868F2-AD5F-4A36-B0BD-CA7F222403BB}"/>
            </a:ext>
          </a:extLst>
        </xdr:cNvPr>
        <xdr:cNvSpPr txBox="1"/>
      </xdr:nvSpPr>
      <xdr:spPr>
        <a:xfrm>
          <a:off x="8515427" y="14570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84</xdr:row>
      <xdr:rowOff>168927</xdr:rowOff>
    </xdr:from>
    <xdr:ext cx="469744" cy="259045"/>
    <xdr:sp macro="" textlink="">
      <xdr:nvSpPr>
        <xdr:cNvPr id="376" name="n_3mainValue【福祉施設】&#10;一人当たり面積">
          <a:extLst>
            <a:ext uri="{FF2B5EF4-FFF2-40B4-BE49-F238E27FC236}">
              <a16:creationId xmlns:a16="http://schemas.microsoft.com/office/drawing/2014/main" id="{6C892F1C-659D-44EF-BEA5-77794C425E03}"/>
            </a:ext>
          </a:extLst>
        </xdr:cNvPr>
        <xdr:cNvSpPr txBox="1"/>
      </xdr:nvSpPr>
      <xdr:spPr>
        <a:xfrm>
          <a:off x="7626427" y="14570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84</xdr:row>
      <xdr:rowOff>168927</xdr:rowOff>
    </xdr:from>
    <xdr:ext cx="469744" cy="259045"/>
    <xdr:sp macro="" textlink="">
      <xdr:nvSpPr>
        <xdr:cNvPr id="377" name="n_4mainValue【福祉施設】&#10;一人当たり面積">
          <a:extLst>
            <a:ext uri="{FF2B5EF4-FFF2-40B4-BE49-F238E27FC236}">
              <a16:creationId xmlns:a16="http://schemas.microsoft.com/office/drawing/2014/main" id="{03DAC337-1BE1-4FC6-8C4A-EE598F9C2015}"/>
            </a:ext>
          </a:extLst>
        </xdr:cNvPr>
        <xdr:cNvSpPr txBox="1"/>
      </xdr:nvSpPr>
      <xdr:spPr>
        <a:xfrm>
          <a:off x="6737427" y="14570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8" name="正方形/長方形 377">
          <a:extLst>
            <a:ext uri="{FF2B5EF4-FFF2-40B4-BE49-F238E27FC236}">
              <a16:creationId xmlns:a16="http://schemas.microsoft.com/office/drawing/2014/main" id="{1B3906C8-3AA5-48B2-8C04-518A7CD16824}"/>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9" name="正方形/長方形 378">
          <a:extLst>
            <a:ext uri="{FF2B5EF4-FFF2-40B4-BE49-F238E27FC236}">
              <a16:creationId xmlns:a16="http://schemas.microsoft.com/office/drawing/2014/main" id="{5F6E0054-63B2-4E31-B564-33E2F0C9B9E4}"/>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80" name="正方形/長方形 379">
          <a:extLst>
            <a:ext uri="{FF2B5EF4-FFF2-40B4-BE49-F238E27FC236}">
              <a16:creationId xmlns:a16="http://schemas.microsoft.com/office/drawing/2014/main" id="{041B9BC6-0C7A-4FA7-B4A7-2F201D607900}"/>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1" name="正方形/長方形 380">
          <a:extLst>
            <a:ext uri="{FF2B5EF4-FFF2-40B4-BE49-F238E27FC236}">
              <a16:creationId xmlns:a16="http://schemas.microsoft.com/office/drawing/2014/main" id="{144005EF-D6A4-4127-9D04-F382AD96E6E3}"/>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2" name="正方形/長方形 381">
          <a:extLst>
            <a:ext uri="{FF2B5EF4-FFF2-40B4-BE49-F238E27FC236}">
              <a16:creationId xmlns:a16="http://schemas.microsoft.com/office/drawing/2014/main" id="{2CA81EBE-6754-43D4-B7DE-DB6052465265}"/>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3" name="正方形/長方形 382">
          <a:extLst>
            <a:ext uri="{FF2B5EF4-FFF2-40B4-BE49-F238E27FC236}">
              <a16:creationId xmlns:a16="http://schemas.microsoft.com/office/drawing/2014/main" id="{718D18A2-09BF-4D6B-8D34-4FAAEF888F2F}"/>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4" name="正方形/長方形 383">
          <a:extLst>
            <a:ext uri="{FF2B5EF4-FFF2-40B4-BE49-F238E27FC236}">
              <a16:creationId xmlns:a16="http://schemas.microsoft.com/office/drawing/2014/main" id="{A119E512-9C45-4A60-AADC-CC867CED3A62}"/>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5" name="正方形/長方形 384">
          <a:extLst>
            <a:ext uri="{FF2B5EF4-FFF2-40B4-BE49-F238E27FC236}">
              <a16:creationId xmlns:a16="http://schemas.microsoft.com/office/drawing/2014/main" id="{551B181E-D403-42AD-9193-1E09E48FB706}"/>
            </a:ext>
          </a:extLst>
        </xdr:cNvPr>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86" name="テキスト ボックス 385">
          <a:extLst>
            <a:ext uri="{FF2B5EF4-FFF2-40B4-BE49-F238E27FC236}">
              <a16:creationId xmlns:a16="http://schemas.microsoft.com/office/drawing/2014/main" id="{E80B4B23-E93F-4EDF-933A-4C85078E92B9}"/>
            </a:ext>
          </a:extLst>
        </xdr:cNvPr>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87" name="直線コネクタ 386">
          <a:extLst>
            <a:ext uri="{FF2B5EF4-FFF2-40B4-BE49-F238E27FC236}">
              <a16:creationId xmlns:a16="http://schemas.microsoft.com/office/drawing/2014/main" id="{43D1C950-4279-4319-876D-81CFC6A10BB9}"/>
            </a:ext>
          </a:extLst>
        </xdr:cNvPr>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88" name="テキスト ボックス 387">
          <a:extLst>
            <a:ext uri="{FF2B5EF4-FFF2-40B4-BE49-F238E27FC236}">
              <a16:creationId xmlns:a16="http://schemas.microsoft.com/office/drawing/2014/main" id="{7053CB65-CBC1-44D8-8C43-4FA0717C242C}"/>
            </a:ext>
          </a:extLst>
        </xdr:cNvPr>
        <xdr:cNvSpPr txBox="1"/>
      </xdr:nvSpPr>
      <xdr:spPr>
        <a:xfrm>
          <a:off x="294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109</xdr:row>
      <xdr:rowOff>35379</xdr:rowOff>
    </xdr:from>
    <xdr:to>
      <xdr:col>28</xdr:col>
      <xdr:colOff>114300</xdr:colOff>
      <xdr:row>109</xdr:row>
      <xdr:rowOff>35379</xdr:rowOff>
    </xdr:to>
    <xdr:cxnSp macro="">
      <xdr:nvCxnSpPr>
        <xdr:cNvPr id="389" name="直線コネクタ 388">
          <a:extLst>
            <a:ext uri="{FF2B5EF4-FFF2-40B4-BE49-F238E27FC236}">
              <a16:creationId xmlns:a16="http://schemas.microsoft.com/office/drawing/2014/main" id="{511C566F-66A9-4DBA-9869-3D2216AC305C}"/>
            </a:ext>
          </a:extLst>
        </xdr:cNvPr>
        <xdr:cNvCxnSpPr/>
      </xdr:nvCxnSpPr>
      <xdr:spPr>
        <a:xfrm>
          <a:off x="762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64606</xdr:rowOff>
    </xdr:from>
    <xdr:ext cx="467179" cy="259045"/>
    <xdr:sp macro="" textlink="">
      <xdr:nvSpPr>
        <xdr:cNvPr id="390" name="テキスト ボックス 389">
          <a:extLst>
            <a:ext uri="{FF2B5EF4-FFF2-40B4-BE49-F238E27FC236}">
              <a16:creationId xmlns:a16="http://schemas.microsoft.com/office/drawing/2014/main" id="{D28251EF-2A5C-4549-B6C7-D30BA7A63493}"/>
            </a:ext>
          </a:extLst>
        </xdr:cNvPr>
        <xdr:cNvSpPr txBox="1"/>
      </xdr:nvSpPr>
      <xdr:spPr>
        <a:xfrm>
          <a:off x="294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107</xdr:row>
      <xdr:rowOff>51707</xdr:rowOff>
    </xdr:from>
    <xdr:to>
      <xdr:col>28</xdr:col>
      <xdr:colOff>114300</xdr:colOff>
      <xdr:row>107</xdr:row>
      <xdr:rowOff>51707</xdr:rowOff>
    </xdr:to>
    <xdr:cxnSp macro="">
      <xdr:nvCxnSpPr>
        <xdr:cNvPr id="391" name="直線コネクタ 390">
          <a:extLst>
            <a:ext uri="{FF2B5EF4-FFF2-40B4-BE49-F238E27FC236}">
              <a16:creationId xmlns:a16="http://schemas.microsoft.com/office/drawing/2014/main" id="{95B4E421-64EE-4829-B003-690EF9A3215D}"/>
            </a:ext>
          </a:extLst>
        </xdr:cNvPr>
        <xdr:cNvCxnSpPr/>
      </xdr:nvCxnSpPr>
      <xdr:spPr>
        <a:xfrm>
          <a:off x="762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106</xdr:row>
      <xdr:rowOff>80934</xdr:rowOff>
    </xdr:from>
    <xdr:ext cx="403059" cy="259045"/>
    <xdr:sp macro="" textlink="">
      <xdr:nvSpPr>
        <xdr:cNvPr id="392" name="テキスト ボックス 391">
          <a:extLst>
            <a:ext uri="{FF2B5EF4-FFF2-40B4-BE49-F238E27FC236}">
              <a16:creationId xmlns:a16="http://schemas.microsoft.com/office/drawing/2014/main" id="{B039D1BF-1766-4E5B-B340-075D38A138EB}"/>
            </a:ext>
          </a:extLst>
        </xdr:cNvPr>
        <xdr:cNvSpPr txBox="1"/>
      </xdr:nvSpPr>
      <xdr:spPr>
        <a:xfrm>
          <a:off x="358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105</xdr:row>
      <xdr:rowOff>68036</xdr:rowOff>
    </xdr:from>
    <xdr:to>
      <xdr:col>28</xdr:col>
      <xdr:colOff>114300</xdr:colOff>
      <xdr:row>105</xdr:row>
      <xdr:rowOff>68036</xdr:rowOff>
    </xdr:to>
    <xdr:cxnSp macro="">
      <xdr:nvCxnSpPr>
        <xdr:cNvPr id="393" name="直線コネクタ 392">
          <a:extLst>
            <a:ext uri="{FF2B5EF4-FFF2-40B4-BE49-F238E27FC236}">
              <a16:creationId xmlns:a16="http://schemas.microsoft.com/office/drawing/2014/main" id="{B0AC608D-0091-4CC3-AC9F-4230C5A204E9}"/>
            </a:ext>
          </a:extLst>
        </xdr:cNvPr>
        <xdr:cNvCxnSpPr/>
      </xdr:nvCxnSpPr>
      <xdr:spPr>
        <a:xfrm>
          <a:off x="762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104</xdr:row>
      <xdr:rowOff>97263</xdr:rowOff>
    </xdr:from>
    <xdr:ext cx="403059" cy="259045"/>
    <xdr:sp macro="" textlink="">
      <xdr:nvSpPr>
        <xdr:cNvPr id="394" name="テキスト ボックス 393">
          <a:extLst>
            <a:ext uri="{FF2B5EF4-FFF2-40B4-BE49-F238E27FC236}">
              <a16:creationId xmlns:a16="http://schemas.microsoft.com/office/drawing/2014/main" id="{17612CD7-7277-4C3B-A61F-CA8B87E1A680}"/>
            </a:ext>
          </a:extLst>
        </xdr:cNvPr>
        <xdr:cNvSpPr txBox="1"/>
      </xdr:nvSpPr>
      <xdr:spPr>
        <a:xfrm>
          <a:off x="358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84364</xdr:rowOff>
    </xdr:from>
    <xdr:to>
      <xdr:col>28</xdr:col>
      <xdr:colOff>114300</xdr:colOff>
      <xdr:row>103</xdr:row>
      <xdr:rowOff>84364</xdr:rowOff>
    </xdr:to>
    <xdr:cxnSp macro="">
      <xdr:nvCxnSpPr>
        <xdr:cNvPr id="395" name="直線コネクタ 394">
          <a:extLst>
            <a:ext uri="{FF2B5EF4-FFF2-40B4-BE49-F238E27FC236}">
              <a16:creationId xmlns:a16="http://schemas.microsoft.com/office/drawing/2014/main" id="{FF0A5E5B-F668-4E58-9A52-9109D7A34067}"/>
            </a:ext>
          </a:extLst>
        </xdr:cNvPr>
        <xdr:cNvCxnSpPr/>
      </xdr:nvCxnSpPr>
      <xdr:spPr>
        <a:xfrm>
          <a:off x="762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102</xdr:row>
      <xdr:rowOff>113591</xdr:rowOff>
    </xdr:from>
    <xdr:ext cx="403059" cy="259045"/>
    <xdr:sp macro="" textlink="">
      <xdr:nvSpPr>
        <xdr:cNvPr id="396" name="テキスト ボックス 395">
          <a:extLst>
            <a:ext uri="{FF2B5EF4-FFF2-40B4-BE49-F238E27FC236}">
              <a16:creationId xmlns:a16="http://schemas.microsoft.com/office/drawing/2014/main" id="{74345218-5006-4CD6-91D0-99A06AF4DD47}"/>
            </a:ext>
          </a:extLst>
        </xdr:cNvPr>
        <xdr:cNvSpPr txBox="1"/>
      </xdr:nvSpPr>
      <xdr:spPr>
        <a:xfrm>
          <a:off x="358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100693</xdr:rowOff>
    </xdr:from>
    <xdr:to>
      <xdr:col>28</xdr:col>
      <xdr:colOff>114300</xdr:colOff>
      <xdr:row>101</xdr:row>
      <xdr:rowOff>100693</xdr:rowOff>
    </xdr:to>
    <xdr:cxnSp macro="">
      <xdr:nvCxnSpPr>
        <xdr:cNvPr id="397" name="直線コネクタ 396">
          <a:extLst>
            <a:ext uri="{FF2B5EF4-FFF2-40B4-BE49-F238E27FC236}">
              <a16:creationId xmlns:a16="http://schemas.microsoft.com/office/drawing/2014/main" id="{B3808678-E459-4ABB-A210-944F65F74FFD}"/>
            </a:ext>
          </a:extLst>
        </xdr:cNvPr>
        <xdr:cNvCxnSpPr/>
      </xdr:nvCxnSpPr>
      <xdr:spPr>
        <a:xfrm>
          <a:off x="762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100</xdr:row>
      <xdr:rowOff>129920</xdr:rowOff>
    </xdr:from>
    <xdr:ext cx="403059" cy="259045"/>
    <xdr:sp macro="" textlink="">
      <xdr:nvSpPr>
        <xdr:cNvPr id="398" name="テキスト ボックス 397">
          <a:extLst>
            <a:ext uri="{FF2B5EF4-FFF2-40B4-BE49-F238E27FC236}">
              <a16:creationId xmlns:a16="http://schemas.microsoft.com/office/drawing/2014/main" id="{95F3A018-E0A2-4A32-BF90-27F047DD9102}"/>
            </a:ext>
          </a:extLst>
        </xdr:cNvPr>
        <xdr:cNvSpPr txBox="1"/>
      </xdr:nvSpPr>
      <xdr:spPr>
        <a:xfrm>
          <a:off x="358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117021</xdr:rowOff>
    </xdr:from>
    <xdr:to>
      <xdr:col>28</xdr:col>
      <xdr:colOff>114300</xdr:colOff>
      <xdr:row>99</xdr:row>
      <xdr:rowOff>117021</xdr:rowOff>
    </xdr:to>
    <xdr:cxnSp macro="">
      <xdr:nvCxnSpPr>
        <xdr:cNvPr id="399" name="直線コネクタ 398">
          <a:extLst>
            <a:ext uri="{FF2B5EF4-FFF2-40B4-BE49-F238E27FC236}">
              <a16:creationId xmlns:a16="http://schemas.microsoft.com/office/drawing/2014/main" id="{3857F979-0B31-41E9-A660-4F344CDDE9C0}"/>
            </a:ext>
          </a:extLst>
        </xdr:cNvPr>
        <xdr:cNvCxnSpPr/>
      </xdr:nvCxnSpPr>
      <xdr:spPr>
        <a:xfrm>
          <a:off x="762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98</xdr:row>
      <xdr:rowOff>146248</xdr:rowOff>
    </xdr:from>
    <xdr:ext cx="338939" cy="259045"/>
    <xdr:sp macro="" textlink="">
      <xdr:nvSpPr>
        <xdr:cNvPr id="400" name="テキスト ボックス 399">
          <a:extLst>
            <a:ext uri="{FF2B5EF4-FFF2-40B4-BE49-F238E27FC236}">
              <a16:creationId xmlns:a16="http://schemas.microsoft.com/office/drawing/2014/main" id="{D3154429-5EE3-49E3-8190-60A90BE7B48E}"/>
            </a:ext>
          </a:extLst>
        </xdr:cNvPr>
        <xdr:cNvSpPr txBox="1"/>
      </xdr:nvSpPr>
      <xdr:spPr>
        <a:xfrm>
          <a:off x="423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401" name="直線コネクタ 400">
          <a:extLst>
            <a:ext uri="{FF2B5EF4-FFF2-40B4-BE49-F238E27FC236}">
              <a16:creationId xmlns:a16="http://schemas.microsoft.com/office/drawing/2014/main" id="{2BBB6B1A-8BF6-4A21-8434-8A69725134EC}"/>
            </a:ext>
          </a:extLst>
        </xdr:cNvPr>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97</xdr:row>
      <xdr:rowOff>133350</xdr:rowOff>
    </xdr:from>
    <xdr:to>
      <xdr:col>28</xdr:col>
      <xdr:colOff>152400</xdr:colOff>
      <xdr:row>111</xdr:row>
      <xdr:rowOff>19050</xdr:rowOff>
    </xdr:to>
    <xdr:sp macro="" textlink="">
      <xdr:nvSpPr>
        <xdr:cNvPr id="402" name="【市民会館】&#10;有形固定資産減価償却率グラフ枠">
          <a:extLst>
            <a:ext uri="{FF2B5EF4-FFF2-40B4-BE49-F238E27FC236}">
              <a16:creationId xmlns:a16="http://schemas.microsoft.com/office/drawing/2014/main" id="{AD7E54F0-134B-4032-96FF-B3EF8AF0FFA2}"/>
            </a:ext>
          </a:extLst>
        </xdr:cNvPr>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102326</xdr:rowOff>
    </xdr:from>
    <xdr:to>
      <xdr:col>24</xdr:col>
      <xdr:colOff>62865</xdr:colOff>
      <xdr:row>108</xdr:row>
      <xdr:rowOff>138249</xdr:rowOff>
    </xdr:to>
    <xdr:cxnSp macro="">
      <xdr:nvCxnSpPr>
        <xdr:cNvPr id="403" name="直線コネクタ 402">
          <a:extLst>
            <a:ext uri="{FF2B5EF4-FFF2-40B4-BE49-F238E27FC236}">
              <a16:creationId xmlns:a16="http://schemas.microsoft.com/office/drawing/2014/main" id="{4D999FCD-7881-42F4-88C8-973189B039D7}"/>
            </a:ext>
          </a:extLst>
        </xdr:cNvPr>
        <xdr:cNvCxnSpPr/>
      </xdr:nvCxnSpPr>
      <xdr:spPr>
        <a:xfrm flipV="1">
          <a:off x="4634865" y="17247326"/>
          <a:ext cx="0" cy="14075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108</xdr:row>
      <xdr:rowOff>142076</xdr:rowOff>
    </xdr:from>
    <xdr:ext cx="405111" cy="259045"/>
    <xdr:sp macro="" textlink="">
      <xdr:nvSpPr>
        <xdr:cNvPr id="404" name="【市民会館】&#10;有形固定資産減価償却率最小値テキスト">
          <a:extLst>
            <a:ext uri="{FF2B5EF4-FFF2-40B4-BE49-F238E27FC236}">
              <a16:creationId xmlns:a16="http://schemas.microsoft.com/office/drawing/2014/main" id="{CE1691AF-27D4-4A78-BC54-3164A3443F73}"/>
            </a:ext>
          </a:extLst>
        </xdr:cNvPr>
        <xdr:cNvSpPr txBox="1"/>
      </xdr:nvSpPr>
      <xdr:spPr>
        <a:xfrm>
          <a:off x="4673600" y="186586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108</xdr:row>
      <xdr:rowOff>138249</xdr:rowOff>
    </xdr:from>
    <xdr:to>
      <xdr:col>24</xdr:col>
      <xdr:colOff>152400</xdr:colOff>
      <xdr:row>108</xdr:row>
      <xdr:rowOff>138249</xdr:rowOff>
    </xdr:to>
    <xdr:cxnSp macro="">
      <xdr:nvCxnSpPr>
        <xdr:cNvPr id="405" name="直線コネクタ 404">
          <a:extLst>
            <a:ext uri="{FF2B5EF4-FFF2-40B4-BE49-F238E27FC236}">
              <a16:creationId xmlns:a16="http://schemas.microsoft.com/office/drawing/2014/main" id="{9D2E4FDE-3C4D-4752-AC12-112E1BD5F7F2}"/>
            </a:ext>
          </a:extLst>
        </xdr:cNvPr>
        <xdr:cNvCxnSpPr/>
      </xdr:nvCxnSpPr>
      <xdr:spPr>
        <a:xfrm>
          <a:off x="4546600" y="186548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99</xdr:row>
      <xdr:rowOff>49003</xdr:rowOff>
    </xdr:from>
    <xdr:ext cx="340478" cy="259045"/>
    <xdr:sp macro="" textlink="">
      <xdr:nvSpPr>
        <xdr:cNvPr id="406" name="【市民会館】&#10;有形固定資産減価償却率最大値テキスト">
          <a:extLst>
            <a:ext uri="{FF2B5EF4-FFF2-40B4-BE49-F238E27FC236}">
              <a16:creationId xmlns:a16="http://schemas.microsoft.com/office/drawing/2014/main" id="{311B1137-1FA0-4453-A70C-0C5DA133081C}"/>
            </a:ext>
          </a:extLst>
        </xdr:cNvPr>
        <xdr:cNvSpPr txBox="1"/>
      </xdr:nvSpPr>
      <xdr:spPr>
        <a:xfrm>
          <a:off x="4673600" y="17022553"/>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102326</xdr:rowOff>
    </xdr:from>
    <xdr:to>
      <xdr:col>24</xdr:col>
      <xdr:colOff>152400</xdr:colOff>
      <xdr:row>100</xdr:row>
      <xdr:rowOff>102326</xdr:rowOff>
    </xdr:to>
    <xdr:cxnSp macro="">
      <xdr:nvCxnSpPr>
        <xdr:cNvPr id="407" name="直線コネクタ 406">
          <a:extLst>
            <a:ext uri="{FF2B5EF4-FFF2-40B4-BE49-F238E27FC236}">
              <a16:creationId xmlns:a16="http://schemas.microsoft.com/office/drawing/2014/main" id="{82E58366-2981-43BB-92D4-1E4B8A22234C}"/>
            </a:ext>
          </a:extLst>
        </xdr:cNvPr>
        <xdr:cNvCxnSpPr/>
      </xdr:nvCxnSpPr>
      <xdr:spPr>
        <a:xfrm>
          <a:off x="4546600" y="172473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104</xdr:row>
      <xdr:rowOff>47914</xdr:rowOff>
    </xdr:from>
    <xdr:ext cx="405111" cy="259045"/>
    <xdr:sp macro="" textlink="">
      <xdr:nvSpPr>
        <xdr:cNvPr id="408" name="【市民会館】&#10;有形固定資産減価償却率平均値テキスト">
          <a:extLst>
            <a:ext uri="{FF2B5EF4-FFF2-40B4-BE49-F238E27FC236}">
              <a16:creationId xmlns:a16="http://schemas.microsoft.com/office/drawing/2014/main" id="{3DBAF6C7-0587-42A8-94DE-760ABCE64CB9}"/>
            </a:ext>
          </a:extLst>
        </xdr:cNvPr>
        <xdr:cNvSpPr txBox="1"/>
      </xdr:nvSpPr>
      <xdr:spPr>
        <a:xfrm>
          <a:off x="4673600" y="1787871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69487</xdr:rowOff>
    </xdr:from>
    <xdr:to>
      <xdr:col>24</xdr:col>
      <xdr:colOff>114300</xdr:colOff>
      <xdr:row>104</xdr:row>
      <xdr:rowOff>171087</xdr:rowOff>
    </xdr:to>
    <xdr:sp macro="" textlink="">
      <xdr:nvSpPr>
        <xdr:cNvPr id="409" name="フローチャート: 判断 408">
          <a:extLst>
            <a:ext uri="{FF2B5EF4-FFF2-40B4-BE49-F238E27FC236}">
              <a16:creationId xmlns:a16="http://schemas.microsoft.com/office/drawing/2014/main" id="{088A1724-6DDD-4DF9-BEB8-FDEF8D899AC1}"/>
            </a:ext>
          </a:extLst>
        </xdr:cNvPr>
        <xdr:cNvSpPr/>
      </xdr:nvSpPr>
      <xdr:spPr>
        <a:xfrm>
          <a:off x="4584700" y="17900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104</xdr:row>
      <xdr:rowOff>59689</xdr:rowOff>
    </xdr:from>
    <xdr:to>
      <xdr:col>20</xdr:col>
      <xdr:colOff>38100</xdr:colOff>
      <xdr:row>104</xdr:row>
      <xdr:rowOff>161289</xdr:rowOff>
    </xdr:to>
    <xdr:sp macro="" textlink="">
      <xdr:nvSpPr>
        <xdr:cNvPr id="410" name="フローチャート: 判断 409">
          <a:extLst>
            <a:ext uri="{FF2B5EF4-FFF2-40B4-BE49-F238E27FC236}">
              <a16:creationId xmlns:a16="http://schemas.microsoft.com/office/drawing/2014/main" id="{0A438175-03AA-4C40-8BE3-A32DB0D7B57A}"/>
            </a:ext>
          </a:extLst>
        </xdr:cNvPr>
        <xdr:cNvSpPr/>
      </xdr:nvSpPr>
      <xdr:spPr>
        <a:xfrm>
          <a:off x="3746500" y="178904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104</xdr:row>
      <xdr:rowOff>49893</xdr:rowOff>
    </xdr:from>
    <xdr:to>
      <xdr:col>15</xdr:col>
      <xdr:colOff>101600</xdr:colOff>
      <xdr:row>104</xdr:row>
      <xdr:rowOff>151493</xdr:rowOff>
    </xdr:to>
    <xdr:sp macro="" textlink="">
      <xdr:nvSpPr>
        <xdr:cNvPr id="411" name="フローチャート: 判断 410">
          <a:extLst>
            <a:ext uri="{FF2B5EF4-FFF2-40B4-BE49-F238E27FC236}">
              <a16:creationId xmlns:a16="http://schemas.microsoft.com/office/drawing/2014/main" id="{991643EC-2859-4D86-9EB2-472E5BF723E1}"/>
            </a:ext>
          </a:extLst>
        </xdr:cNvPr>
        <xdr:cNvSpPr/>
      </xdr:nvSpPr>
      <xdr:spPr>
        <a:xfrm>
          <a:off x="2857500" y="178806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104</xdr:row>
      <xdr:rowOff>40095</xdr:rowOff>
    </xdr:from>
    <xdr:to>
      <xdr:col>10</xdr:col>
      <xdr:colOff>165100</xdr:colOff>
      <xdr:row>104</xdr:row>
      <xdr:rowOff>141695</xdr:rowOff>
    </xdr:to>
    <xdr:sp macro="" textlink="">
      <xdr:nvSpPr>
        <xdr:cNvPr id="412" name="フローチャート: 判断 411">
          <a:extLst>
            <a:ext uri="{FF2B5EF4-FFF2-40B4-BE49-F238E27FC236}">
              <a16:creationId xmlns:a16="http://schemas.microsoft.com/office/drawing/2014/main" id="{6D271277-FA36-4A6E-BB76-51E6E2BFDD31}"/>
            </a:ext>
          </a:extLst>
        </xdr:cNvPr>
        <xdr:cNvSpPr/>
      </xdr:nvSpPr>
      <xdr:spPr>
        <a:xfrm>
          <a:off x="1968500" y="178708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104</xdr:row>
      <xdr:rowOff>66221</xdr:rowOff>
    </xdr:from>
    <xdr:to>
      <xdr:col>6</xdr:col>
      <xdr:colOff>38100</xdr:colOff>
      <xdr:row>104</xdr:row>
      <xdr:rowOff>167821</xdr:rowOff>
    </xdr:to>
    <xdr:sp macro="" textlink="">
      <xdr:nvSpPr>
        <xdr:cNvPr id="413" name="フローチャート: 判断 412">
          <a:extLst>
            <a:ext uri="{FF2B5EF4-FFF2-40B4-BE49-F238E27FC236}">
              <a16:creationId xmlns:a16="http://schemas.microsoft.com/office/drawing/2014/main" id="{2617EE83-A681-4E46-8958-43B377E56D88}"/>
            </a:ext>
          </a:extLst>
        </xdr:cNvPr>
        <xdr:cNvSpPr/>
      </xdr:nvSpPr>
      <xdr:spPr>
        <a:xfrm>
          <a:off x="1079500" y="178970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14" name="テキスト ボックス 413">
          <a:extLst>
            <a:ext uri="{FF2B5EF4-FFF2-40B4-BE49-F238E27FC236}">
              <a16:creationId xmlns:a16="http://schemas.microsoft.com/office/drawing/2014/main" id="{C3459D0B-489C-41C7-A416-0B9584E8DC2B}"/>
            </a:ext>
          </a:extLst>
        </xdr:cNvPr>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15" name="テキスト ボックス 414">
          <a:extLst>
            <a:ext uri="{FF2B5EF4-FFF2-40B4-BE49-F238E27FC236}">
              <a16:creationId xmlns:a16="http://schemas.microsoft.com/office/drawing/2014/main" id="{29FFDBF5-5DE2-4D0E-94D4-2A9F357305AC}"/>
            </a:ext>
          </a:extLst>
        </xdr:cNvPr>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16" name="テキスト ボックス 415">
          <a:extLst>
            <a:ext uri="{FF2B5EF4-FFF2-40B4-BE49-F238E27FC236}">
              <a16:creationId xmlns:a16="http://schemas.microsoft.com/office/drawing/2014/main" id="{0870E3C8-DCF2-42EA-BC45-CCA126C6A4B0}"/>
            </a:ext>
          </a:extLst>
        </xdr:cNvPr>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17" name="テキスト ボックス 416">
          <a:extLst>
            <a:ext uri="{FF2B5EF4-FFF2-40B4-BE49-F238E27FC236}">
              <a16:creationId xmlns:a16="http://schemas.microsoft.com/office/drawing/2014/main" id="{8F1E2588-411D-413F-9144-08CB840FA019}"/>
            </a:ext>
          </a:extLst>
        </xdr:cNvPr>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18" name="テキスト ボックス 417">
          <a:extLst>
            <a:ext uri="{FF2B5EF4-FFF2-40B4-BE49-F238E27FC236}">
              <a16:creationId xmlns:a16="http://schemas.microsoft.com/office/drawing/2014/main" id="{C633B326-3DFC-4573-8AE7-4A99F2292DAB}"/>
            </a:ext>
          </a:extLst>
        </xdr:cNvPr>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101</xdr:row>
      <xdr:rowOff>141332</xdr:rowOff>
    </xdr:from>
    <xdr:to>
      <xdr:col>24</xdr:col>
      <xdr:colOff>114300</xdr:colOff>
      <xdr:row>102</xdr:row>
      <xdr:rowOff>71482</xdr:rowOff>
    </xdr:to>
    <xdr:sp macro="" textlink="">
      <xdr:nvSpPr>
        <xdr:cNvPr id="419" name="楕円 418">
          <a:extLst>
            <a:ext uri="{FF2B5EF4-FFF2-40B4-BE49-F238E27FC236}">
              <a16:creationId xmlns:a16="http://schemas.microsoft.com/office/drawing/2014/main" id="{376CE206-911D-4E21-8C9E-0624264B225D}"/>
            </a:ext>
          </a:extLst>
        </xdr:cNvPr>
        <xdr:cNvSpPr/>
      </xdr:nvSpPr>
      <xdr:spPr>
        <a:xfrm>
          <a:off x="4584700" y="174577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100</xdr:row>
      <xdr:rowOff>164209</xdr:rowOff>
    </xdr:from>
    <xdr:ext cx="405111" cy="259045"/>
    <xdr:sp macro="" textlink="">
      <xdr:nvSpPr>
        <xdr:cNvPr id="420" name="【市民会館】&#10;有形固定資産減価償却率該当値テキスト">
          <a:extLst>
            <a:ext uri="{FF2B5EF4-FFF2-40B4-BE49-F238E27FC236}">
              <a16:creationId xmlns:a16="http://schemas.microsoft.com/office/drawing/2014/main" id="{33A9D9D4-A704-42CD-86BD-B55495A2CD78}"/>
            </a:ext>
          </a:extLst>
        </xdr:cNvPr>
        <xdr:cNvSpPr txBox="1"/>
      </xdr:nvSpPr>
      <xdr:spPr>
        <a:xfrm>
          <a:off x="4673600" y="173092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101</xdr:row>
      <xdr:rowOff>66221</xdr:rowOff>
    </xdr:from>
    <xdr:to>
      <xdr:col>20</xdr:col>
      <xdr:colOff>38100</xdr:colOff>
      <xdr:row>101</xdr:row>
      <xdr:rowOff>167821</xdr:rowOff>
    </xdr:to>
    <xdr:sp macro="" textlink="">
      <xdr:nvSpPr>
        <xdr:cNvPr id="421" name="楕円 420">
          <a:extLst>
            <a:ext uri="{FF2B5EF4-FFF2-40B4-BE49-F238E27FC236}">
              <a16:creationId xmlns:a16="http://schemas.microsoft.com/office/drawing/2014/main" id="{EFE8F833-CC8F-462B-A502-1B3E6AC44ACA}"/>
            </a:ext>
          </a:extLst>
        </xdr:cNvPr>
        <xdr:cNvSpPr/>
      </xdr:nvSpPr>
      <xdr:spPr>
        <a:xfrm>
          <a:off x="3746500" y="173826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101</xdr:row>
      <xdr:rowOff>117021</xdr:rowOff>
    </xdr:from>
    <xdr:to>
      <xdr:col>24</xdr:col>
      <xdr:colOff>63500</xdr:colOff>
      <xdr:row>102</xdr:row>
      <xdr:rowOff>20682</xdr:rowOff>
    </xdr:to>
    <xdr:cxnSp macro="">
      <xdr:nvCxnSpPr>
        <xdr:cNvPr id="422" name="直線コネクタ 421">
          <a:extLst>
            <a:ext uri="{FF2B5EF4-FFF2-40B4-BE49-F238E27FC236}">
              <a16:creationId xmlns:a16="http://schemas.microsoft.com/office/drawing/2014/main" id="{FA9E83C4-BEE2-42D6-A52F-5B0382213E29}"/>
            </a:ext>
          </a:extLst>
        </xdr:cNvPr>
        <xdr:cNvCxnSpPr/>
      </xdr:nvCxnSpPr>
      <xdr:spPr>
        <a:xfrm>
          <a:off x="3797300" y="17433471"/>
          <a:ext cx="838200" cy="751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100</xdr:row>
      <xdr:rowOff>164193</xdr:rowOff>
    </xdr:from>
    <xdr:to>
      <xdr:col>15</xdr:col>
      <xdr:colOff>101600</xdr:colOff>
      <xdr:row>101</xdr:row>
      <xdr:rowOff>94343</xdr:rowOff>
    </xdr:to>
    <xdr:sp macro="" textlink="">
      <xdr:nvSpPr>
        <xdr:cNvPr id="423" name="楕円 422">
          <a:extLst>
            <a:ext uri="{FF2B5EF4-FFF2-40B4-BE49-F238E27FC236}">
              <a16:creationId xmlns:a16="http://schemas.microsoft.com/office/drawing/2014/main" id="{F7B14A45-0244-4CEE-B817-BA9F2FE5BB39}"/>
            </a:ext>
          </a:extLst>
        </xdr:cNvPr>
        <xdr:cNvSpPr/>
      </xdr:nvSpPr>
      <xdr:spPr>
        <a:xfrm>
          <a:off x="2857500" y="173091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101</xdr:row>
      <xdr:rowOff>43543</xdr:rowOff>
    </xdr:from>
    <xdr:to>
      <xdr:col>19</xdr:col>
      <xdr:colOff>177800</xdr:colOff>
      <xdr:row>101</xdr:row>
      <xdr:rowOff>117021</xdr:rowOff>
    </xdr:to>
    <xdr:cxnSp macro="">
      <xdr:nvCxnSpPr>
        <xdr:cNvPr id="424" name="直線コネクタ 423">
          <a:extLst>
            <a:ext uri="{FF2B5EF4-FFF2-40B4-BE49-F238E27FC236}">
              <a16:creationId xmlns:a16="http://schemas.microsoft.com/office/drawing/2014/main" id="{5901E7EE-3CDF-4979-A9A7-18D93D2FC709}"/>
            </a:ext>
          </a:extLst>
        </xdr:cNvPr>
        <xdr:cNvCxnSpPr/>
      </xdr:nvCxnSpPr>
      <xdr:spPr>
        <a:xfrm>
          <a:off x="2908300" y="17359993"/>
          <a:ext cx="889000" cy="734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100</xdr:row>
      <xdr:rowOff>72752</xdr:rowOff>
    </xdr:from>
    <xdr:to>
      <xdr:col>10</xdr:col>
      <xdr:colOff>165100</xdr:colOff>
      <xdr:row>101</xdr:row>
      <xdr:rowOff>2902</xdr:rowOff>
    </xdr:to>
    <xdr:sp macro="" textlink="">
      <xdr:nvSpPr>
        <xdr:cNvPr id="425" name="楕円 424">
          <a:extLst>
            <a:ext uri="{FF2B5EF4-FFF2-40B4-BE49-F238E27FC236}">
              <a16:creationId xmlns:a16="http://schemas.microsoft.com/office/drawing/2014/main" id="{95D397D0-D059-4A5C-85F1-DA28CD85AD76}"/>
            </a:ext>
          </a:extLst>
        </xdr:cNvPr>
        <xdr:cNvSpPr/>
      </xdr:nvSpPr>
      <xdr:spPr>
        <a:xfrm>
          <a:off x="1968500" y="172177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100</xdr:row>
      <xdr:rowOff>123552</xdr:rowOff>
    </xdr:from>
    <xdr:to>
      <xdr:col>15</xdr:col>
      <xdr:colOff>50800</xdr:colOff>
      <xdr:row>101</xdr:row>
      <xdr:rowOff>43543</xdr:rowOff>
    </xdr:to>
    <xdr:cxnSp macro="">
      <xdr:nvCxnSpPr>
        <xdr:cNvPr id="426" name="直線コネクタ 425">
          <a:extLst>
            <a:ext uri="{FF2B5EF4-FFF2-40B4-BE49-F238E27FC236}">
              <a16:creationId xmlns:a16="http://schemas.microsoft.com/office/drawing/2014/main" id="{8C32D75F-3661-4CB8-9646-E064708737F0}"/>
            </a:ext>
          </a:extLst>
        </xdr:cNvPr>
        <xdr:cNvCxnSpPr/>
      </xdr:nvCxnSpPr>
      <xdr:spPr>
        <a:xfrm>
          <a:off x="2019300" y="17268552"/>
          <a:ext cx="889000" cy="914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105</xdr:row>
      <xdr:rowOff>165826</xdr:rowOff>
    </xdr:from>
    <xdr:to>
      <xdr:col>6</xdr:col>
      <xdr:colOff>38100</xdr:colOff>
      <xdr:row>106</xdr:row>
      <xdr:rowOff>95976</xdr:rowOff>
    </xdr:to>
    <xdr:sp macro="" textlink="">
      <xdr:nvSpPr>
        <xdr:cNvPr id="427" name="楕円 426">
          <a:extLst>
            <a:ext uri="{FF2B5EF4-FFF2-40B4-BE49-F238E27FC236}">
              <a16:creationId xmlns:a16="http://schemas.microsoft.com/office/drawing/2014/main" id="{6376F029-1D42-49E9-B588-166C9697F606}"/>
            </a:ext>
          </a:extLst>
        </xdr:cNvPr>
        <xdr:cNvSpPr/>
      </xdr:nvSpPr>
      <xdr:spPr>
        <a:xfrm>
          <a:off x="1079500" y="181680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100</xdr:row>
      <xdr:rowOff>123552</xdr:rowOff>
    </xdr:from>
    <xdr:to>
      <xdr:col>10</xdr:col>
      <xdr:colOff>114300</xdr:colOff>
      <xdr:row>106</xdr:row>
      <xdr:rowOff>45176</xdr:rowOff>
    </xdr:to>
    <xdr:cxnSp macro="">
      <xdr:nvCxnSpPr>
        <xdr:cNvPr id="428" name="直線コネクタ 427">
          <a:extLst>
            <a:ext uri="{FF2B5EF4-FFF2-40B4-BE49-F238E27FC236}">
              <a16:creationId xmlns:a16="http://schemas.microsoft.com/office/drawing/2014/main" id="{91EAB3C9-4CB6-4ABE-AA8B-F562A6DC15FA}"/>
            </a:ext>
          </a:extLst>
        </xdr:cNvPr>
        <xdr:cNvCxnSpPr/>
      </xdr:nvCxnSpPr>
      <xdr:spPr>
        <a:xfrm flipV="1">
          <a:off x="1130300" y="17268552"/>
          <a:ext cx="889000" cy="9503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104</xdr:row>
      <xdr:rowOff>152416</xdr:rowOff>
    </xdr:from>
    <xdr:ext cx="405111" cy="259045"/>
    <xdr:sp macro="" textlink="">
      <xdr:nvSpPr>
        <xdr:cNvPr id="429" name="n_1aveValue【市民会館】&#10;有形固定資産減価償却率">
          <a:extLst>
            <a:ext uri="{FF2B5EF4-FFF2-40B4-BE49-F238E27FC236}">
              <a16:creationId xmlns:a16="http://schemas.microsoft.com/office/drawing/2014/main" id="{8364074E-8E38-4DE6-9AB0-C329CE693F3F}"/>
            </a:ext>
          </a:extLst>
        </xdr:cNvPr>
        <xdr:cNvSpPr txBox="1"/>
      </xdr:nvSpPr>
      <xdr:spPr>
        <a:xfrm>
          <a:off x="3582044" y="179832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104</xdr:row>
      <xdr:rowOff>142620</xdr:rowOff>
    </xdr:from>
    <xdr:ext cx="405111" cy="259045"/>
    <xdr:sp macro="" textlink="">
      <xdr:nvSpPr>
        <xdr:cNvPr id="430" name="n_2aveValue【市民会館】&#10;有形固定資産減価償却率">
          <a:extLst>
            <a:ext uri="{FF2B5EF4-FFF2-40B4-BE49-F238E27FC236}">
              <a16:creationId xmlns:a16="http://schemas.microsoft.com/office/drawing/2014/main" id="{F42908F5-C95B-4489-B805-A60F092B296C}"/>
            </a:ext>
          </a:extLst>
        </xdr:cNvPr>
        <xdr:cNvSpPr txBox="1"/>
      </xdr:nvSpPr>
      <xdr:spPr>
        <a:xfrm>
          <a:off x="2705744" y="179734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104</xdr:row>
      <xdr:rowOff>132822</xdr:rowOff>
    </xdr:from>
    <xdr:ext cx="405111" cy="259045"/>
    <xdr:sp macro="" textlink="">
      <xdr:nvSpPr>
        <xdr:cNvPr id="431" name="n_3aveValue【市民会館】&#10;有形固定資産減価償却率">
          <a:extLst>
            <a:ext uri="{FF2B5EF4-FFF2-40B4-BE49-F238E27FC236}">
              <a16:creationId xmlns:a16="http://schemas.microsoft.com/office/drawing/2014/main" id="{6F0A0FFA-39A3-4D75-B2A0-F468F03123D3}"/>
            </a:ext>
          </a:extLst>
        </xdr:cNvPr>
        <xdr:cNvSpPr txBox="1"/>
      </xdr:nvSpPr>
      <xdr:spPr>
        <a:xfrm>
          <a:off x="1816744" y="179636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103</xdr:row>
      <xdr:rowOff>12898</xdr:rowOff>
    </xdr:from>
    <xdr:ext cx="405111" cy="259045"/>
    <xdr:sp macro="" textlink="">
      <xdr:nvSpPr>
        <xdr:cNvPr id="432" name="n_4aveValue【市民会館】&#10;有形固定資産減価償却率">
          <a:extLst>
            <a:ext uri="{FF2B5EF4-FFF2-40B4-BE49-F238E27FC236}">
              <a16:creationId xmlns:a16="http://schemas.microsoft.com/office/drawing/2014/main" id="{00CC941E-DAD1-4737-8AB4-A05F835133BD}"/>
            </a:ext>
          </a:extLst>
        </xdr:cNvPr>
        <xdr:cNvSpPr txBox="1"/>
      </xdr:nvSpPr>
      <xdr:spPr>
        <a:xfrm>
          <a:off x="927744" y="1767224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100</xdr:row>
      <xdr:rowOff>12898</xdr:rowOff>
    </xdr:from>
    <xdr:ext cx="405111" cy="259045"/>
    <xdr:sp macro="" textlink="">
      <xdr:nvSpPr>
        <xdr:cNvPr id="433" name="n_1mainValue【市民会館】&#10;有形固定資産減価償却率">
          <a:extLst>
            <a:ext uri="{FF2B5EF4-FFF2-40B4-BE49-F238E27FC236}">
              <a16:creationId xmlns:a16="http://schemas.microsoft.com/office/drawing/2014/main" id="{64CC0F02-72D0-4A57-9AB0-7C5839D8B748}"/>
            </a:ext>
          </a:extLst>
        </xdr:cNvPr>
        <xdr:cNvSpPr txBox="1"/>
      </xdr:nvSpPr>
      <xdr:spPr>
        <a:xfrm>
          <a:off x="3582044" y="171578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99</xdr:row>
      <xdr:rowOff>110870</xdr:rowOff>
    </xdr:from>
    <xdr:ext cx="405111" cy="259045"/>
    <xdr:sp macro="" textlink="">
      <xdr:nvSpPr>
        <xdr:cNvPr id="434" name="n_2mainValue【市民会館】&#10;有形固定資産減価償却率">
          <a:extLst>
            <a:ext uri="{FF2B5EF4-FFF2-40B4-BE49-F238E27FC236}">
              <a16:creationId xmlns:a16="http://schemas.microsoft.com/office/drawing/2014/main" id="{2A2680C2-1576-4754-91B0-6E9359F07B75}"/>
            </a:ext>
          </a:extLst>
        </xdr:cNvPr>
        <xdr:cNvSpPr txBox="1"/>
      </xdr:nvSpPr>
      <xdr:spPr>
        <a:xfrm>
          <a:off x="2705744" y="170844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99</xdr:row>
      <xdr:rowOff>19429</xdr:rowOff>
    </xdr:from>
    <xdr:ext cx="405111" cy="259045"/>
    <xdr:sp macro="" textlink="">
      <xdr:nvSpPr>
        <xdr:cNvPr id="435" name="n_3mainValue【市民会館】&#10;有形固定資産減価償却率">
          <a:extLst>
            <a:ext uri="{FF2B5EF4-FFF2-40B4-BE49-F238E27FC236}">
              <a16:creationId xmlns:a16="http://schemas.microsoft.com/office/drawing/2014/main" id="{C2C3161D-0EFD-40EC-915B-7A5F76F8B269}"/>
            </a:ext>
          </a:extLst>
        </xdr:cNvPr>
        <xdr:cNvSpPr txBox="1"/>
      </xdr:nvSpPr>
      <xdr:spPr>
        <a:xfrm>
          <a:off x="1816744" y="169929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106</xdr:row>
      <xdr:rowOff>87103</xdr:rowOff>
    </xdr:from>
    <xdr:ext cx="405111" cy="259045"/>
    <xdr:sp macro="" textlink="">
      <xdr:nvSpPr>
        <xdr:cNvPr id="436" name="n_4mainValue【市民会館】&#10;有形固定資産減価償却率">
          <a:extLst>
            <a:ext uri="{FF2B5EF4-FFF2-40B4-BE49-F238E27FC236}">
              <a16:creationId xmlns:a16="http://schemas.microsoft.com/office/drawing/2014/main" id="{A7C5D864-0305-4715-ABEE-8DF604A0DAB2}"/>
            </a:ext>
          </a:extLst>
        </xdr:cNvPr>
        <xdr:cNvSpPr txBox="1"/>
      </xdr:nvSpPr>
      <xdr:spPr>
        <a:xfrm>
          <a:off x="927744" y="182608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37" name="正方形/長方形 436">
          <a:extLst>
            <a:ext uri="{FF2B5EF4-FFF2-40B4-BE49-F238E27FC236}">
              <a16:creationId xmlns:a16="http://schemas.microsoft.com/office/drawing/2014/main" id="{7F19B066-9B5A-4566-B170-D9D54D543AF1}"/>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38" name="正方形/長方形 437">
          <a:extLst>
            <a:ext uri="{FF2B5EF4-FFF2-40B4-BE49-F238E27FC236}">
              <a16:creationId xmlns:a16="http://schemas.microsoft.com/office/drawing/2014/main" id="{83046626-AE23-4FB1-9D4B-A8D6392F9018}"/>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39" name="正方形/長方形 438">
          <a:extLst>
            <a:ext uri="{FF2B5EF4-FFF2-40B4-BE49-F238E27FC236}">
              <a16:creationId xmlns:a16="http://schemas.microsoft.com/office/drawing/2014/main" id="{E21011CE-0220-49D0-A480-689BE492B11C}"/>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40" name="正方形/長方形 439">
          <a:extLst>
            <a:ext uri="{FF2B5EF4-FFF2-40B4-BE49-F238E27FC236}">
              <a16:creationId xmlns:a16="http://schemas.microsoft.com/office/drawing/2014/main" id="{26CE797F-5B14-4DDF-A2B0-6130C2C5C8B7}"/>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41" name="正方形/長方形 440">
          <a:extLst>
            <a:ext uri="{FF2B5EF4-FFF2-40B4-BE49-F238E27FC236}">
              <a16:creationId xmlns:a16="http://schemas.microsoft.com/office/drawing/2014/main" id="{19B16F17-6589-4438-BECA-AABAEE386BA9}"/>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42" name="正方形/長方形 441">
          <a:extLst>
            <a:ext uri="{FF2B5EF4-FFF2-40B4-BE49-F238E27FC236}">
              <a16:creationId xmlns:a16="http://schemas.microsoft.com/office/drawing/2014/main" id="{96C71FD6-C99D-419E-96BA-6B330F358067}"/>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43" name="正方形/長方形 442">
          <a:extLst>
            <a:ext uri="{FF2B5EF4-FFF2-40B4-BE49-F238E27FC236}">
              <a16:creationId xmlns:a16="http://schemas.microsoft.com/office/drawing/2014/main" id="{6D445E2E-20D7-46DF-87D3-D9AC42248D50}"/>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44" name="正方形/長方形 443">
          <a:extLst>
            <a:ext uri="{FF2B5EF4-FFF2-40B4-BE49-F238E27FC236}">
              <a16:creationId xmlns:a16="http://schemas.microsoft.com/office/drawing/2014/main" id="{F08D7157-A8E2-4343-AEA5-8D91FEF68A0B}"/>
            </a:ext>
          </a:extLst>
        </xdr:cNvPr>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45" name="テキスト ボックス 444">
          <a:extLst>
            <a:ext uri="{FF2B5EF4-FFF2-40B4-BE49-F238E27FC236}">
              <a16:creationId xmlns:a16="http://schemas.microsoft.com/office/drawing/2014/main" id="{C73DFCE0-1BA3-4DDA-85DB-84D00B40AC7C}"/>
            </a:ext>
          </a:extLst>
        </xdr:cNvPr>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46" name="直線コネクタ 445">
          <a:extLst>
            <a:ext uri="{FF2B5EF4-FFF2-40B4-BE49-F238E27FC236}">
              <a16:creationId xmlns:a16="http://schemas.microsoft.com/office/drawing/2014/main" id="{6C48B654-6525-401B-9995-F863110130D5}"/>
            </a:ext>
          </a:extLst>
        </xdr:cNvPr>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152400</xdr:rowOff>
    </xdr:from>
    <xdr:to>
      <xdr:col>59</xdr:col>
      <xdr:colOff>50800</xdr:colOff>
      <xdr:row>108</xdr:row>
      <xdr:rowOff>152400</xdr:rowOff>
    </xdr:to>
    <xdr:cxnSp macro="">
      <xdr:nvCxnSpPr>
        <xdr:cNvPr id="447" name="直線コネクタ 446">
          <a:extLst>
            <a:ext uri="{FF2B5EF4-FFF2-40B4-BE49-F238E27FC236}">
              <a16:creationId xmlns:a16="http://schemas.microsoft.com/office/drawing/2014/main" id="{24A89B9A-A82E-4A1A-8AA5-1822F4B0ABF0}"/>
            </a:ext>
          </a:extLst>
        </xdr:cNvPr>
        <xdr:cNvCxnSpPr/>
      </xdr:nvCxnSpPr>
      <xdr:spPr>
        <a:xfrm>
          <a:off x="6604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108</xdr:row>
      <xdr:rowOff>10177</xdr:rowOff>
    </xdr:from>
    <xdr:ext cx="467179" cy="259045"/>
    <xdr:sp macro="" textlink="">
      <xdr:nvSpPr>
        <xdr:cNvPr id="448" name="テキスト ボックス 447">
          <a:extLst>
            <a:ext uri="{FF2B5EF4-FFF2-40B4-BE49-F238E27FC236}">
              <a16:creationId xmlns:a16="http://schemas.microsoft.com/office/drawing/2014/main" id="{D7055B6C-8968-4AE6-8A54-6ADBF30DA728}"/>
            </a:ext>
          </a:extLst>
        </xdr:cNvPr>
        <xdr:cNvSpPr txBox="1"/>
      </xdr:nvSpPr>
      <xdr:spPr>
        <a:xfrm>
          <a:off x="6136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449" name="直線コネクタ 448">
          <a:extLst>
            <a:ext uri="{FF2B5EF4-FFF2-40B4-BE49-F238E27FC236}">
              <a16:creationId xmlns:a16="http://schemas.microsoft.com/office/drawing/2014/main" id="{5E8A7EBF-5800-4200-A841-9180F53D237C}"/>
            </a:ext>
          </a:extLst>
        </xdr:cNvPr>
        <xdr:cNvCxnSpPr/>
      </xdr:nvCxnSpPr>
      <xdr:spPr>
        <a:xfrm>
          <a:off x="6604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105</xdr:row>
      <xdr:rowOff>143527</xdr:rowOff>
    </xdr:from>
    <xdr:ext cx="467179" cy="259045"/>
    <xdr:sp macro="" textlink="">
      <xdr:nvSpPr>
        <xdr:cNvPr id="450" name="テキスト ボックス 449">
          <a:extLst>
            <a:ext uri="{FF2B5EF4-FFF2-40B4-BE49-F238E27FC236}">
              <a16:creationId xmlns:a16="http://schemas.microsoft.com/office/drawing/2014/main" id="{D5BBBF41-8241-447D-AD78-16672011EDBE}"/>
            </a:ext>
          </a:extLst>
        </xdr:cNvPr>
        <xdr:cNvSpPr txBox="1"/>
      </xdr:nvSpPr>
      <xdr:spPr>
        <a:xfrm>
          <a:off x="6136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451" name="直線コネクタ 450">
          <a:extLst>
            <a:ext uri="{FF2B5EF4-FFF2-40B4-BE49-F238E27FC236}">
              <a16:creationId xmlns:a16="http://schemas.microsoft.com/office/drawing/2014/main" id="{264EEB0D-8225-4933-AADD-7B22EDB0D15F}"/>
            </a:ext>
          </a:extLst>
        </xdr:cNvPr>
        <xdr:cNvCxnSpPr/>
      </xdr:nvCxnSpPr>
      <xdr:spPr>
        <a:xfrm>
          <a:off x="6604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103</xdr:row>
      <xdr:rowOff>105427</xdr:rowOff>
    </xdr:from>
    <xdr:ext cx="467179" cy="259045"/>
    <xdr:sp macro="" textlink="">
      <xdr:nvSpPr>
        <xdr:cNvPr id="452" name="テキスト ボックス 451">
          <a:extLst>
            <a:ext uri="{FF2B5EF4-FFF2-40B4-BE49-F238E27FC236}">
              <a16:creationId xmlns:a16="http://schemas.microsoft.com/office/drawing/2014/main" id="{EA772BC6-E74B-4EF0-B7E7-3F332E6C8A5C}"/>
            </a:ext>
          </a:extLst>
        </xdr:cNvPr>
        <xdr:cNvSpPr txBox="1"/>
      </xdr:nvSpPr>
      <xdr:spPr>
        <a:xfrm>
          <a:off x="6136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453" name="直線コネクタ 452">
          <a:extLst>
            <a:ext uri="{FF2B5EF4-FFF2-40B4-BE49-F238E27FC236}">
              <a16:creationId xmlns:a16="http://schemas.microsoft.com/office/drawing/2014/main" id="{BA072238-2B04-493B-BA1E-5FA0DE4A6922}"/>
            </a:ext>
          </a:extLst>
        </xdr:cNvPr>
        <xdr:cNvCxnSpPr/>
      </xdr:nvCxnSpPr>
      <xdr:spPr>
        <a:xfrm>
          <a:off x="6604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101</xdr:row>
      <xdr:rowOff>67327</xdr:rowOff>
    </xdr:from>
    <xdr:ext cx="467179" cy="259045"/>
    <xdr:sp macro="" textlink="">
      <xdr:nvSpPr>
        <xdr:cNvPr id="454" name="テキスト ボックス 453">
          <a:extLst>
            <a:ext uri="{FF2B5EF4-FFF2-40B4-BE49-F238E27FC236}">
              <a16:creationId xmlns:a16="http://schemas.microsoft.com/office/drawing/2014/main" id="{E2BD15D9-D387-4354-ADE6-131CF70E7FA7}"/>
            </a:ext>
          </a:extLst>
        </xdr:cNvPr>
        <xdr:cNvSpPr txBox="1"/>
      </xdr:nvSpPr>
      <xdr:spPr>
        <a:xfrm>
          <a:off x="6136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455" name="直線コネクタ 454">
          <a:extLst>
            <a:ext uri="{FF2B5EF4-FFF2-40B4-BE49-F238E27FC236}">
              <a16:creationId xmlns:a16="http://schemas.microsoft.com/office/drawing/2014/main" id="{A90B3F75-B5D9-4AD6-87AE-337101480F17}"/>
            </a:ext>
          </a:extLst>
        </xdr:cNvPr>
        <xdr:cNvCxnSpPr/>
      </xdr:nvCxnSpPr>
      <xdr:spPr>
        <a:xfrm>
          <a:off x="6604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29227</xdr:rowOff>
    </xdr:from>
    <xdr:ext cx="467179" cy="259045"/>
    <xdr:sp macro="" textlink="">
      <xdr:nvSpPr>
        <xdr:cNvPr id="456" name="テキスト ボックス 455">
          <a:extLst>
            <a:ext uri="{FF2B5EF4-FFF2-40B4-BE49-F238E27FC236}">
              <a16:creationId xmlns:a16="http://schemas.microsoft.com/office/drawing/2014/main" id="{56E3B71A-3981-4EE1-B453-8495F4DE1C59}"/>
            </a:ext>
          </a:extLst>
        </xdr:cNvPr>
        <xdr:cNvSpPr txBox="1"/>
      </xdr:nvSpPr>
      <xdr:spPr>
        <a:xfrm>
          <a:off x="6136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57" name="直線コネクタ 456">
          <a:extLst>
            <a:ext uri="{FF2B5EF4-FFF2-40B4-BE49-F238E27FC236}">
              <a16:creationId xmlns:a16="http://schemas.microsoft.com/office/drawing/2014/main" id="{2CE46B60-205F-42D4-9043-8702281A6392}"/>
            </a:ext>
          </a:extLst>
        </xdr:cNvPr>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458" name="テキスト ボックス 457">
          <a:extLst>
            <a:ext uri="{FF2B5EF4-FFF2-40B4-BE49-F238E27FC236}">
              <a16:creationId xmlns:a16="http://schemas.microsoft.com/office/drawing/2014/main" id="{423DA180-A235-4D09-BE9C-B58B0B21E850}"/>
            </a:ext>
          </a:extLst>
        </xdr:cNvPr>
        <xdr:cNvSpPr txBox="1"/>
      </xdr:nvSpPr>
      <xdr:spPr>
        <a:xfrm>
          <a:off x="6136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59" name="【市民会館】&#10;一人当たり面積グラフ枠">
          <a:extLst>
            <a:ext uri="{FF2B5EF4-FFF2-40B4-BE49-F238E27FC236}">
              <a16:creationId xmlns:a16="http://schemas.microsoft.com/office/drawing/2014/main" id="{8B342E1B-FD4D-44A1-B673-9B0D56EC68D4}"/>
            </a:ext>
          </a:extLst>
        </xdr:cNvPr>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100</xdr:row>
      <xdr:rowOff>106680</xdr:rowOff>
    </xdr:from>
    <xdr:to>
      <xdr:col>54</xdr:col>
      <xdr:colOff>189865</xdr:colOff>
      <xdr:row>108</xdr:row>
      <xdr:rowOff>121920</xdr:rowOff>
    </xdr:to>
    <xdr:cxnSp macro="">
      <xdr:nvCxnSpPr>
        <xdr:cNvPr id="460" name="直線コネクタ 459">
          <a:extLst>
            <a:ext uri="{FF2B5EF4-FFF2-40B4-BE49-F238E27FC236}">
              <a16:creationId xmlns:a16="http://schemas.microsoft.com/office/drawing/2014/main" id="{2376B90E-F6F9-4974-9161-3FA2260FADB7}"/>
            </a:ext>
          </a:extLst>
        </xdr:cNvPr>
        <xdr:cNvCxnSpPr/>
      </xdr:nvCxnSpPr>
      <xdr:spPr>
        <a:xfrm flipV="1">
          <a:off x="10476865" y="17251680"/>
          <a:ext cx="0" cy="13868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125747</xdr:rowOff>
    </xdr:from>
    <xdr:ext cx="469744" cy="259045"/>
    <xdr:sp macro="" textlink="">
      <xdr:nvSpPr>
        <xdr:cNvPr id="461" name="【市民会館】&#10;一人当たり面積最小値テキスト">
          <a:extLst>
            <a:ext uri="{FF2B5EF4-FFF2-40B4-BE49-F238E27FC236}">
              <a16:creationId xmlns:a16="http://schemas.microsoft.com/office/drawing/2014/main" id="{EBD05E34-822A-4109-A7F6-197BDC3C69A5}"/>
            </a:ext>
          </a:extLst>
        </xdr:cNvPr>
        <xdr:cNvSpPr txBox="1"/>
      </xdr:nvSpPr>
      <xdr:spPr>
        <a:xfrm>
          <a:off x="10515600" y="18642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121920</xdr:rowOff>
    </xdr:from>
    <xdr:to>
      <xdr:col>55</xdr:col>
      <xdr:colOff>88900</xdr:colOff>
      <xdr:row>108</xdr:row>
      <xdr:rowOff>121920</xdr:rowOff>
    </xdr:to>
    <xdr:cxnSp macro="">
      <xdr:nvCxnSpPr>
        <xdr:cNvPr id="462" name="直線コネクタ 461">
          <a:extLst>
            <a:ext uri="{FF2B5EF4-FFF2-40B4-BE49-F238E27FC236}">
              <a16:creationId xmlns:a16="http://schemas.microsoft.com/office/drawing/2014/main" id="{59ACAD7D-D178-459D-9300-1A6F0BDFE08D}"/>
            </a:ext>
          </a:extLst>
        </xdr:cNvPr>
        <xdr:cNvCxnSpPr/>
      </xdr:nvCxnSpPr>
      <xdr:spPr>
        <a:xfrm>
          <a:off x="10388600" y="186385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99</xdr:row>
      <xdr:rowOff>53357</xdr:rowOff>
    </xdr:from>
    <xdr:ext cx="469744" cy="259045"/>
    <xdr:sp macro="" textlink="">
      <xdr:nvSpPr>
        <xdr:cNvPr id="463" name="【市民会館】&#10;一人当たり面積最大値テキスト">
          <a:extLst>
            <a:ext uri="{FF2B5EF4-FFF2-40B4-BE49-F238E27FC236}">
              <a16:creationId xmlns:a16="http://schemas.microsoft.com/office/drawing/2014/main" id="{1EEDE4D2-FA39-4006-8B7B-4742AE007371}"/>
            </a:ext>
          </a:extLst>
        </xdr:cNvPr>
        <xdr:cNvSpPr txBox="1"/>
      </xdr:nvSpPr>
      <xdr:spPr>
        <a:xfrm>
          <a:off x="10515600" y="17026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100</xdr:row>
      <xdr:rowOff>106680</xdr:rowOff>
    </xdr:from>
    <xdr:to>
      <xdr:col>55</xdr:col>
      <xdr:colOff>88900</xdr:colOff>
      <xdr:row>100</xdr:row>
      <xdr:rowOff>106680</xdr:rowOff>
    </xdr:to>
    <xdr:cxnSp macro="">
      <xdr:nvCxnSpPr>
        <xdr:cNvPr id="464" name="直線コネクタ 463">
          <a:extLst>
            <a:ext uri="{FF2B5EF4-FFF2-40B4-BE49-F238E27FC236}">
              <a16:creationId xmlns:a16="http://schemas.microsoft.com/office/drawing/2014/main" id="{7470EC85-4851-423D-9D62-7F9B65485D61}"/>
            </a:ext>
          </a:extLst>
        </xdr:cNvPr>
        <xdr:cNvCxnSpPr/>
      </xdr:nvCxnSpPr>
      <xdr:spPr>
        <a:xfrm>
          <a:off x="10388600" y="172516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104</xdr:row>
      <xdr:rowOff>67327</xdr:rowOff>
    </xdr:from>
    <xdr:ext cx="469744" cy="259045"/>
    <xdr:sp macro="" textlink="">
      <xdr:nvSpPr>
        <xdr:cNvPr id="465" name="【市民会館】&#10;一人当たり面積平均値テキスト">
          <a:extLst>
            <a:ext uri="{FF2B5EF4-FFF2-40B4-BE49-F238E27FC236}">
              <a16:creationId xmlns:a16="http://schemas.microsoft.com/office/drawing/2014/main" id="{7D6469E0-6DA8-480A-9E21-3E3745E6C34C}"/>
            </a:ext>
          </a:extLst>
        </xdr:cNvPr>
        <xdr:cNvSpPr txBox="1"/>
      </xdr:nvSpPr>
      <xdr:spPr>
        <a:xfrm>
          <a:off x="10515600" y="178981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105</xdr:row>
      <xdr:rowOff>44450</xdr:rowOff>
    </xdr:from>
    <xdr:to>
      <xdr:col>55</xdr:col>
      <xdr:colOff>50800</xdr:colOff>
      <xdr:row>105</xdr:row>
      <xdr:rowOff>146050</xdr:rowOff>
    </xdr:to>
    <xdr:sp macro="" textlink="">
      <xdr:nvSpPr>
        <xdr:cNvPr id="466" name="フローチャート: 判断 465">
          <a:extLst>
            <a:ext uri="{FF2B5EF4-FFF2-40B4-BE49-F238E27FC236}">
              <a16:creationId xmlns:a16="http://schemas.microsoft.com/office/drawing/2014/main" id="{932C64E7-8F43-4C69-9807-028538479D7E}"/>
            </a:ext>
          </a:extLst>
        </xdr:cNvPr>
        <xdr:cNvSpPr/>
      </xdr:nvSpPr>
      <xdr:spPr>
        <a:xfrm>
          <a:off x="10426700" y="18046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105</xdr:row>
      <xdr:rowOff>44450</xdr:rowOff>
    </xdr:from>
    <xdr:to>
      <xdr:col>50</xdr:col>
      <xdr:colOff>165100</xdr:colOff>
      <xdr:row>105</xdr:row>
      <xdr:rowOff>146050</xdr:rowOff>
    </xdr:to>
    <xdr:sp macro="" textlink="">
      <xdr:nvSpPr>
        <xdr:cNvPr id="467" name="フローチャート: 判断 466">
          <a:extLst>
            <a:ext uri="{FF2B5EF4-FFF2-40B4-BE49-F238E27FC236}">
              <a16:creationId xmlns:a16="http://schemas.microsoft.com/office/drawing/2014/main" id="{33F4F7D0-B70F-4B2F-988F-D5040E2C573E}"/>
            </a:ext>
          </a:extLst>
        </xdr:cNvPr>
        <xdr:cNvSpPr/>
      </xdr:nvSpPr>
      <xdr:spPr>
        <a:xfrm>
          <a:off x="9588500" y="18046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105</xdr:row>
      <xdr:rowOff>90170</xdr:rowOff>
    </xdr:from>
    <xdr:to>
      <xdr:col>46</xdr:col>
      <xdr:colOff>38100</xdr:colOff>
      <xdr:row>106</xdr:row>
      <xdr:rowOff>20320</xdr:rowOff>
    </xdr:to>
    <xdr:sp macro="" textlink="">
      <xdr:nvSpPr>
        <xdr:cNvPr id="468" name="フローチャート: 判断 467">
          <a:extLst>
            <a:ext uri="{FF2B5EF4-FFF2-40B4-BE49-F238E27FC236}">
              <a16:creationId xmlns:a16="http://schemas.microsoft.com/office/drawing/2014/main" id="{9AFE4F89-0C12-4B52-B090-2C6B97E0FA16}"/>
            </a:ext>
          </a:extLst>
        </xdr:cNvPr>
        <xdr:cNvSpPr/>
      </xdr:nvSpPr>
      <xdr:spPr>
        <a:xfrm>
          <a:off x="8699500" y="18092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105</xdr:row>
      <xdr:rowOff>113030</xdr:rowOff>
    </xdr:from>
    <xdr:to>
      <xdr:col>41</xdr:col>
      <xdr:colOff>101600</xdr:colOff>
      <xdr:row>106</xdr:row>
      <xdr:rowOff>43180</xdr:rowOff>
    </xdr:to>
    <xdr:sp macro="" textlink="">
      <xdr:nvSpPr>
        <xdr:cNvPr id="469" name="フローチャート: 判断 468">
          <a:extLst>
            <a:ext uri="{FF2B5EF4-FFF2-40B4-BE49-F238E27FC236}">
              <a16:creationId xmlns:a16="http://schemas.microsoft.com/office/drawing/2014/main" id="{A3131F1C-B291-4EB3-86B5-64346A13B36E}"/>
            </a:ext>
          </a:extLst>
        </xdr:cNvPr>
        <xdr:cNvSpPr/>
      </xdr:nvSpPr>
      <xdr:spPr>
        <a:xfrm>
          <a:off x="7810500" y="18115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105</xdr:row>
      <xdr:rowOff>135889</xdr:rowOff>
    </xdr:from>
    <xdr:to>
      <xdr:col>36</xdr:col>
      <xdr:colOff>165100</xdr:colOff>
      <xdr:row>106</xdr:row>
      <xdr:rowOff>66039</xdr:rowOff>
    </xdr:to>
    <xdr:sp macro="" textlink="">
      <xdr:nvSpPr>
        <xdr:cNvPr id="470" name="フローチャート: 判断 469">
          <a:extLst>
            <a:ext uri="{FF2B5EF4-FFF2-40B4-BE49-F238E27FC236}">
              <a16:creationId xmlns:a16="http://schemas.microsoft.com/office/drawing/2014/main" id="{8180596C-98CE-47FA-901F-2B8FC49330A2}"/>
            </a:ext>
          </a:extLst>
        </xdr:cNvPr>
        <xdr:cNvSpPr/>
      </xdr:nvSpPr>
      <xdr:spPr>
        <a:xfrm>
          <a:off x="6921500" y="181381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71" name="テキスト ボックス 470">
          <a:extLst>
            <a:ext uri="{FF2B5EF4-FFF2-40B4-BE49-F238E27FC236}">
              <a16:creationId xmlns:a16="http://schemas.microsoft.com/office/drawing/2014/main" id="{11CC68B7-6E85-4562-A444-AD0D69EB0F91}"/>
            </a:ext>
          </a:extLst>
        </xdr:cNvPr>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72" name="テキスト ボックス 471">
          <a:extLst>
            <a:ext uri="{FF2B5EF4-FFF2-40B4-BE49-F238E27FC236}">
              <a16:creationId xmlns:a16="http://schemas.microsoft.com/office/drawing/2014/main" id="{643E3C10-2826-485E-8571-E58890BD998F}"/>
            </a:ext>
          </a:extLst>
        </xdr:cNvPr>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73" name="テキスト ボックス 472">
          <a:extLst>
            <a:ext uri="{FF2B5EF4-FFF2-40B4-BE49-F238E27FC236}">
              <a16:creationId xmlns:a16="http://schemas.microsoft.com/office/drawing/2014/main" id="{F922D87D-0109-40AC-8C26-7849DE2E9743}"/>
            </a:ext>
          </a:extLst>
        </xdr:cNvPr>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74" name="テキスト ボックス 473">
          <a:extLst>
            <a:ext uri="{FF2B5EF4-FFF2-40B4-BE49-F238E27FC236}">
              <a16:creationId xmlns:a16="http://schemas.microsoft.com/office/drawing/2014/main" id="{37F16FF0-0D7A-40A2-9970-A513B46518F5}"/>
            </a:ext>
          </a:extLst>
        </xdr:cNvPr>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75" name="テキスト ボックス 474">
          <a:extLst>
            <a:ext uri="{FF2B5EF4-FFF2-40B4-BE49-F238E27FC236}">
              <a16:creationId xmlns:a16="http://schemas.microsoft.com/office/drawing/2014/main" id="{DCF568BC-09EE-4B7B-8E17-7321BC73D146}"/>
            </a:ext>
          </a:extLst>
        </xdr:cNvPr>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109220</xdr:rowOff>
    </xdr:from>
    <xdr:to>
      <xdr:col>55</xdr:col>
      <xdr:colOff>50800</xdr:colOff>
      <xdr:row>107</xdr:row>
      <xdr:rowOff>39370</xdr:rowOff>
    </xdr:to>
    <xdr:sp macro="" textlink="">
      <xdr:nvSpPr>
        <xdr:cNvPr id="476" name="楕円 475">
          <a:extLst>
            <a:ext uri="{FF2B5EF4-FFF2-40B4-BE49-F238E27FC236}">
              <a16:creationId xmlns:a16="http://schemas.microsoft.com/office/drawing/2014/main" id="{479FD2F7-516F-4EC2-B7AA-969FBA68FD12}"/>
            </a:ext>
          </a:extLst>
        </xdr:cNvPr>
        <xdr:cNvSpPr/>
      </xdr:nvSpPr>
      <xdr:spPr>
        <a:xfrm>
          <a:off x="10426700" y="18282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106</xdr:row>
      <xdr:rowOff>87647</xdr:rowOff>
    </xdr:from>
    <xdr:ext cx="469744" cy="259045"/>
    <xdr:sp macro="" textlink="">
      <xdr:nvSpPr>
        <xdr:cNvPr id="477" name="【市民会館】&#10;一人当たり面積該当値テキスト">
          <a:extLst>
            <a:ext uri="{FF2B5EF4-FFF2-40B4-BE49-F238E27FC236}">
              <a16:creationId xmlns:a16="http://schemas.microsoft.com/office/drawing/2014/main" id="{65C7858F-8BB0-4B5F-BA0B-DA688F32FE4E}"/>
            </a:ext>
          </a:extLst>
        </xdr:cNvPr>
        <xdr:cNvSpPr txBox="1"/>
      </xdr:nvSpPr>
      <xdr:spPr>
        <a:xfrm>
          <a:off x="10515600" y="18261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106</xdr:row>
      <xdr:rowOff>109220</xdr:rowOff>
    </xdr:from>
    <xdr:to>
      <xdr:col>50</xdr:col>
      <xdr:colOff>165100</xdr:colOff>
      <xdr:row>107</xdr:row>
      <xdr:rowOff>39370</xdr:rowOff>
    </xdr:to>
    <xdr:sp macro="" textlink="">
      <xdr:nvSpPr>
        <xdr:cNvPr id="478" name="楕円 477">
          <a:extLst>
            <a:ext uri="{FF2B5EF4-FFF2-40B4-BE49-F238E27FC236}">
              <a16:creationId xmlns:a16="http://schemas.microsoft.com/office/drawing/2014/main" id="{58BD40AA-DFD7-4C83-B940-C08113CEF647}"/>
            </a:ext>
          </a:extLst>
        </xdr:cNvPr>
        <xdr:cNvSpPr/>
      </xdr:nvSpPr>
      <xdr:spPr>
        <a:xfrm>
          <a:off x="9588500" y="18282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106</xdr:row>
      <xdr:rowOff>160020</xdr:rowOff>
    </xdr:from>
    <xdr:to>
      <xdr:col>55</xdr:col>
      <xdr:colOff>0</xdr:colOff>
      <xdr:row>106</xdr:row>
      <xdr:rowOff>160020</xdr:rowOff>
    </xdr:to>
    <xdr:cxnSp macro="">
      <xdr:nvCxnSpPr>
        <xdr:cNvPr id="479" name="直線コネクタ 478">
          <a:extLst>
            <a:ext uri="{FF2B5EF4-FFF2-40B4-BE49-F238E27FC236}">
              <a16:creationId xmlns:a16="http://schemas.microsoft.com/office/drawing/2014/main" id="{0E6325F8-774F-4E66-A7FF-F680FCB99D5F}"/>
            </a:ext>
          </a:extLst>
        </xdr:cNvPr>
        <xdr:cNvCxnSpPr/>
      </xdr:nvCxnSpPr>
      <xdr:spPr>
        <a:xfrm>
          <a:off x="9639300" y="1833372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106</xdr:row>
      <xdr:rowOff>109220</xdr:rowOff>
    </xdr:from>
    <xdr:to>
      <xdr:col>46</xdr:col>
      <xdr:colOff>38100</xdr:colOff>
      <xdr:row>107</xdr:row>
      <xdr:rowOff>39370</xdr:rowOff>
    </xdr:to>
    <xdr:sp macro="" textlink="">
      <xdr:nvSpPr>
        <xdr:cNvPr id="480" name="楕円 479">
          <a:extLst>
            <a:ext uri="{FF2B5EF4-FFF2-40B4-BE49-F238E27FC236}">
              <a16:creationId xmlns:a16="http://schemas.microsoft.com/office/drawing/2014/main" id="{97F25104-C095-4D3A-AC92-7340D9165778}"/>
            </a:ext>
          </a:extLst>
        </xdr:cNvPr>
        <xdr:cNvSpPr/>
      </xdr:nvSpPr>
      <xdr:spPr>
        <a:xfrm>
          <a:off x="8699500" y="18282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106</xdr:row>
      <xdr:rowOff>160020</xdr:rowOff>
    </xdr:from>
    <xdr:to>
      <xdr:col>50</xdr:col>
      <xdr:colOff>114300</xdr:colOff>
      <xdr:row>106</xdr:row>
      <xdr:rowOff>160020</xdr:rowOff>
    </xdr:to>
    <xdr:cxnSp macro="">
      <xdr:nvCxnSpPr>
        <xdr:cNvPr id="481" name="直線コネクタ 480">
          <a:extLst>
            <a:ext uri="{FF2B5EF4-FFF2-40B4-BE49-F238E27FC236}">
              <a16:creationId xmlns:a16="http://schemas.microsoft.com/office/drawing/2014/main" id="{8DABD54F-E990-4423-8952-85FA4FE0E07B}"/>
            </a:ext>
          </a:extLst>
        </xdr:cNvPr>
        <xdr:cNvCxnSpPr/>
      </xdr:nvCxnSpPr>
      <xdr:spPr>
        <a:xfrm>
          <a:off x="8750300" y="1833372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106</xdr:row>
      <xdr:rowOff>109220</xdr:rowOff>
    </xdr:from>
    <xdr:to>
      <xdr:col>41</xdr:col>
      <xdr:colOff>101600</xdr:colOff>
      <xdr:row>107</xdr:row>
      <xdr:rowOff>39370</xdr:rowOff>
    </xdr:to>
    <xdr:sp macro="" textlink="">
      <xdr:nvSpPr>
        <xdr:cNvPr id="482" name="楕円 481">
          <a:extLst>
            <a:ext uri="{FF2B5EF4-FFF2-40B4-BE49-F238E27FC236}">
              <a16:creationId xmlns:a16="http://schemas.microsoft.com/office/drawing/2014/main" id="{C4CCFEB8-9780-4499-8FA8-C12B2DF13263}"/>
            </a:ext>
          </a:extLst>
        </xdr:cNvPr>
        <xdr:cNvSpPr/>
      </xdr:nvSpPr>
      <xdr:spPr>
        <a:xfrm>
          <a:off x="7810500" y="18282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106</xdr:row>
      <xdr:rowOff>160020</xdr:rowOff>
    </xdr:from>
    <xdr:to>
      <xdr:col>45</xdr:col>
      <xdr:colOff>177800</xdr:colOff>
      <xdr:row>106</xdr:row>
      <xdr:rowOff>160020</xdr:rowOff>
    </xdr:to>
    <xdr:cxnSp macro="">
      <xdr:nvCxnSpPr>
        <xdr:cNvPr id="483" name="直線コネクタ 482">
          <a:extLst>
            <a:ext uri="{FF2B5EF4-FFF2-40B4-BE49-F238E27FC236}">
              <a16:creationId xmlns:a16="http://schemas.microsoft.com/office/drawing/2014/main" id="{B9234E6C-9F3C-4188-B792-88AF88B1365D}"/>
            </a:ext>
          </a:extLst>
        </xdr:cNvPr>
        <xdr:cNvCxnSpPr/>
      </xdr:nvCxnSpPr>
      <xdr:spPr>
        <a:xfrm>
          <a:off x="7861300" y="1833372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106</xdr:row>
      <xdr:rowOff>109220</xdr:rowOff>
    </xdr:from>
    <xdr:to>
      <xdr:col>36</xdr:col>
      <xdr:colOff>165100</xdr:colOff>
      <xdr:row>107</xdr:row>
      <xdr:rowOff>39370</xdr:rowOff>
    </xdr:to>
    <xdr:sp macro="" textlink="">
      <xdr:nvSpPr>
        <xdr:cNvPr id="484" name="楕円 483">
          <a:extLst>
            <a:ext uri="{FF2B5EF4-FFF2-40B4-BE49-F238E27FC236}">
              <a16:creationId xmlns:a16="http://schemas.microsoft.com/office/drawing/2014/main" id="{5079078A-FF5F-40A7-BF2F-FC27BB620F8C}"/>
            </a:ext>
          </a:extLst>
        </xdr:cNvPr>
        <xdr:cNvSpPr/>
      </xdr:nvSpPr>
      <xdr:spPr>
        <a:xfrm>
          <a:off x="6921500" y="18282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106</xdr:row>
      <xdr:rowOff>160020</xdr:rowOff>
    </xdr:from>
    <xdr:to>
      <xdr:col>41</xdr:col>
      <xdr:colOff>50800</xdr:colOff>
      <xdr:row>106</xdr:row>
      <xdr:rowOff>160020</xdr:rowOff>
    </xdr:to>
    <xdr:cxnSp macro="">
      <xdr:nvCxnSpPr>
        <xdr:cNvPr id="485" name="直線コネクタ 484">
          <a:extLst>
            <a:ext uri="{FF2B5EF4-FFF2-40B4-BE49-F238E27FC236}">
              <a16:creationId xmlns:a16="http://schemas.microsoft.com/office/drawing/2014/main" id="{8A0C4B85-E385-4CE8-BDBF-D350350732D6}"/>
            </a:ext>
          </a:extLst>
        </xdr:cNvPr>
        <xdr:cNvCxnSpPr/>
      </xdr:nvCxnSpPr>
      <xdr:spPr>
        <a:xfrm>
          <a:off x="6972300" y="1833372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103</xdr:row>
      <xdr:rowOff>162577</xdr:rowOff>
    </xdr:from>
    <xdr:ext cx="469744" cy="259045"/>
    <xdr:sp macro="" textlink="">
      <xdr:nvSpPr>
        <xdr:cNvPr id="486" name="n_1aveValue【市民会館】&#10;一人当たり面積">
          <a:extLst>
            <a:ext uri="{FF2B5EF4-FFF2-40B4-BE49-F238E27FC236}">
              <a16:creationId xmlns:a16="http://schemas.microsoft.com/office/drawing/2014/main" id="{BB6C9391-A028-48E3-A585-626CEF343A0D}"/>
            </a:ext>
          </a:extLst>
        </xdr:cNvPr>
        <xdr:cNvSpPr txBox="1"/>
      </xdr:nvSpPr>
      <xdr:spPr>
        <a:xfrm>
          <a:off x="9391727" y="17821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104</xdr:row>
      <xdr:rowOff>36847</xdr:rowOff>
    </xdr:from>
    <xdr:ext cx="469744" cy="259045"/>
    <xdr:sp macro="" textlink="">
      <xdr:nvSpPr>
        <xdr:cNvPr id="487" name="n_2aveValue【市民会館】&#10;一人当たり面積">
          <a:extLst>
            <a:ext uri="{FF2B5EF4-FFF2-40B4-BE49-F238E27FC236}">
              <a16:creationId xmlns:a16="http://schemas.microsoft.com/office/drawing/2014/main" id="{D2CC7B75-D411-4EA1-8364-06665EF8381B}"/>
            </a:ext>
          </a:extLst>
        </xdr:cNvPr>
        <xdr:cNvSpPr txBox="1"/>
      </xdr:nvSpPr>
      <xdr:spPr>
        <a:xfrm>
          <a:off x="8515427" y="178676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104</xdr:row>
      <xdr:rowOff>59707</xdr:rowOff>
    </xdr:from>
    <xdr:ext cx="469744" cy="259045"/>
    <xdr:sp macro="" textlink="">
      <xdr:nvSpPr>
        <xdr:cNvPr id="488" name="n_3aveValue【市民会館】&#10;一人当たり面積">
          <a:extLst>
            <a:ext uri="{FF2B5EF4-FFF2-40B4-BE49-F238E27FC236}">
              <a16:creationId xmlns:a16="http://schemas.microsoft.com/office/drawing/2014/main" id="{0930F643-5A21-439C-8B95-AE791A426163}"/>
            </a:ext>
          </a:extLst>
        </xdr:cNvPr>
        <xdr:cNvSpPr txBox="1"/>
      </xdr:nvSpPr>
      <xdr:spPr>
        <a:xfrm>
          <a:off x="7626427" y="178905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104</xdr:row>
      <xdr:rowOff>82566</xdr:rowOff>
    </xdr:from>
    <xdr:ext cx="469744" cy="259045"/>
    <xdr:sp macro="" textlink="">
      <xdr:nvSpPr>
        <xdr:cNvPr id="489" name="n_4aveValue【市民会館】&#10;一人当たり面積">
          <a:extLst>
            <a:ext uri="{FF2B5EF4-FFF2-40B4-BE49-F238E27FC236}">
              <a16:creationId xmlns:a16="http://schemas.microsoft.com/office/drawing/2014/main" id="{3D535CCA-2499-432C-94F6-EC27C6033AEB}"/>
            </a:ext>
          </a:extLst>
        </xdr:cNvPr>
        <xdr:cNvSpPr txBox="1"/>
      </xdr:nvSpPr>
      <xdr:spPr>
        <a:xfrm>
          <a:off x="6737427" y="179133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107</xdr:row>
      <xdr:rowOff>30497</xdr:rowOff>
    </xdr:from>
    <xdr:ext cx="469744" cy="259045"/>
    <xdr:sp macro="" textlink="">
      <xdr:nvSpPr>
        <xdr:cNvPr id="490" name="n_1mainValue【市民会館】&#10;一人当たり面積">
          <a:extLst>
            <a:ext uri="{FF2B5EF4-FFF2-40B4-BE49-F238E27FC236}">
              <a16:creationId xmlns:a16="http://schemas.microsoft.com/office/drawing/2014/main" id="{F3E8BD44-2C6A-4FE1-AB50-093FC9B0EA90}"/>
            </a:ext>
          </a:extLst>
        </xdr:cNvPr>
        <xdr:cNvSpPr txBox="1"/>
      </xdr:nvSpPr>
      <xdr:spPr>
        <a:xfrm>
          <a:off x="9391727" y="183756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107</xdr:row>
      <xdr:rowOff>30497</xdr:rowOff>
    </xdr:from>
    <xdr:ext cx="469744" cy="259045"/>
    <xdr:sp macro="" textlink="">
      <xdr:nvSpPr>
        <xdr:cNvPr id="491" name="n_2mainValue【市民会館】&#10;一人当たり面積">
          <a:extLst>
            <a:ext uri="{FF2B5EF4-FFF2-40B4-BE49-F238E27FC236}">
              <a16:creationId xmlns:a16="http://schemas.microsoft.com/office/drawing/2014/main" id="{1A53346F-8CE3-49B9-9350-04F23A12EF6E}"/>
            </a:ext>
          </a:extLst>
        </xdr:cNvPr>
        <xdr:cNvSpPr txBox="1"/>
      </xdr:nvSpPr>
      <xdr:spPr>
        <a:xfrm>
          <a:off x="8515427" y="183756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107</xdr:row>
      <xdr:rowOff>30497</xdr:rowOff>
    </xdr:from>
    <xdr:ext cx="469744" cy="259045"/>
    <xdr:sp macro="" textlink="">
      <xdr:nvSpPr>
        <xdr:cNvPr id="492" name="n_3mainValue【市民会館】&#10;一人当たり面積">
          <a:extLst>
            <a:ext uri="{FF2B5EF4-FFF2-40B4-BE49-F238E27FC236}">
              <a16:creationId xmlns:a16="http://schemas.microsoft.com/office/drawing/2014/main" id="{F7C8D1F7-5B1F-4E3C-9D31-AB8C6C26B339}"/>
            </a:ext>
          </a:extLst>
        </xdr:cNvPr>
        <xdr:cNvSpPr txBox="1"/>
      </xdr:nvSpPr>
      <xdr:spPr>
        <a:xfrm>
          <a:off x="7626427" y="183756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107</xdr:row>
      <xdr:rowOff>30497</xdr:rowOff>
    </xdr:from>
    <xdr:ext cx="469744" cy="259045"/>
    <xdr:sp macro="" textlink="">
      <xdr:nvSpPr>
        <xdr:cNvPr id="493" name="n_4mainValue【市民会館】&#10;一人当たり面積">
          <a:extLst>
            <a:ext uri="{FF2B5EF4-FFF2-40B4-BE49-F238E27FC236}">
              <a16:creationId xmlns:a16="http://schemas.microsoft.com/office/drawing/2014/main" id="{EA8E3024-A263-404D-8613-995E910690F8}"/>
            </a:ext>
          </a:extLst>
        </xdr:cNvPr>
        <xdr:cNvSpPr txBox="1"/>
      </xdr:nvSpPr>
      <xdr:spPr>
        <a:xfrm>
          <a:off x="6737427" y="183756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94" name="正方形/長方形 493">
          <a:extLst>
            <a:ext uri="{FF2B5EF4-FFF2-40B4-BE49-F238E27FC236}">
              <a16:creationId xmlns:a16="http://schemas.microsoft.com/office/drawing/2014/main" id="{C0B9BA4E-2E33-4750-96DA-D8A883F0BA6F}"/>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95" name="正方形/長方形 494">
          <a:extLst>
            <a:ext uri="{FF2B5EF4-FFF2-40B4-BE49-F238E27FC236}">
              <a16:creationId xmlns:a16="http://schemas.microsoft.com/office/drawing/2014/main" id="{DA1ECDE7-C4E4-4060-A7C4-C5304859121A}"/>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96" name="正方形/長方形 495">
          <a:extLst>
            <a:ext uri="{FF2B5EF4-FFF2-40B4-BE49-F238E27FC236}">
              <a16:creationId xmlns:a16="http://schemas.microsoft.com/office/drawing/2014/main" id="{E82038CC-C31E-4E65-9072-7EEA663B69F6}"/>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97" name="正方形/長方形 496">
          <a:extLst>
            <a:ext uri="{FF2B5EF4-FFF2-40B4-BE49-F238E27FC236}">
              <a16:creationId xmlns:a16="http://schemas.microsoft.com/office/drawing/2014/main" id="{2C833C01-D9DF-43A9-9C6A-6FDE35BE5919}"/>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98" name="正方形/長方形 497">
          <a:extLst>
            <a:ext uri="{FF2B5EF4-FFF2-40B4-BE49-F238E27FC236}">
              <a16:creationId xmlns:a16="http://schemas.microsoft.com/office/drawing/2014/main" id="{E9A664E1-51D7-41FF-A438-BEE26CF3D49B}"/>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99" name="正方形/長方形 498">
          <a:extLst>
            <a:ext uri="{FF2B5EF4-FFF2-40B4-BE49-F238E27FC236}">
              <a16:creationId xmlns:a16="http://schemas.microsoft.com/office/drawing/2014/main" id="{C4B52752-7ACD-400C-B2EC-82FEF326B1A5}"/>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500" name="正方形/長方形 499">
          <a:extLst>
            <a:ext uri="{FF2B5EF4-FFF2-40B4-BE49-F238E27FC236}">
              <a16:creationId xmlns:a16="http://schemas.microsoft.com/office/drawing/2014/main" id="{6A334BFE-347F-4E6A-9466-5C018FFA2F8D}"/>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501" name="正方形/長方形 500">
          <a:extLst>
            <a:ext uri="{FF2B5EF4-FFF2-40B4-BE49-F238E27FC236}">
              <a16:creationId xmlns:a16="http://schemas.microsoft.com/office/drawing/2014/main" id="{CB0FC2AE-3D6A-49DB-81B8-6460053F5A2E}"/>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502" name="テキスト ボックス 501">
          <a:extLst>
            <a:ext uri="{FF2B5EF4-FFF2-40B4-BE49-F238E27FC236}">
              <a16:creationId xmlns:a16="http://schemas.microsoft.com/office/drawing/2014/main" id="{3C96B08C-E3F5-4885-A022-6761EC08D3BD}"/>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503" name="直線コネクタ 502">
          <a:extLst>
            <a:ext uri="{FF2B5EF4-FFF2-40B4-BE49-F238E27FC236}">
              <a16:creationId xmlns:a16="http://schemas.microsoft.com/office/drawing/2014/main" id="{15BFF49F-AFE1-4A51-9F3C-3C8A40F9B89B}"/>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504" name="テキスト ボックス 503">
          <a:extLst>
            <a:ext uri="{FF2B5EF4-FFF2-40B4-BE49-F238E27FC236}">
              <a16:creationId xmlns:a16="http://schemas.microsoft.com/office/drawing/2014/main" id="{9BFF5E3E-54DD-4042-B49D-3BD15FF67918}"/>
            </a:ext>
          </a:extLst>
        </xdr:cNvPr>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505" name="直線コネクタ 504">
          <a:extLst>
            <a:ext uri="{FF2B5EF4-FFF2-40B4-BE49-F238E27FC236}">
              <a16:creationId xmlns:a16="http://schemas.microsoft.com/office/drawing/2014/main" id="{ED62E842-30FA-4FC9-B139-1F83E51556D7}"/>
            </a:ext>
          </a:extLst>
        </xdr:cNvPr>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506" name="テキスト ボックス 505">
          <a:extLst>
            <a:ext uri="{FF2B5EF4-FFF2-40B4-BE49-F238E27FC236}">
              <a16:creationId xmlns:a16="http://schemas.microsoft.com/office/drawing/2014/main" id="{8385ECAF-D14A-460F-9E18-60D457FF034D}"/>
            </a:ext>
          </a:extLst>
        </xdr:cNvPr>
        <xdr:cNvSpPr txBox="1"/>
      </xdr:nvSpPr>
      <xdr:spPr>
        <a:xfrm>
          <a:off x="11978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507" name="直線コネクタ 506">
          <a:extLst>
            <a:ext uri="{FF2B5EF4-FFF2-40B4-BE49-F238E27FC236}">
              <a16:creationId xmlns:a16="http://schemas.microsoft.com/office/drawing/2014/main" id="{093EDF83-64F9-45B5-A85A-2D953DE4F54B}"/>
            </a:ext>
          </a:extLst>
        </xdr:cNvPr>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508" name="テキスト ボックス 507">
          <a:extLst>
            <a:ext uri="{FF2B5EF4-FFF2-40B4-BE49-F238E27FC236}">
              <a16:creationId xmlns:a16="http://schemas.microsoft.com/office/drawing/2014/main" id="{9C76AF8F-5116-4D17-B32C-0DEB7DD78FBF}"/>
            </a:ext>
          </a:extLst>
        </xdr:cNvPr>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509" name="直線コネクタ 508">
          <a:extLst>
            <a:ext uri="{FF2B5EF4-FFF2-40B4-BE49-F238E27FC236}">
              <a16:creationId xmlns:a16="http://schemas.microsoft.com/office/drawing/2014/main" id="{A75C2D70-605F-47A9-A930-28E3AB5F9266}"/>
            </a:ext>
          </a:extLst>
        </xdr:cNvPr>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510" name="テキスト ボックス 509">
          <a:extLst>
            <a:ext uri="{FF2B5EF4-FFF2-40B4-BE49-F238E27FC236}">
              <a16:creationId xmlns:a16="http://schemas.microsoft.com/office/drawing/2014/main" id="{AADB5B97-DF60-41BF-AC01-7C3AA044C684}"/>
            </a:ext>
          </a:extLst>
        </xdr:cNvPr>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511" name="直線コネクタ 510">
          <a:extLst>
            <a:ext uri="{FF2B5EF4-FFF2-40B4-BE49-F238E27FC236}">
              <a16:creationId xmlns:a16="http://schemas.microsoft.com/office/drawing/2014/main" id="{B3A13704-E355-42C5-8393-9A9713682FCB}"/>
            </a:ext>
          </a:extLst>
        </xdr:cNvPr>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512" name="テキスト ボックス 511">
          <a:extLst>
            <a:ext uri="{FF2B5EF4-FFF2-40B4-BE49-F238E27FC236}">
              <a16:creationId xmlns:a16="http://schemas.microsoft.com/office/drawing/2014/main" id="{5A413909-BD6F-467F-9DE7-A522F4615717}"/>
            </a:ext>
          </a:extLst>
        </xdr:cNvPr>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513" name="直線コネクタ 512">
          <a:extLst>
            <a:ext uri="{FF2B5EF4-FFF2-40B4-BE49-F238E27FC236}">
              <a16:creationId xmlns:a16="http://schemas.microsoft.com/office/drawing/2014/main" id="{26ED0583-59BB-4C78-9A44-F43BE991FD34}"/>
            </a:ext>
          </a:extLst>
        </xdr:cNvPr>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514" name="テキスト ボックス 513">
          <a:extLst>
            <a:ext uri="{FF2B5EF4-FFF2-40B4-BE49-F238E27FC236}">
              <a16:creationId xmlns:a16="http://schemas.microsoft.com/office/drawing/2014/main" id="{6AB67364-4C8F-4F44-BE59-7E0D834F2805}"/>
            </a:ext>
          </a:extLst>
        </xdr:cNvPr>
        <xdr:cNvSpPr txBox="1"/>
      </xdr:nvSpPr>
      <xdr:spPr>
        <a:xfrm>
          <a:off x="12042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15" name="直線コネクタ 514">
          <a:extLst>
            <a:ext uri="{FF2B5EF4-FFF2-40B4-BE49-F238E27FC236}">
              <a16:creationId xmlns:a16="http://schemas.microsoft.com/office/drawing/2014/main" id="{FBBA3476-E415-44C3-A623-07FE39A86A14}"/>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516" name="テキスト ボックス 515">
          <a:extLst>
            <a:ext uri="{FF2B5EF4-FFF2-40B4-BE49-F238E27FC236}">
              <a16:creationId xmlns:a16="http://schemas.microsoft.com/office/drawing/2014/main" id="{11AB96EF-0B7C-4F48-8383-40AE35ED29E8}"/>
            </a:ext>
          </a:extLst>
        </xdr:cNvPr>
        <xdr:cNvSpPr txBox="1"/>
      </xdr:nvSpPr>
      <xdr:spPr>
        <a:xfrm>
          <a:off x="12107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517" name="【一般廃棄物処理施設】&#10;有形固定資産減価償却率グラフ枠">
          <a:extLst>
            <a:ext uri="{FF2B5EF4-FFF2-40B4-BE49-F238E27FC236}">
              <a16:creationId xmlns:a16="http://schemas.microsoft.com/office/drawing/2014/main" id="{ACCA142C-8FAB-4868-8539-D5506F956409}"/>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106680</xdr:rowOff>
    </xdr:from>
    <xdr:to>
      <xdr:col>85</xdr:col>
      <xdr:colOff>126364</xdr:colOff>
      <xdr:row>42</xdr:row>
      <xdr:rowOff>5715</xdr:rowOff>
    </xdr:to>
    <xdr:cxnSp macro="">
      <xdr:nvCxnSpPr>
        <xdr:cNvPr id="518" name="直線コネクタ 517">
          <a:extLst>
            <a:ext uri="{FF2B5EF4-FFF2-40B4-BE49-F238E27FC236}">
              <a16:creationId xmlns:a16="http://schemas.microsoft.com/office/drawing/2014/main" id="{4C8FB67C-CF6C-4FF0-A0CE-1C0389675E59}"/>
            </a:ext>
          </a:extLst>
        </xdr:cNvPr>
        <xdr:cNvCxnSpPr/>
      </xdr:nvCxnSpPr>
      <xdr:spPr>
        <a:xfrm flipV="1">
          <a:off x="16318864" y="5764530"/>
          <a:ext cx="0" cy="14420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9542</xdr:rowOff>
    </xdr:from>
    <xdr:ext cx="405111" cy="259045"/>
    <xdr:sp macro="" textlink="">
      <xdr:nvSpPr>
        <xdr:cNvPr id="519" name="【一般廃棄物処理施設】&#10;有形固定資産減価償却率最小値テキスト">
          <a:extLst>
            <a:ext uri="{FF2B5EF4-FFF2-40B4-BE49-F238E27FC236}">
              <a16:creationId xmlns:a16="http://schemas.microsoft.com/office/drawing/2014/main" id="{E05248EE-CE66-4E0B-B030-C8545552185F}"/>
            </a:ext>
          </a:extLst>
        </xdr:cNvPr>
        <xdr:cNvSpPr txBox="1"/>
      </xdr:nvSpPr>
      <xdr:spPr>
        <a:xfrm>
          <a:off x="16357600" y="72104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5715</xdr:rowOff>
    </xdr:from>
    <xdr:to>
      <xdr:col>86</xdr:col>
      <xdr:colOff>25400</xdr:colOff>
      <xdr:row>42</xdr:row>
      <xdr:rowOff>5715</xdr:rowOff>
    </xdr:to>
    <xdr:cxnSp macro="">
      <xdr:nvCxnSpPr>
        <xdr:cNvPr id="520" name="直線コネクタ 519">
          <a:extLst>
            <a:ext uri="{FF2B5EF4-FFF2-40B4-BE49-F238E27FC236}">
              <a16:creationId xmlns:a16="http://schemas.microsoft.com/office/drawing/2014/main" id="{CB6305DA-7374-4027-8ECA-A88B76C90241}"/>
            </a:ext>
          </a:extLst>
        </xdr:cNvPr>
        <xdr:cNvCxnSpPr/>
      </xdr:nvCxnSpPr>
      <xdr:spPr>
        <a:xfrm>
          <a:off x="16230600" y="72066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53357</xdr:rowOff>
    </xdr:from>
    <xdr:ext cx="405111" cy="259045"/>
    <xdr:sp macro="" textlink="">
      <xdr:nvSpPr>
        <xdr:cNvPr id="521" name="【一般廃棄物処理施設】&#10;有形固定資産減価償却率最大値テキスト">
          <a:extLst>
            <a:ext uri="{FF2B5EF4-FFF2-40B4-BE49-F238E27FC236}">
              <a16:creationId xmlns:a16="http://schemas.microsoft.com/office/drawing/2014/main" id="{0F90C33F-81A0-49A7-807F-F2638BE6155D}"/>
            </a:ext>
          </a:extLst>
        </xdr:cNvPr>
        <xdr:cNvSpPr txBox="1"/>
      </xdr:nvSpPr>
      <xdr:spPr>
        <a:xfrm>
          <a:off x="16357600" y="55397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106680</xdr:rowOff>
    </xdr:from>
    <xdr:to>
      <xdr:col>86</xdr:col>
      <xdr:colOff>25400</xdr:colOff>
      <xdr:row>33</xdr:row>
      <xdr:rowOff>106680</xdr:rowOff>
    </xdr:to>
    <xdr:cxnSp macro="">
      <xdr:nvCxnSpPr>
        <xdr:cNvPr id="522" name="直線コネクタ 521">
          <a:extLst>
            <a:ext uri="{FF2B5EF4-FFF2-40B4-BE49-F238E27FC236}">
              <a16:creationId xmlns:a16="http://schemas.microsoft.com/office/drawing/2014/main" id="{60B5B661-2078-42DC-9886-B131E1ECC1CD}"/>
            </a:ext>
          </a:extLst>
        </xdr:cNvPr>
        <xdr:cNvCxnSpPr/>
      </xdr:nvCxnSpPr>
      <xdr:spPr>
        <a:xfrm>
          <a:off x="16230600" y="57645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125747</xdr:rowOff>
    </xdr:from>
    <xdr:ext cx="405111" cy="259045"/>
    <xdr:sp macro="" textlink="">
      <xdr:nvSpPr>
        <xdr:cNvPr id="523" name="【一般廃棄物処理施設】&#10;有形固定資産減価償却率平均値テキスト">
          <a:extLst>
            <a:ext uri="{FF2B5EF4-FFF2-40B4-BE49-F238E27FC236}">
              <a16:creationId xmlns:a16="http://schemas.microsoft.com/office/drawing/2014/main" id="{D94DFD6C-2600-4ED7-810B-12DC66A211D7}"/>
            </a:ext>
          </a:extLst>
        </xdr:cNvPr>
        <xdr:cNvSpPr txBox="1"/>
      </xdr:nvSpPr>
      <xdr:spPr>
        <a:xfrm>
          <a:off x="16357600" y="646939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147320</xdr:rowOff>
    </xdr:from>
    <xdr:to>
      <xdr:col>85</xdr:col>
      <xdr:colOff>177800</xdr:colOff>
      <xdr:row>38</xdr:row>
      <xdr:rowOff>77470</xdr:rowOff>
    </xdr:to>
    <xdr:sp macro="" textlink="">
      <xdr:nvSpPr>
        <xdr:cNvPr id="524" name="フローチャート: 判断 523">
          <a:extLst>
            <a:ext uri="{FF2B5EF4-FFF2-40B4-BE49-F238E27FC236}">
              <a16:creationId xmlns:a16="http://schemas.microsoft.com/office/drawing/2014/main" id="{076615EC-9246-4366-BDC3-B89023B86AE6}"/>
            </a:ext>
          </a:extLst>
        </xdr:cNvPr>
        <xdr:cNvSpPr/>
      </xdr:nvSpPr>
      <xdr:spPr>
        <a:xfrm>
          <a:off x="16268700" y="6490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156845</xdr:rowOff>
    </xdr:from>
    <xdr:to>
      <xdr:col>81</xdr:col>
      <xdr:colOff>101600</xdr:colOff>
      <xdr:row>38</xdr:row>
      <xdr:rowOff>86995</xdr:rowOff>
    </xdr:to>
    <xdr:sp macro="" textlink="">
      <xdr:nvSpPr>
        <xdr:cNvPr id="525" name="フローチャート: 判断 524">
          <a:extLst>
            <a:ext uri="{FF2B5EF4-FFF2-40B4-BE49-F238E27FC236}">
              <a16:creationId xmlns:a16="http://schemas.microsoft.com/office/drawing/2014/main" id="{73514155-1B46-4A99-A392-37182A47DD46}"/>
            </a:ext>
          </a:extLst>
        </xdr:cNvPr>
        <xdr:cNvSpPr/>
      </xdr:nvSpPr>
      <xdr:spPr>
        <a:xfrm>
          <a:off x="15430500" y="65004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38</xdr:row>
      <xdr:rowOff>33020</xdr:rowOff>
    </xdr:from>
    <xdr:to>
      <xdr:col>76</xdr:col>
      <xdr:colOff>165100</xdr:colOff>
      <xdr:row>38</xdr:row>
      <xdr:rowOff>134620</xdr:rowOff>
    </xdr:to>
    <xdr:sp macro="" textlink="">
      <xdr:nvSpPr>
        <xdr:cNvPr id="526" name="フローチャート: 判断 525">
          <a:extLst>
            <a:ext uri="{FF2B5EF4-FFF2-40B4-BE49-F238E27FC236}">
              <a16:creationId xmlns:a16="http://schemas.microsoft.com/office/drawing/2014/main" id="{15CA20D4-F825-4051-846E-EB79B8B3A554}"/>
            </a:ext>
          </a:extLst>
        </xdr:cNvPr>
        <xdr:cNvSpPr/>
      </xdr:nvSpPr>
      <xdr:spPr>
        <a:xfrm>
          <a:off x="14541500" y="6548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38</xdr:row>
      <xdr:rowOff>48260</xdr:rowOff>
    </xdr:from>
    <xdr:to>
      <xdr:col>72</xdr:col>
      <xdr:colOff>38100</xdr:colOff>
      <xdr:row>38</xdr:row>
      <xdr:rowOff>149860</xdr:rowOff>
    </xdr:to>
    <xdr:sp macro="" textlink="">
      <xdr:nvSpPr>
        <xdr:cNvPr id="527" name="フローチャート: 判断 526">
          <a:extLst>
            <a:ext uri="{FF2B5EF4-FFF2-40B4-BE49-F238E27FC236}">
              <a16:creationId xmlns:a16="http://schemas.microsoft.com/office/drawing/2014/main" id="{2BC44E06-37A7-407A-BA16-3BC164E09859}"/>
            </a:ext>
          </a:extLst>
        </xdr:cNvPr>
        <xdr:cNvSpPr/>
      </xdr:nvSpPr>
      <xdr:spPr>
        <a:xfrm>
          <a:off x="13652500" y="6563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38</xdr:row>
      <xdr:rowOff>61595</xdr:rowOff>
    </xdr:from>
    <xdr:to>
      <xdr:col>67</xdr:col>
      <xdr:colOff>101600</xdr:colOff>
      <xdr:row>38</xdr:row>
      <xdr:rowOff>163195</xdr:rowOff>
    </xdr:to>
    <xdr:sp macro="" textlink="">
      <xdr:nvSpPr>
        <xdr:cNvPr id="528" name="フローチャート: 判断 527">
          <a:extLst>
            <a:ext uri="{FF2B5EF4-FFF2-40B4-BE49-F238E27FC236}">
              <a16:creationId xmlns:a16="http://schemas.microsoft.com/office/drawing/2014/main" id="{3E905534-0A38-49B2-A74E-EE7F1F3BB905}"/>
            </a:ext>
          </a:extLst>
        </xdr:cNvPr>
        <xdr:cNvSpPr/>
      </xdr:nvSpPr>
      <xdr:spPr>
        <a:xfrm>
          <a:off x="12763500" y="6576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29" name="テキスト ボックス 528">
          <a:extLst>
            <a:ext uri="{FF2B5EF4-FFF2-40B4-BE49-F238E27FC236}">
              <a16:creationId xmlns:a16="http://schemas.microsoft.com/office/drawing/2014/main" id="{3DE1DEE0-2D8A-4EF5-BEF0-5CAA630C5454}"/>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30" name="テキスト ボックス 529">
          <a:extLst>
            <a:ext uri="{FF2B5EF4-FFF2-40B4-BE49-F238E27FC236}">
              <a16:creationId xmlns:a16="http://schemas.microsoft.com/office/drawing/2014/main" id="{82D992DB-8D3C-471D-A732-D1F6D99402CB}"/>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31" name="テキスト ボックス 530">
          <a:extLst>
            <a:ext uri="{FF2B5EF4-FFF2-40B4-BE49-F238E27FC236}">
              <a16:creationId xmlns:a16="http://schemas.microsoft.com/office/drawing/2014/main" id="{C9490996-8BAA-4EE8-BFC7-775665D40103}"/>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32" name="テキスト ボックス 531">
          <a:extLst>
            <a:ext uri="{FF2B5EF4-FFF2-40B4-BE49-F238E27FC236}">
              <a16:creationId xmlns:a16="http://schemas.microsoft.com/office/drawing/2014/main" id="{C7940595-2638-45B9-870D-F0B829022244}"/>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33" name="テキスト ボックス 532">
          <a:extLst>
            <a:ext uri="{FF2B5EF4-FFF2-40B4-BE49-F238E27FC236}">
              <a16:creationId xmlns:a16="http://schemas.microsoft.com/office/drawing/2014/main" id="{8B86746C-F445-4073-956F-FB54986400F0}"/>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17780</xdr:rowOff>
    </xdr:from>
    <xdr:to>
      <xdr:col>85</xdr:col>
      <xdr:colOff>177800</xdr:colOff>
      <xdr:row>35</xdr:row>
      <xdr:rowOff>119380</xdr:rowOff>
    </xdr:to>
    <xdr:sp macro="" textlink="">
      <xdr:nvSpPr>
        <xdr:cNvPr id="534" name="楕円 533">
          <a:extLst>
            <a:ext uri="{FF2B5EF4-FFF2-40B4-BE49-F238E27FC236}">
              <a16:creationId xmlns:a16="http://schemas.microsoft.com/office/drawing/2014/main" id="{C3F54C26-05C6-4922-BD86-CAA3FD0A9E72}"/>
            </a:ext>
          </a:extLst>
        </xdr:cNvPr>
        <xdr:cNvSpPr/>
      </xdr:nvSpPr>
      <xdr:spPr>
        <a:xfrm>
          <a:off x="16268700" y="60185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34</xdr:row>
      <xdr:rowOff>40657</xdr:rowOff>
    </xdr:from>
    <xdr:ext cx="405111" cy="259045"/>
    <xdr:sp macro="" textlink="">
      <xdr:nvSpPr>
        <xdr:cNvPr id="535" name="【一般廃棄物処理施設】&#10;有形固定資産減価償却率該当値テキスト">
          <a:extLst>
            <a:ext uri="{FF2B5EF4-FFF2-40B4-BE49-F238E27FC236}">
              <a16:creationId xmlns:a16="http://schemas.microsoft.com/office/drawing/2014/main" id="{4C4810D0-356E-41E5-8F60-7A4600BAE9D2}"/>
            </a:ext>
          </a:extLst>
        </xdr:cNvPr>
        <xdr:cNvSpPr txBox="1"/>
      </xdr:nvSpPr>
      <xdr:spPr>
        <a:xfrm>
          <a:off x="16357600" y="58699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34</xdr:row>
      <xdr:rowOff>137795</xdr:rowOff>
    </xdr:from>
    <xdr:to>
      <xdr:col>81</xdr:col>
      <xdr:colOff>101600</xdr:colOff>
      <xdr:row>35</xdr:row>
      <xdr:rowOff>67945</xdr:rowOff>
    </xdr:to>
    <xdr:sp macro="" textlink="">
      <xdr:nvSpPr>
        <xdr:cNvPr id="536" name="楕円 535">
          <a:extLst>
            <a:ext uri="{FF2B5EF4-FFF2-40B4-BE49-F238E27FC236}">
              <a16:creationId xmlns:a16="http://schemas.microsoft.com/office/drawing/2014/main" id="{66B16485-9B3B-4DC5-999B-EB65FB24416A}"/>
            </a:ext>
          </a:extLst>
        </xdr:cNvPr>
        <xdr:cNvSpPr/>
      </xdr:nvSpPr>
      <xdr:spPr>
        <a:xfrm>
          <a:off x="15430500" y="59670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35</xdr:row>
      <xdr:rowOff>17145</xdr:rowOff>
    </xdr:from>
    <xdr:to>
      <xdr:col>85</xdr:col>
      <xdr:colOff>127000</xdr:colOff>
      <xdr:row>35</xdr:row>
      <xdr:rowOff>68580</xdr:rowOff>
    </xdr:to>
    <xdr:cxnSp macro="">
      <xdr:nvCxnSpPr>
        <xdr:cNvPr id="537" name="直線コネクタ 536">
          <a:extLst>
            <a:ext uri="{FF2B5EF4-FFF2-40B4-BE49-F238E27FC236}">
              <a16:creationId xmlns:a16="http://schemas.microsoft.com/office/drawing/2014/main" id="{A4B994F1-B53F-42AC-B961-B9EFF187A7E8}"/>
            </a:ext>
          </a:extLst>
        </xdr:cNvPr>
        <xdr:cNvCxnSpPr/>
      </xdr:nvCxnSpPr>
      <xdr:spPr>
        <a:xfrm>
          <a:off x="15481300" y="6017895"/>
          <a:ext cx="838200" cy="514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34</xdr:row>
      <xdr:rowOff>50165</xdr:rowOff>
    </xdr:from>
    <xdr:to>
      <xdr:col>76</xdr:col>
      <xdr:colOff>165100</xdr:colOff>
      <xdr:row>34</xdr:row>
      <xdr:rowOff>151765</xdr:rowOff>
    </xdr:to>
    <xdr:sp macro="" textlink="">
      <xdr:nvSpPr>
        <xdr:cNvPr id="538" name="楕円 537">
          <a:extLst>
            <a:ext uri="{FF2B5EF4-FFF2-40B4-BE49-F238E27FC236}">
              <a16:creationId xmlns:a16="http://schemas.microsoft.com/office/drawing/2014/main" id="{38CCD21A-2332-497A-9B16-38D933A0A92B}"/>
            </a:ext>
          </a:extLst>
        </xdr:cNvPr>
        <xdr:cNvSpPr/>
      </xdr:nvSpPr>
      <xdr:spPr>
        <a:xfrm>
          <a:off x="14541500" y="58794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34</xdr:row>
      <xdr:rowOff>100965</xdr:rowOff>
    </xdr:from>
    <xdr:to>
      <xdr:col>81</xdr:col>
      <xdr:colOff>50800</xdr:colOff>
      <xdr:row>35</xdr:row>
      <xdr:rowOff>17145</xdr:rowOff>
    </xdr:to>
    <xdr:cxnSp macro="">
      <xdr:nvCxnSpPr>
        <xdr:cNvPr id="539" name="直線コネクタ 538">
          <a:extLst>
            <a:ext uri="{FF2B5EF4-FFF2-40B4-BE49-F238E27FC236}">
              <a16:creationId xmlns:a16="http://schemas.microsoft.com/office/drawing/2014/main" id="{93C3FEFB-9798-455D-841F-4513F24EB698}"/>
            </a:ext>
          </a:extLst>
        </xdr:cNvPr>
        <xdr:cNvCxnSpPr/>
      </xdr:nvCxnSpPr>
      <xdr:spPr>
        <a:xfrm>
          <a:off x="14592300" y="5930265"/>
          <a:ext cx="889000" cy="876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34</xdr:row>
      <xdr:rowOff>33020</xdr:rowOff>
    </xdr:from>
    <xdr:to>
      <xdr:col>72</xdr:col>
      <xdr:colOff>38100</xdr:colOff>
      <xdr:row>34</xdr:row>
      <xdr:rowOff>134620</xdr:rowOff>
    </xdr:to>
    <xdr:sp macro="" textlink="">
      <xdr:nvSpPr>
        <xdr:cNvPr id="540" name="楕円 539">
          <a:extLst>
            <a:ext uri="{FF2B5EF4-FFF2-40B4-BE49-F238E27FC236}">
              <a16:creationId xmlns:a16="http://schemas.microsoft.com/office/drawing/2014/main" id="{47A62BEE-EDF4-43BB-B5EA-4B95C54803D0}"/>
            </a:ext>
          </a:extLst>
        </xdr:cNvPr>
        <xdr:cNvSpPr/>
      </xdr:nvSpPr>
      <xdr:spPr>
        <a:xfrm>
          <a:off x="13652500" y="5862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34</xdr:row>
      <xdr:rowOff>83820</xdr:rowOff>
    </xdr:from>
    <xdr:to>
      <xdr:col>76</xdr:col>
      <xdr:colOff>114300</xdr:colOff>
      <xdr:row>34</xdr:row>
      <xdr:rowOff>100965</xdr:rowOff>
    </xdr:to>
    <xdr:cxnSp macro="">
      <xdr:nvCxnSpPr>
        <xdr:cNvPr id="541" name="直線コネクタ 540">
          <a:extLst>
            <a:ext uri="{FF2B5EF4-FFF2-40B4-BE49-F238E27FC236}">
              <a16:creationId xmlns:a16="http://schemas.microsoft.com/office/drawing/2014/main" id="{BA3BD0B8-9B94-4325-9497-D6B27DF3917C}"/>
            </a:ext>
          </a:extLst>
        </xdr:cNvPr>
        <xdr:cNvCxnSpPr/>
      </xdr:nvCxnSpPr>
      <xdr:spPr>
        <a:xfrm>
          <a:off x="13703300" y="5913120"/>
          <a:ext cx="889000" cy="17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37</xdr:row>
      <xdr:rowOff>74930</xdr:rowOff>
    </xdr:from>
    <xdr:to>
      <xdr:col>67</xdr:col>
      <xdr:colOff>101600</xdr:colOff>
      <xdr:row>38</xdr:row>
      <xdr:rowOff>5080</xdr:rowOff>
    </xdr:to>
    <xdr:sp macro="" textlink="">
      <xdr:nvSpPr>
        <xdr:cNvPr id="542" name="楕円 541">
          <a:extLst>
            <a:ext uri="{FF2B5EF4-FFF2-40B4-BE49-F238E27FC236}">
              <a16:creationId xmlns:a16="http://schemas.microsoft.com/office/drawing/2014/main" id="{74CDB8E9-A85E-44FC-959E-25F7AEBE10CB}"/>
            </a:ext>
          </a:extLst>
        </xdr:cNvPr>
        <xdr:cNvSpPr/>
      </xdr:nvSpPr>
      <xdr:spPr>
        <a:xfrm>
          <a:off x="12763500" y="6418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34</xdr:row>
      <xdr:rowOff>83820</xdr:rowOff>
    </xdr:from>
    <xdr:to>
      <xdr:col>71</xdr:col>
      <xdr:colOff>177800</xdr:colOff>
      <xdr:row>37</xdr:row>
      <xdr:rowOff>125730</xdr:rowOff>
    </xdr:to>
    <xdr:cxnSp macro="">
      <xdr:nvCxnSpPr>
        <xdr:cNvPr id="543" name="直線コネクタ 542">
          <a:extLst>
            <a:ext uri="{FF2B5EF4-FFF2-40B4-BE49-F238E27FC236}">
              <a16:creationId xmlns:a16="http://schemas.microsoft.com/office/drawing/2014/main" id="{F607F904-B7D5-4AEA-9184-CEE7D49E434A}"/>
            </a:ext>
          </a:extLst>
        </xdr:cNvPr>
        <xdr:cNvCxnSpPr/>
      </xdr:nvCxnSpPr>
      <xdr:spPr>
        <a:xfrm flipV="1">
          <a:off x="12814300" y="5913120"/>
          <a:ext cx="889000" cy="556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38</xdr:row>
      <xdr:rowOff>78122</xdr:rowOff>
    </xdr:from>
    <xdr:ext cx="405111" cy="259045"/>
    <xdr:sp macro="" textlink="">
      <xdr:nvSpPr>
        <xdr:cNvPr id="544" name="n_1aveValue【一般廃棄物処理施設】&#10;有形固定資産減価償却率">
          <a:extLst>
            <a:ext uri="{FF2B5EF4-FFF2-40B4-BE49-F238E27FC236}">
              <a16:creationId xmlns:a16="http://schemas.microsoft.com/office/drawing/2014/main" id="{CC7ED13A-7BAD-4301-A613-D0BDDB86D1DD}"/>
            </a:ext>
          </a:extLst>
        </xdr:cNvPr>
        <xdr:cNvSpPr txBox="1"/>
      </xdr:nvSpPr>
      <xdr:spPr>
        <a:xfrm>
          <a:off x="15266044" y="65932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125747</xdr:rowOff>
    </xdr:from>
    <xdr:ext cx="405111" cy="259045"/>
    <xdr:sp macro="" textlink="">
      <xdr:nvSpPr>
        <xdr:cNvPr id="545" name="n_2aveValue【一般廃棄物処理施設】&#10;有形固定資産減価償却率">
          <a:extLst>
            <a:ext uri="{FF2B5EF4-FFF2-40B4-BE49-F238E27FC236}">
              <a16:creationId xmlns:a16="http://schemas.microsoft.com/office/drawing/2014/main" id="{FC7DF592-8F76-4F3C-B3A9-9BC1F913F5C3}"/>
            </a:ext>
          </a:extLst>
        </xdr:cNvPr>
        <xdr:cNvSpPr txBox="1"/>
      </xdr:nvSpPr>
      <xdr:spPr>
        <a:xfrm>
          <a:off x="14389744" y="6640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38</xdr:row>
      <xdr:rowOff>140987</xdr:rowOff>
    </xdr:from>
    <xdr:ext cx="405111" cy="259045"/>
    <xdr:sp macro="" textlink="">
      <xdr:nvSpPr>
        <xdr:cNvPr id="546" name="n_3aveValue【一般廃棄物処理施設】&#10;有形固定資産減価償却率">
          <a:extLst>
            <a:ext uri="{FF2B5EF4-FFF2-40B4-BE49-F238E27FC236}">
              <a16:creationId xmlns:a16="http://schemas.microsoft.com/office/drawing/2014/main" id="{58F848DD-20CD-4411-A501-68F40718B8EE}"/>
            </a:ext>
          </a:extLst>
        </xdr:cNvPr>
        <xdr:cNvSpPr txBox="1"/>
      </xdr:nvSpPr>
      <xdr:spPr>
        <a:xfrm>
          <a:off x="13500744" y="66560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38</xdr:row>
      <xdr:rowOff>154322</xdr:rowOff>
    </xdr:from>
    <xdr:ext cx="405111" cy="259045"/>
    <xdr:sp macro="" textlink="">
      <xdr:nvSpPr>
        <xdr:cNvPr id="547" name="n_4aveValue【一般廃棄物処理施設】&#10;有形固定資産減価償却率">
          <a:extLst>
            <a:ext uri="{FF2B5EF4-FFF2-40B4-BE49-F238E27FC236}">
              <a16:creationId xmlns:a16="http://schemas.microsoft.com/office/drawing/2014/main" id="{EB2F4A29-31EC-4006-8376-7D44CC93ACC9}"/>
            </a:ext>
          </a:extLst>
        </xdr:cNvPr>
        <xdr:cNvSpPr txBox="1"/>
      </xdr:nvSpPr>
      <xdr:spPr>
        <a:xfrm>
          <a:off x="12611744" y="66694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33</xdr:row>
      <xdr:rowOff>84472</xdr:rowOff>
    </xdr:from>
    <xdr:ext cx="405111" cy="259045"/>
    <xdr:sp macro="" textlink="">
      <xdr:nvSpPr>
        <xdr:cNvPr id="548" name="n_1mainValue【一般廃棄物処理施設】&#10;有形固定資産減価償却率">
          <a:extLst>
            <a:ext uri="{FF2B5EF4-FFF2-40B4-BE49-F238E27FC236}">
              <a16:creationId xmlns:a16="http://schemas.microsoft.com/office/drawing/2014/main" id="{C347EEBE-20AB-4785-9B53-483E99DEAED8}"/>
            </a:ext>
          </a:extLst>
        </xdr:cNvPr>
        <xdr:cNvSpPr txBox="1"/>
      </xdr:nvSpPr>
      <xdr:spPr>
        <a:xfrm>
          <a:off x="15266044" y="57423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32</xdr:row>
      <xdr:rowOff>168292</xdr:rowOff>
    </xdr:from>
    <xdr:ext cx="405111" cy="259045"/>
    <xdr:sp macro="" textlink="">
      <xdr:nvSpPr>
        <xdr:cNvPr id="549" name="n_2mainValue【一般廃棄物処理施設】&#10;有形固定資産減価償却率">
          <a:extLst>
            <a:ext uri="{FF2B5EF4-FFF2-40B4-BE49-F238E27FC236}">
              <a16:creationId xmlns:a16="http://schemas.microsoft.com/office/drawing/2014/main" id="{728EDEEB-6DCC-456B-8115-B8CE0F1D6AE5}"/>
            </a:ext>
          </a:extLst>
        </xdr:cNvPr>
        <xdr:cNvSpPr txBox="1"/>
      </xdr:nvSpPr>
      <xdr:spPr>
        <a:xfrm>
          <a:off x="14389744" y="56546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32</xdr:row>
      <xdr:rowOff>151147</xdr:rowOff>
    </xdr:from>
    <xdr:ext cx="405111" cy="259045"/>
    <xdr:sp macro="" textlink="">
      <xdr:nvSpPr>
        <xdr:cNvPr id="550" name="n_3mainValue【一般廃棄物処理施設】&#10;有形固定資産減価償却率">
          <a:extLst>
            <a:ext uri="{FF2B5EF4-FFF2-40B4-BE49-F238E27FC236}">
              <a16:creationId xmlns:a16="http://schemas.microsoft.com/office/drawing/2014/main" id="{180DD2F1-8833-411F-8E31-58CBA6278DBF}"/>
            </a:ext>
          </a:extLst>
        </xdr:cNvPr>
        <xdr:cNvSpPr txBox="1"/>
      </xdr:nvSpPr>
      <xdr:spPr>
        <a:xfrm>
          <a:off x="13500744" y="56375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36</xdr:row>
      <xdr:rowOff>21607</xdr:rowOff>
    </xdr:from>
    <xdr:ext cx="405111" cy="259045"/>
    <xdr:sp macro="" textlink="">
      <xdr:nvSpPr>
        <xdr:cNvPr id="551" name="n_4mainValue【一般廃棄物処理施設】&#10;有形固定資産減価償却率">
          <a:extLst>
            <a:ext uri="{FF2B5EF4-FFF2-40B4-BE49-F238E27FC236}">
              <a16:creationId xmlns:a16="http://schemas.microsoft.com/office/drawing/2014/main" id="{40474005-B5F1-4F6F-BB57-CD0EE97FCC45}"/>
            </a:ext>
          </a:extLst>
        </xdr:cNvPr>
        <xdr:cNvSpPr txBox="1"/>
      </xdr:nvSpPr>
      <xdr:spPr>
        <a:xfrm>
          <a:off x="12611744" y="61938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52" name="正方形/長方形 551">
          <a:extLst>
            <a:ext uri="{FF2B5EF4-FFF2-40B4-BE49-F238E27FC236}">
              <a16:creationId xmlns:a16="http://schemas.microsoft.com/office/drawing/2014/main" id="{2A9B4D86-D922-4890-85AF-99B637BFDFA8}"/>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53" name="正方形/長方形 552">
          <a:extLst>
            <a:ext uri="{FF2B5EF4-FFF2-40B4-BE49-F238E27FC236}">
              <a16:creationId xmlns:a16="http://schemas.microsoft.com/office/drawing/2014/main" id="{CF846779-6423-4004-BFC2-99CB8C83E218}"/>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54" name="正方形/長方形 553">
          <a:extLst>
            <a:ext uri="{FF2B5EF4-FFF2-40B4-BE49-F238E27FC236}">
              <a16:creationId xmlns:a16="http://schemas.microsoft.com/office/drawing/2014/main" id="{C189CBF6-46CD-40C1-97EB-1DFF8469AEEB}"/>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55" name="正方形/長方形 554">
          <a:extLst>
            <a:ext uri="{FF2B5EF4-FFF2-40B4-BE49-F238E27FC236}">
              <a16:creationId xmlns:a16="http://schemas.microsoft.com/office/drawing/2014/main" id="{F3436B9E-B4A2-46E8-BC61-1EA1F1D7EE46}"/>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56" name="正方形/長方形 555">
          <a:extLst>
            <a:ext uri="{FF2B5EF4-FFF2-40B4-BE49-F238E27FC236}">
              <a16:creationId xmlns:a16="http://schemas.microsoft.com/office/drawing/2014/main" id="{07FF995A-1111-40DE-9885-CBB565F079FF}"/>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57" name="正方形/長方形 556">
          <a:extLst>
            <a:ext uri="{FF2B5EF4-FFF2-40B4-BE49-F238E27FC236}">
              <a16:creationId xmlns:a16="http://schemas.microsoft.com/office/drawing/2014/main" id="{C386AD1B-05BE-4140-A4FF-EF19BD79D7B7}"/>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58" name="正方形/長方形 557">
          <a:extLst>
            <a:ext uri="{FF2B5EF4-FFF2-40B4-BE49-F238E27FC236}">
              <a16:creationId xmlns:a16="http://schemas.microsoft.com/office/drawing/2014/main" id="{EDDFE90F-7FE5-44FE-BE84-62BC91A67435}"/>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78,942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59" name="正方形/長方形 558">
          <a:extLst>
            <a:ext uri="{FF2B5EF4-FFF2-40B4-BE49-F238E27FC236}">
              <a16:creationId xmlns:a16="http://schemas.microsoft.com/office/drawing/2014/main" id="{3F813D6B-CD0F-48F9-A398-41BC660666C6}"/>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60" name="テキスト ボックス 559">
          <a:extLst>
            <a:ext uri="{FF2B5EF4-FFF2-40B4-BE49-F238E27FC236}">
              <a16:creationId xmlns:a16="http://schemas.microsoft.com/office/drawing/2014/main" id="{37124424-1443-4D9A-B218-0152847ACB62}"/>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61" name="直線コネクタ 560">
          <a:extLst>
            <a:ext uri="{FF2B5EF4-FFF2-40B4-BE49-F238E27FC236}">
              <a16:creationId xmlns:a16="http://schemas.microsoft.com/office/drawing/2014/main" id="{A4D94281-FAFD-43DD-BDA9-FA341D90ABC2}"/>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92528</xdr:rowOff>
    </xdr:from>
    <xdr:to>
      <xdr:col>120</xdr:col>
      <xdr:colOff>114300</xdr:colOff>
      <xdr:row>42</xdr:row>
      <xdr:rowOff>92528</xdr:rowOff>
    </xdr:to>
    <xdr:cxnSp macro="">
      <xdr:nvCxnSpPr>
        <xdr:cNvPr id="562" name="直線コネクタ 561">
          <a:extLst>
            <a:ext uri="{FF2B5EF4-FFF2-40B4-BE49-F238E27FC236}">
              <a16:creationId xmlns:a16="http://schemas.microsoft.com/office/drawing/2014/main" id="{3F01BCB7-A68D-4C32-B764-5F9AD77D99AB}"/>
            </a:ext>
          </a:extLst>
        </xdr:cNvPr>
        <xdr:cNvCxnSpPr/>
      </xdr:nvCxnSpPr>
      <xdr:spPr>
        <a:xfrm>
          <a:off x="18288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41</xdr:row>
      <xdr:rowOff>121755</xdr:rowOff>
    </xdr:from>
    <xdr:ext cx="248786" cy="259045"/>
    <xdr:sp macro="" textlink="">
      <xdr:nvSpPr>
        <xdr:cNvPr id="563" name="テキスト ボックス 562">
          <a:extLst>
            <a:ext uri="{FF2B5EF4-FFF2-40B4-BE49-F238E27FC236}">
              <a16:creationId xmlns:a16="http://schemas.microsoft.com/office/drawing/2014/main" id="{32E35ABC-5CEE-4722-98F2-00F53F194E62}"/>
            </a:ext>
          </a:extLst>
        </xdr:cNvPr>
        <xdr:cNvSpPr txBox="1"/>
      </xdr:nvSpPr>
      <xdr:spPr>
        <a:xfrm>
          <a:off x="18039214" y="7151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108857</xdr:rowOff>
    </xdr:from>
    <xdr:to>
      <xdr:col>120</xdr:col>
      <xdr:colOff>114300</xdr:colOff>
      <xdr:row>40</xdr:row>
      <xdr:rowOff>108857</xdr:rowOff>
    </xdr:to>
    <xdr:cxnSp macro="">
      <xdr:nvCxnSpPr>
        <xdr:cNvPr id="564" name="直線コネクタ 563">
          <a:extLst>
            <a:ext uri="{FF2B5EF4-FFF2-40B4-BE49-F238E27FC236}">
              <a16:creationId xmlns:a16="http://schemas.microsoft.com/office/drawing/2014/main" id="{06C96A37-7CB5-4C78-8849-6167A6C19C08}"/>
            </a:ext>
          </a:extLst>
        </xdr:cNvPr>
        <xdr:cNvCxnSpPr/>
      </xdr:nvCxnSpPr>
      <xdr:spPr>
        <a:xfrm>
          <a:off x="18288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39</xdr:row>
      <xdr:rowOff>138084</xdr:rowOff>
    </xdr:from>
    <xdr:ext cx="531299" cy="259045"/>
    <xdr:sp macro="" textlink="">
      <xdr:nvSpPr>
        <xdr:cNvPr id="565" name="テキスト ボックス 564">
          <a:extLst>
            <a:ext uri="{FF2B5EF4-FFF2-40B4-BE49-F238E27FC236}">
              <a16:creationId xmlns:a16="http://schemas.microsoft.com/office/drawing/2014/main" id="{66995299-8CB5-41EA-ADF2-C23887BE98FF}"/>
            </a:ext>
          </a:extLst>
        </xdr:cNvPr>
        <xdr:cNvSpPr txBox="1"/>
      </xdr:nvSpPr>
      <xdr:spPr>
        <a:xfrm>
          <a:off x="17756701" y="682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38</xdr:row>
      <xdr:rowOff>125185</xdr:rowOff>
    </xdr:from>
    <xdr:to>
      <xdr:col>120</xdr:col>
      <xdr:colOff>114300</xdr:colOff>
      <xdr:row>38</xdr:row>
      <xdr:rowOff>125185</xdr:rowOff>
    </xdr:to>
    <xdr:cxnSp macro="">
      <xdr:nvCxnSpPr>
        <xdr:cNvPr id="566" name="直線コネクタ 565">
          <a:extLst>
            <a:ext uri="{FF2B5EF4-FFF2-40B4-BE49-F238E27FC236}">
              <a16:creationId xmlns:a16="http://schemas.microsoft.com/office/drawing/2014/main" id="{8F79B9C9-86BF-4207-AEB5-7573C57DB88F}"/>
            </a:ext>
          </a:extLst>
        </xdr:cNvPr>
        <xdr:cNvCxnSpPr/>
      </xdr:nvCxnSpPr>
      <xdr:spPr>
        <a:xfrm>
          <a:off x="18288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37</xdr:row>
      <xdr:rowOff>154412</xdr:rowOff>
    </xdr:from>
    <xdr:ext cx="531299" cy="259045"/>
    <xdr:sp macro="" textlink="">
      <xdr:nvSpPr>
        <xdr:cNvPr id="567" name="テキスト ボックス 566">
          <a:extLst>
            <a:ext uri="{FF2B5EF4-FFF2-40B4-BE49-F238E27FC236}">
              <a16:creationId xmlns:a16="http://schemas.microsoft.com/office/drawing/2014/main" id="{D337A97E-98E4-4343-B534-6D5FAF27D5D4}"/>
            </a:ext>
          </a:extLst>
        </xdr:cNvPr>
        <xdr:cNvSpPr txBox="1"/>
      </xdr:nvSpPr>
      <xdr:spPr>
        <a:xfrm>
          <a:off x="17756701" y="649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141514</xdr:rowOff>
    </xdr:from>
    <xdr:to>
      <xdr:col>120</xdr:col>
      <xdr:colOff>114300</xdr:colOff>
      <xdr:row>36</xdr:row>
      <xdr:rowOff>141514</xdr:rowOff>
    </xdr:to>
    <xdr:cxnSp macro="">
      <xdr:nvCxnSpPr>
        <xdr:cNvPr id="568" name="直線コネクタ 567">
          <a:extLst>
            <a:ext uri="{FF2B5EF4-FFF2-40B4-BE49-F238E27FC236}">
              <a16:creationId xmlns:a16="http://schemas.microsoft.com/office/drawing/2014/main" id="{F49F9827-05FD-4F92-9A2A-6BF57AD9ADCD}"/>
            </a:ext>
          </a:extLst>
        </xdr:cNvPr>
        <xdr:cNvCxnSpPr/>
      </xdr:nvCxnSpPr>
      <xdr:spPr>
        <a:xfrm>
          <a:off x="18288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170741</xdr:rowOff>
    </xdr:from>
    <xdr:ext cx="531299" cy="259045"/>
    <xdr:sp macro="" textlink="">
      <xdr:nvSpPr>
        <xdr:cNvPr id="569" name="テキスト ボックス 568">
          <a:extLst>
            <a:ext uri="{FF2B5EF4-FFF2-40B4-BE49-F238E27FC236}">
              <a16:creationId xmlns:a16="http://schemas.microsoft.com/office/drawing/2014/main" id="{48230CE7-82F0-46D8-8268-AECF0233E6C4}"/>
            </a:ext>
          </a:extLst>
        </xdr:cNvPr>
        <xdr:cNvSpPr txBox="1"/>
      </xdr:nvSpPr>
      <xdr:spPr>
        <a:xfrm>
          <a:off x="17756701" y="6171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157843</xdr:rowOff>
    </xdr:from>
    <xdr:to>
      <xdr:col>120</xdr:col>
      <xdr:colOff>114300</xdr:colOff>
      <xdr:row>34</xdr:row>
      <xdr:rowOff>157843</xdr:rowOff>
    </xdr:to>
    <xdr:cxnSp macro="">
      <xdr:nvCxnSpPr>
        <xdr:cNvPr id="570" name="直線コネクタ 569">
          <a:extLst>
            <a:ext uri="{FF2B5EF4-FFF2-40B4-BE49-F238E27FC236}">
              <a16:creationId xmlns:a16="http://schemas.microsoft.com/office/drawing/2014/main" id="{B6E08EA5-C5E0-4069-8A5C-A3C4EB293D3F}"/>
            </a:ext>
          </a:extLst>
        </xdr:cNvPr>
        <xdr:cNvCxnSpPr/>
      </xdr:nvCxnSpPr>
      <xdr:spPr>
        <a:xfrm>
          <a:off x="18288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34</xdr:row>
      <xdr:rowOff>15620</xdr:rowOff>
    </xdr:from>
    <xdr:ext cx="595419" cy="259045"/>
    <xdr:sp macro="" textlink="">
      <xdr:nvSpPr>
        <xdr:cNvPr id="571" name="テキスト ボックス 570">
          <a:extLst>
            <a:ext uri="{FF2B5EF4-FFF2-40B4-BE49-F238E27FC236}">
              <a16:creationId xmlns:a16="http://schemas.microsoft.com/office/drawing/2014/main" id="{94B94C2D-6193-40B6-8888-5B7FAFBC17A3}"/>
            </a:ext>
          </a:extLst>
        </xdr:cNvPr>
        <xdr:cNvSpPr txBox="1"/>
      </xdr:nvSpPr>
      <xdr:spPr>
        <a:xfrm>
          <a:off x="17692581" y="584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2722</xdr:rowOff>
    </xdr:from>
    <xdr:to>
      <xdr:col>120</xdr:col>
      <xdr:colOff>114300</xdr:colOff>
      <xdr:row>33</xdr:row>
      <xdr:rowOff>2722</xdr:rowOff>
    </xdr:to>
    <xdr:cxnSp macro="">
      <xdr:nvCxnSpPr>
        <xdr:cNvPr id="572" name="直線コネクタ 571">
          <a:extLst>
            <a:ext uri="{FF2B5EF4-FFF2-40B4-BE49-F238E27FC236}">
              <a16:creationId xmlns:a16="http://schemas.microsoft.com/office/drawing/2014/main" id="{6911E539-F1DA-4985-A296-854BC6D32FEA}"/>
            </a:ext>
          </a:extLst>
        </xdr:cNvPr>
        <xdr:cNvCxnSpPr/>
      </xdr:nvCxnSpPr>
      <xdr:spPr>
        <a:xfrm>
          <a:off x="18288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31949</xdr:rowOff>
    </xdr:from>
    <xdr:ext cx="595419" cy="259045"/>
    <xdr:sp macro="" textlink="">
      <xdr:nvSpPr>
        <xdr:cNvPr id="573" name="テキスト ボックス 572">
          <a:extLst>
            <a:ext uri="{FF2B5EF4-FFF2-40B4-BE49-F238E27FC236}">
              <a16:creationId xmlns:a16="http://schemas.microsoft.com/office/drawing/2014/main" id="{EE76B463-6D2D-4147-AD91-79E0DE8C36E4}"/>
            </a:ext>
          </a:extLst>
        </xdr:cNvPr>
        <xdr:cNvSpPr txBox="1"/>
      </xdr:nvSpPr>
      <xdr:spPr>
        <a:xfrm>
          <a:off x="17692581" y="551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74" name="直線コネクタ 573">
          <a:extLst>
            <a:ext uri="{FF2B5EF4-FFF2-40B4-BE49-F238E27FC236}">
              <a16:creationId xmlns:a16="http://schemas.microsoft.com/office/drawing/2014/main" id="{B84BBF77-D5CF-4639-AA94-8D734B15FB53}"/>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575" name="テキスト ボックス 574">
          <a:extLst>
            <a:ext uri="{FF2B5EF4-FFF2-40B4-BE49-F238E27FC236}">
              <a16:creationId xmlns:a16="http://schemas.microsoft.com/office/drawing/2014/main" id="{9FD9B916-C48F-49CF-AE2F-7E621B1C9AF0}"/>
            </a:ext>
          </a:extLst>
        </xdr:cNvPr>
        <xdr:cNvSpPr txBox="1"/>
      </xdr:nvSpPr>
      <xdr:spPr>
        <a:xfrm>
          <a:off x="17692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76" name="【一般廃棄物処理施設】&#10;一人当たり有形固定資産（償却資産）額グラフ枠">
          <a:extLst>
            <a:ext uri="{FF2B5EF4-FFF2-40B4-BE49-F238E27FC236}">
              <a16:creationId xmlns:a16="http://schemas.microsoft.com/office/drawing/2014/main" id="{6BBF953B-B3C5-497F-AEC2-8F278F89DC7D}"/>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95838</xdr:rowOff>
    </xdr:from>
    <xdr:to>
      <xdr:col>116</xdr:col>
      <xdr:colOff>62864</xdr:colOff>
      <xdr:row>42</xdr:row>
      <xdr:rowOff>44707</xdr:rowOff>
    </xdr:to>
    <xdr:cxnSp macro="">
      <xdr:nvCxnSpPr>
        <xdr:cNvPr id="577" name="直線コネクタ 576">
          <a:extLst>
            <a:ext uri="{FF2B5EF4-FFF2-40B4-BE49-F238E27FC236}">
              <a16:creationId xmlns:a16="http://schemas.microsoft.com/office/drawing/2014/main" id="{83B10A58-02A2-4DEC-B6E0-04CA4F54711B}"/>
            </a:ext>
          </a:extLst>
        </xdr:cNvPr>
        <xdr:cNvCxnSpPr/>
      </xdr:nvCxnSpPr>
      <xdr:spPr>
        <a:xfrm flipV="1">
          <a:off x="22160864" y="5753688"/>
          <a:ext cx="0" cy="14919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48534</xdr:rowOff>
    </xdr:from>
    <xdr:ext cx="469744" cy="259045"/>
    <xdr:sp macro="" textlink="">
      <xdr:nvSpPr>
        <xdr:cNvPr id="578" name="【一般廃棄物処理施設】&#10;一人当たり有形固定資産（償却資産）額最小値テキスト">
          <a:extLst>
            <a:ext uri="{FF2B5EF4-FFF2-40B4-BE49-F238E27FC236}">
              <a16:creationId xmlns:a16="http://schemas.microsoft.com/office/drawing/2014/main" id="{5655BE97-FC00-42BD-9297-436D826012AA}"/>
            </a:ext>
          </a:extLst>
        </xdr:cNvPr>
        <xdr:cNvSpPr txBox="1"/>
      </xdr:nvSpPr>
      <xdr:spPr>
        <a:xfrm>
          <a:off x="22199600" y="72494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44707</xdr:rowOff>
    </xdr:from>
    <xdr:to>
      <xdr:col>116</xdr:col>
      <xdr:colOff>152400</xdr:colOff>
      <xdr:row>42</xdr:row>
      <xdr:rowOff>44707</xdr:rowOff>
    </xdr:to>
    <xdr:cxnSp macro="">
      <xdr:nvCxnSpPr>
        <xdr:cNvPr id="579" name="直線コネクタ 578">
          <a:extLst>
            <a:ext uri="{FF2B5EF4-FFF2-40B4-BE49-F238E27FC236}">
              <a16:creationId xmlns:a16="http://schemas.microsoft.com/office/drawing/2014/main" id="{D9EEA2F5-7114-4A83-B7B2-1C88CF340C4B}"/>
            </a:ext>
          </a:extLst>
        </xdr:cNvPr>
        <xdr:cNvCxnSpPr/>
      </xdr:nvCxnSpPr>
      <xdr:spPr>
        <a:xfrm>
          <a:off x="22072600" y="72456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42515</xdr:rowOff>
    </xdr:from>
    <xdr:ext cx="599010" cy="259045"/>
    <xdr:sp macro="" textlink="">
      <xdr:nvSpPr>
        <xdr:cNvPr id="580" name="【一般廃棄物処理施設】&#10;一人当たり有形固定資産（償却資産）額最大値テキスト">
          <a:extLst>
            <a:ext uri="{FF2B5EF4-FFF2-40B4-BE49-F238E27FC236}">
              <a16:creationId xmlns:a16="http://schemas.microsoft.com/office/drawing/2014/main" id="{CD099220-2B2B-4AA8-9E4B-05BBF1C532AF}"/>
            </a:ext>
          </a:extLst>
        </xdr:cNvPr>
        <xdr:cNvSpPr txBox="1"/>
      </xdr:nvSpPr>
      <xdr:spPr>
        <a:xfrm>
          <a:off x="22199600" y="55289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141,446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95838</xdr:rowOff>
    </xdr:from>
    <xdr:to>
      <xdr:col>116</xdr:col>
      <xdr:colOff>152400</xdr:colOff>
      <xdr:row>33</xdr:row>
      <xdr:rowOff>95838</xdr:rowOff>
    </xdr:to>
    <xdr:cxnSp macro="">
      <xdr:nvCxnSpPr>
        <xdr:cNvPr id="581" name="直線コネクタ 580">
          <a:extLst>
            <a:ext uri="{FF2B5EF4-FFF2-40B4-BE49-F238E27FC236}">
              <a16:creationId xmlns:a16="http://schemas.microsoft.com/office/drawing/2014/main" id="{F1A07ECE-E86C-4BCF-8178-DECD107F1739}"/>
            </a:ext>
          </a:extLst>
        </xdr:cNvPr>
        <xdr:cNvCxnSpPr/>
      </xdr:nvCxnSpPr>
      <xdr:spPr>
        <a:xfrm>
          <a:off x="22072600" y="57536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74933</xdr:rowOff>
    </xdr:from>
    <xdr:ext cx="534377" cy="259045"/>
    <xdr:sp macro="" textlink="">
      <xdr:nvSpPr>
        <xdr:cNvPr id="582" name="【一般廃棄物処理施設】&#10;一人当たり有形固定資産（償却資産）額平均値テキスト">
          <a:extLst>
            <a:ext uri="{FF2B5EF4-FFF2-40B4-BE49-F238E27FC236}">
              <a16:creationId xmlns:a16="http://schemas.microsoft.com/office/drawing/2014/main" id="{64C029B2-B0E5-4BC6-B167-6AAD9C4EB589}"/>
            </a:ext>
          </a:extLst>
        </xdr:cNvPr>
        <xdr:cNvSpPr txBox="1"/>
      </xdr:nvSpPr>
      <xdr:spPr>
        <a:xfrm>
          <a:off x="22199600" y="659003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57,968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96506</xdr:rowOff>
    </xdr:from>
    <xdr:to>
      <xdr:col>116</xdr:col>
      <xdr:colOff>114300</xdr:colOff>
      <xdr:row>39</xdr:row>
      <xdr:rowOff>26656</xdr:rowOff>
    </xdr:to>
    <xdr:sp macro="" textlink="">
      <xdr:nvSpPr>
        <xdr:cNvPr id="583" name="フローチャート: 判断 582">
          <a:extLst>
            <a:ext uri="{FF2B5EF4-FFF2-40B4-BE49-F238E27FC236}">
              <a16:creationId xmlns:a16="http://schemas.microsoft.com/office/drawing/2014/main" id="{0EF32B39-A35D-4311-ACDE-E4D69003ABE0}"/>
            </a:ext>
          </a:extLst>
        </xdr:cNvPr>
        <xdr:cNvSpPr/>
      </xdr:nvSpPr>
      <xdr:spPr>
        <a:xfrm>
          <a:off x="22110700" y="66116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38</xdr:row>
      <xdr:rowOff>128956</xdr:rowOff>
    </xdr:from>
    <xdr:to>
      <xdr:col>112</xdr:col>
      <xdr:colOff>38100</xdr:colOff>
      <xdr:row>39</xdr:row>
      <xdr:rowOff>59106</xdr:rowOff>
    </xdr:to>
    <xdr:sp macro="" textlink="">
      <xdr:nvSpPr>
        <xdr:cNvPr id="584" name="フローチャート: 判断 583">
          <a:extLst>
            <a:ext uri="{FF2B5EF4-FFF2-40B4-BE49-F238E27FC236}">
              <a16:creationId xmlns:a16="http://schemas.microsoft.com/office/drawing/2014/main" id="{0767FB98-C23C-4AD7-A2D9-96599E80E533}"/>
            </a:ext>
          </a:extLst>
        </xdr:cNvPr>
        <xdr:cNvSpPr/>
      </xdr:nvSpPr>
      <xdr:spPr>
        <a:xfrm>
          <a:off x="21272500" y="66440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38</xdr:row>
      <xdr:rowOff>156007</xdr:rowOff>
    </xdr:from>
    <xdr:to>
      <xdr:col>107</xdr:col>
      <xdr:colOff>101600</xdr:colOff>
      <xdr:row>39</xdr:row>
      <xdr:rowOff>86157</xdr:rowOff>
    </xdr:to>
    <xdr:sp macro="" textlink="">
      <xdr:nvSpPr>
        <xdr:cNvPr id="585" name="フローチャート: 判断 584">
          <a:extLst>
            <a:ext uri="{FF2B5EF4-FFF2-40B4-BE49-F238E27FC236}">
              <a16:creationId xmlns:a16="http://schemas.microsoft.com/office/drawing/2014/main" id="{320F5616-6C35-45AD-A3A5-0F6BD7DF7EEF}"/>
            </a:ext>
          </a:extLst>
        </xdr:cNvPr>
        <xdr:cNvSpPr/>
      </xdr:nvSpPr>
      <xdr:spPr>
        <a:xfrm>
          <a:off x="20383500" y="66711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38</xdr:row>
      <xdr:rowOff>131699</xdr:rowOff>
    </xdr:from>
    <xdr:to>
      <xdr:col>102</xdr:col>
      <xdr:colOff>165100</xdr:colOff>
      <xdr:row>39</xdr:row>
      <xdr:rowOff>61849</xdr:rowOff>
    </xdr:to>
    <xdr:sp macro="" textlink="">
      <xdr:nvSpPr>
        <xdr:cNvPr id="586" name="フローチャート: 判断 585">
          <a:extLst>
            <a:ext uri="{FF2B5EF4-FFF2-40B4-BE49-F238E27FC236}">
              <a16:creationId xmlns:a16="http://schemas.microsoft.com/office/drawing/2014/main" id="{0DB471E3-2C33-4346-AE3B-CBC082508FD5}"/>
            </a:ext>
          </a:extLst>
        </xdr:cNvPr>
        <xdr:cNvSpPr/>
      </xdr:nvSpPr>
      <xdr:spPr>
        <a:xfrm>
          <a:off x="19494500" y="66467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38</xdr:row>
      <xdr:rowOff>147124</xdr:rowOff>
    </xdr:from>
    <xdr:to>
      <xdr:col>98</xdr:col>
      <xdr:colOff>38100</xdr:colOff>
      <xdr:row>39</xdr:row>
      <xdr:rowOff>77274</xdr:rowOff>
    </xdr:to>
    <xdr:sp macro="" textlink="">
      <xdr:nvSpPr>
        <xdr:cNvPr id="587" name="フローチャート: 判断 586">
          <a:extLst>
            <a:ext uri="{FF2B5EF4-FFF2-40B4-BE49-F238E27FC236}">
              <a16:creationId xmlns:a16="http://schemas.microsoft.com/office/drawing/2014/main" id="{28965458-4FD3-47ED-96AB-9B8BC4FFF7EB}"/>
            </a:ext>
          </a:extLst>
        </xdr:cNvPr>
        <xdr:cNvSpPr/>
      </xdr:nvSpPr>
      <xdr:spPr>
        <a:xfrm>
          <a:off x="18605500" y="66622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88" name="テキスト ボックス 587">
          <a:extLst>
            <a:ext uri="{FF2B5EF4-FFF2-40B4-BE49-F238E27FC236}">
              <a16:creationId xmlns:a16="http://schemas.microsoft.com/office/drawing/2014/main" id="{78DD9F46-18D7-46AB-B9E7-3A5419E766FA}"/>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89" name="テキスト ボックス 588">
          <a:extLst>
            <a:ext uri="{FF2B5EF4-FFF2-40B4-BE49-F238E27FC236}">
              <a16:creationId xmlns:a16="http://schemas.microsoft.com/office/drawing/2014/main" id="{2053408A-3A97-4F11-87F2-0BBED113A8B7}"/>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90" name="テキスト ボックス 589">
          <a:extLst>
            <a:ext uri="{FF2B5EF4-FFF2-40B4-BE49-F238E27FC236}">
              <a16:creationId xmlns:a16="http://schemas.microsoft.com/office/drawing/2014/main" id="{7EA3A976-7245-4F2A-A81E-89136D418B12}"/>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91" name="テキスト ボックス 590">
          <a:extLst>
            <a:ext uri="{FF2B5EF4-FFF2-40B4-BE49-F238E27FC236}">
              <a16:creationId xmlns:a16="http://schemas.microsoft.com/office/drawing/2014/main" id="{18B83D4E-3567-4650-9D63-F96D2AA22BCC}"/>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92" name="テキスト ボックス 591">
          <a:extLst>
            <a:ext uri="{FF2B5EF4-FFF2-40B4-BE49-F238E27FC236}">
              <a16:creationId xmlns:a16="http://schemas.microsoft.com/office/drawing/2014/main" id="{2C014BD4-CBD5-470F-95C3-3DA72B2260EA}"/>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167154</xdr:rowOff>
    </xdr:from>
    <xdr:to>
      <xdr:col>116</xdr:col>
      <xdr:colOff>114300</xdr:colOff>
      <xdr:row>38</xdr:row>
      <xdr:rowOff>97304</xdr:rowOff>
    </xdr:to>
    <xdr:sp macro="" textlink="">
      <xdr:nvSpPr>
        <xdr:cNvPr id="593" name="楕円 592">
          <a:extLst>
            <a:ext uri="{FF2B5EF4-FFF2-40B4-BE49-F238E27FC236}">
              <a16:creationId xmlns:a16="http://schemas.microsoft.com/office/drawing/2014/main" id="{91A6FCF2-D0A0-45FF-9DB3-4A30D0C6C6A8}"/>
            </a:ext>
          </a:extLst>
        </xdr:cNvPr>
        <xdr:cNvSpPr/>
      </xdr:nvSpPr>
      <xdr:spPr>
        <a:xfrm>
          <a:off x="22110700" y="65108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37</xdr:row>
      <xdr:rowOff>18581</xdr:rowOff>
    </xdr:from>
    <xdr:ext cx="534377" cy="259045"/>
    <xdr:sp macro="" textlink="">
      <xdr:nvSpPr>
        <xdr:cNvPr id="594" name="【一般廃棄物処理施設】&#10;一人当たり有形固定資産（償却資産）額該当値テキスト">
          <a:extLst>
            <a:ext uri="{FF2B5EF4-FFF2-40B4-BE49-F238E27FC236}">
              <a16:creationId xmlns:a16="http://schemas.microsoft.com/office/drawing/2014/main" id="{597DB153-0FF2-4DA5-A8B4-E96D0E1A857C}"/>
            </a:ext>
          </a:extLst>
        </xdr:cNvPr>
        <xdr:cNvSpPr txBox="1"/>
      </xdr:nvSpPr>
      <xdr:spPr>
        <a:xfrm>
          <a:off x="22199600" y="63622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67,228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7580</xdr:rowOff>
    </xdr:from>
    <xdr:to>
      <xdr:col>112</xdr:col>
      <xdr:colOff>38100</xdr:colOff>
      <xdr:row>38</xdr:row>
      <xdr:rowOff>109180</xdr:rowOff>
    </xdr:to>
    <xdr:sp macro="" textlink="">
      <xdr:nvSpPr>
        <xdr:cNvPr id="595" name="楕円 594">
          <a:extLst>
            <a:ext uri="{FF2B5EF4-FFF2-40B4-BE49-F238E27FC236}">
              <a16:creationId xmlns:a16="http://schemas.microsoft.com/office/drawing/2014/main" id="{02F6E82F-8368-4A9C-BFB4-AA80C8D6F37F}"/>
            </a:ext>
          </a:extLst>
        </xdr:cNvPr>
        <xdr:cNvSpPr/>
      </xdr:nvSpPr>
      <xdr:spPr>
        <a:xfrm>
          <a:off x="21272500" y="6522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38</xdr:row>
      <xdr:rowOff>46504</xdr:rowOff>
    </xdr:from>
    <xdr:to>
      <xdr:col>116</xdr:col>
      <xdr:colOff>63500</xdr:colOff>
      <xdr:row>38</xdr:row>
      <xdr:rowOff>58380</xdr:rowOff>
    </xdr:to>
    <xdr:cxnSp macro="">
      <xdr:nvCxnSpPr>
        <xdr:cNvPr id="596" name="直線コネクタ 595">
          <a:extLst>
            <a:ext uri="{FF2B5EF4-FFF2-40B4-BE49-F238E27FC236}">
              <a16:creationId xmlns:a16="http://schemas.microsoft.com/office/drawing/2014/main" id="{B8BC5A55-54D8-4FD6-BA4B-D68082579846}"/>
            </a:ext>
          </a:extLst>
        </xdr:cNvPr>
        <xdr:cNvCxnSpPr/>
      </xdr:nvCxnSpPr>
      <xdr:spPr>
        <a:xfrm flipV="1">
          <a:off x="21323300" y="6561604"/>
          <a:ext cx="838200" cy="118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158119</xdr:rowOff>
    </xdr:from>
    <xdr:to>
      <xdr:col>107</xdr:col>
      <xdr:colOff>101600</xdr:colOff>
      <xdr:row>38</xdr:row>
      <xdr:rowOff>88269</xdr:rowOff>
    </xdr:to>
    <xdr:sp macro="" textlink="">
      <xdr:nvSpPr>
        <xdr:cNvPr id="597" name="楕円 596">
          <a:extLst>
            <a:ext uri="{FF2B5EF4-FFF2-40B4-BE49-F238E27FC236}">
              <a16:creationId xmlns:a16="http://schemas.microsoft.com/office/drawing/2014/main" id="{048FD02F-F886-4D67-90F9-B631924FF113}"/>
            </a:ext>
          </a:extLst>
        </xdr:cNvPr>
        <xdr:cNvSpPr/>
      </xdr:nvSpPr>
      <xdr:spPr>
        <a:xfrm>
          <a:off x="20383500" y="65017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37468</xdr:rowOff>
    </xdr:from>
    <xdr:to>
      <xdr:col>111</xdr:col>
      <xdr:colOff>177800</xdr:colOff>
      <xdr:row>38</xdr:row>
      <xdr:rowOff>58380</xdr:rowOff>
    </xdr:to>
    <xdr:cxnSp macro="">
      <xdr:nvCxnSpPr>
        <xdr:cNvPr id="598" name="直線コネクタ 597">
          <a:extLst>
            <a:ext uri="{FF2B5EF4-FFF2-40B4-BE49-F238E27FC236}">
              <a16:creationId xmlns:a16="http://schemas.microsoft.com/office/drawing/2014/main" id="{7948FEDC-4A48-4A6E-86E0-5654C906CB97}"/>
            </a:ext>
          </a:extLst>
        </xdr:cNvPr>
        <xdr:cNvCxnSpPr/>
      </xdr:nvCxnSpPr>
      <xdr:spPr>
        <a:xfrm>
          <a:off x="20434300" y="6552568"/>
          <a:ext cx="889000" cy="209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49838</xdr:rowOff>
    </xdr:from>
    <xdr:to>
      <xdr:col>102</xdr:col>
      <xdr:colOff>165100</xdr:colOff>
      <xdr:row>38</xdr:row>
      <xdr:rowOff>151438</xdr:rowOff>
    </xdr:to>
    <xdr:sp macro="" textlink="">
      <xdr:nvSpPr>
        <xdr:cNvPr id="599" name="楕円 598">
          <a:extLst>
            <a:ext uri="{FF2B5EF4-FFF2-40B4-BE49-F238E27FC236}">
              <a16:creationId xmlns:a16="http://schemas.microsoft.com/office/drawing/2014/main" id="{B8146360-47CF-494E-878D-E1D7698CBC29}"/>
            </a:ext>
          </a:extLst>
        </xdr:cNvPr>
        <xdr:cNvSpPr/>
      </xdr:nvSpPr>
      <xdr:spPr>
        <a:xfrm>
          <a:off x="19494500" y="65649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38</xdr:row>
      <xdr:rowOff>37468</xdr:rowOff>
    </xdr:from>
    <xdr:to>
      <xdr:col>107</xdr:col>
      <xdr:colOff>50800</xdr:colOff>
      <xdr:row>38</xdr:row>
      <xdr:rowOff>100638</xdr:rowOff>
    </xdr:to>
    <xdr:cxnSp macro="">
      <xdr:nvCxnSpPr>
        <xdr:cNvPr id="600" name="直線コネクタ 599">
          <a:extLst>
            <a:ext uri="{FF2B5EF4-FFF2-40B4-BE49-F238E27FC236}">
              <a16:creationId xmlns:a16="http://schemas.microsoft.com/office/drawing/2014/main" id="{A51130AF-363C-476E-B84D-CA9102B08F37}"/>
            </a:ext>
          </a:extLst>
        </xdr:cNvPr>
        <xdr:cNvCxnSpPr/>
      </xdr:nvCxnSpPr>
      <xdr:spPr>
        <a:xfrm flipV="1">
          <a:off x="19545300" y="6552568"/>
          <a:ext cx="889000" cy="631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40</xdr:row>
      <xdr:rowOff>53387</xdr:rowOff>
    </xdr:from>
    <xdr:to>
      <xdr:col>98</xdr:col>
      <xdr:colOff>38100</xdr:colOff>
      <xdr:row>40</xdr:row>
      <xdr:rowOff>154987</xdr:rowOff>
    </xdr:to>
    <xdr:sp macro="" textlink="">
      <xdr:nvSpPr>
        <xdr:cNvPr id="601" name="楕円 600">
          <a:extLst>
            <a:ext uri="{FF2B5EF4-FFF2-40B4-BE49-F238E27FC236}">
              <a16:creationId xmlns:a16="http://schemas.microsoft.com/office/drawing/2014/main" id="{9574E873-601D-48DD-8F00-6115F8CB511E}"/>
            </a:ext>
          </a:extLst>
        </xdr:cNvPr>
        <xdr:cNvSpPr/>
      </xdr:nvSpPr>
      <xdr:spPr>
        <a:xfrm>
          <a:off x="18605500" y="69113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38</xdr:row>
      <xdr:rowOff>100638</xdr:rowOff>
    </xdr:from>
    <xdr:to>
      <xdr:col>102</xdr:col>
      <xdr:colOff>114300</xdr:colOff>
      <xdr:row>40</xdr:row>
      <xdr:rowOff>104187</xdr:rowOff>
    </xdr:to>
    <xdr:cxnSp macro="">
      <xdr:nvCxnSpPr>
        <xdr:cNvPr id="602" name="直線コネクタ 601">
          <a:extLst>
            <a:ext uri="{FF2B5EF4-FFF2-40B4-BE49-F238E27FC236}">
              <a16:creationId xmlns:a16="http://schemas.microsoft.com/office/drawing/2014/main" id="{307E4F93-75C7-4033-8D48-94177B6EA6C6}"/>
            </a:ext>
          </a:extLst>
        </xdr:cNvPr>
        <xdr:cNvCxnSpPr/>
      </xdr:nvCxnSpPr>
      <xdr:spPr>
        <a:xfrm flipV="1">
          <a:off x="18656300" y="6615738"/>
          <a:ext cx="889000" cy="3464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88411</xdr:colOff>
      <xdr:row>39</xdr:row>
      <xdr:rowOff>50233</xdr:rowOff>
    </xdr:from>
    <xdr:ext cx="534377" cy="259045"/>
    <xdr:sp macro="" textlink="">
      <xdr:nvSpPr>
        <xdr:cNvPr id="603" name="n_1aveValue【一般廃棄物処理施設】&#10;一人当たり有形固定資産（償却資産）額">
          <a:extLst>
            <a:ext uri="{FF2B5EF4-FFF2-40B4-BE49-F238E27FC236}">
              <a16:creationId xmlns:a16="http://schemas.microsoft.com/office/drawing/2014/main" id="{217E3FE0-3C62-4AE7-8555-664A72CC79BB}"/>
            </a:ext>
          </a:extLst>
        </xdr:cNvPr>
        <xdr:cNvSpPr txBox="1"/>
      </xdr:nvSpPr>
      <xdr:spPr>
        <a:xfrm>
          <a:off x="21043411" y="67367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54,987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39</xdr:row>
      <xdr:rowOff>77284</xdr:rowOff>
    </xdr:from>
    <xdr:ext cx="534377" cy="259045"/>
    <xdr:sp macro="" textlink="">
      <xdr:nvSpPr>
        <xdr:cNvPr id="604" name="n_2aveValue【一般廃棄物処理施設】&#10;一人当たり有形固定資産（償却資産）額">
          <a:extLst>
            <a:ext uri="{FF2B5EF4-FFF2-40B4-BE49-F238E27FC236}">
              <a16:creationId xmlns:a16="http://schemas.microsoft.com/office/drawing/2014/main" id="{E8180503-1997-4E24-96A9-0DBA9D6254C7}"/>
            </a:ext>
          </a:extLst>
        </xdr:cNvPr>
        <xdr:cNvSpPr txBox="1"/>
      </xdr:nvSpPr>
      <xdr:spPr>
        <a:xfrm>
          <a:off x="20167111" y="67638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52,502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39</xdr:row>
      <xdr:rowOff>52976</xdr:rowOff>
    </xdr:from>
    <xdr:ext cx="534377" cy="259045"/>
    <xdr:sp macro="" textlink="">
      <xdr:nvSpPr>
        <xdr:cNvPr id="605" name="n_3aveValue【一般廃棄物処理施設】&#10;一人当たり有形固定資産（償却資産）額">
          <a:extLst>
            <a:ext uri="{FF2B5EF4-FFF2-40B4-BE49-F238E27FC236}">
              <a16:creationId xmlns:a16="http://schemas.microsoft.com/office/drawing/2014/main" id="{82E21EDB-24B6-403E-9D24-063D3CDDCE16}"/>
            </a:ext>
          </a:extLst>
        </xdr:cNvPr>
        <xdr:cNvSpPr txBox="1"/>
      </xdr:nvSpPr>
      <xdr:spPr>
        <a:xfrm>
          <a:off x="19278111" y="67395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54,735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37</xdr:row>
      <xdr:rowOff>93801</xdr:rowOff>
    </xdr:from>
    <xdr:ext cx="534377" cy="259045"/>
    <xdr:sp macro="" textlink="">
      <xdr:nvSpPr>
        <xdr:cNvPr id="606" name="n_4aveValue【一般廃棄物処理施設】&#10;一人当たり有形固定資産（償却資産）額">
          <a:extLst>
            <a:ext uri="{FF2B5EF4-FFF2-40B4-BE49-F238E27FC236}">
              <a16:creationId xmlns:a16="http://schemas.microsoft.com/office/drawing/2014/main" id="{DE2D77E4-A288-49FB-B1A1-89CA9D10A622}"/>
            </a:ext>
          </a:extLst>
        </xdr:cNvPr>
        <xdr:cNvSpPr txBox="1"/>
      </xdr:nvSpPr>
      <xdr:spPr>
        <a:xfrm>
          <a:off x="18389111" y="64374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53,318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88411</xdr:colOff>
      <xdr:row>36</xdr:row>
      <xdr:rowOff>125707</xdr:rowOff>
    </xdr:from>
    <xdr:ext cx="534377" cy="259045"/>
    <xdr:sp macro="" textlink="">
      <xdr:nvSpPr>
        <xdr:cNvPr id="607" name="n_1mainValue【一般廃棄物処理施設】&#10;一人当たり有形固定資産（償却資産）額">
          <a:extLst>
            <a:ext uri="{FF2B5EF4-FFF2-40B4-BE49-F238E27FC236}">
              <a16:creationId xmlns:a16="http://schemas.microsoft.com/office/drawing/2014/main" id="{C9E84617-582E-44BB-9624-C08BF9DD8C54}"/>
            </a:ext>
          </a:extLst>
        </xdr:cNvPr>
        <xdr:cNvSpPr txBox="1"/>
      </xdr:nvSpPr>
      <xdr:spPr>
        <a:xfrm>
          <a:off x="21043411" y="62979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36</xdr:row>
      <xdr:rowOff>104796</xdr:rowOff>
    </xdr:from>
    <xdr:ext cx="534377" cy="259045"/>
    <xdr:sp macro="" textlink="">
      <xdr:nvSpPr>
        <xdr:cNvPr id="608" name="n_2mainValue【一般廃棄物処理施設】&#10;一人当たり有形固定資産（償却資産）額">
          <a:extLst>
            <a:ext uri="{FF2B5EF4-FFF2-40B4-BE49-F238E27FC236}">
              <a16:creationId xmlns:a16="http://schemas.microsoft.com/office/drawing/2014/main" id="{6C65EA83-3D0A-48B5-8E1B-04B9FF811070}"/>
            </a:ext>
          </a:extLst>
        </xdr:cNvPr>
        <xdr:cNvSpPr txBox="1"/>
      </xdr:nvSpPr>
      <xdr:spPr>
        <a:xfrm>
          <a:off x="20167111" y="62769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68,058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36</xdr:row>
      <xdr:rowOff>167965</xdr:rowOff>
    </xdr:from>
    <xdr:ext cx="534377" cy="259045"/>
    <xdr:sp macro="" textlink="">
      <xdr:nvSpPr>
        <xdr:cNvPr id="609" name="n_3mainValue【一般廃棄物処理施設】&#10;一人当たり有形固定資産（償却資産）額">
          <a:extLst>
            <a:ext uri="{FF2B5EF4-FFF2-40B4-BE49-F238E27FC236}">
              <a16:creationId xmlns:a16="http://schemas.microsoft.com/office/drawing/2014/main" id="{3F2BF7E8-9F51-4D97-A345-3CE6DC22281D}"/>
            </a:ext>
          </a:extLst>
        </xdr:cNvPr>
        <xdr:cNvSpPr txBox="1"/>
      </xdr:nvSpPr>
      <xdr:spPr>
        <a:xfrm>
          <a:off x="19278111" y="63401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62,255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40</xdr:row>
      <xdr:rowOff>146114</xdr:rowOff>
    </xdr:from>
    <xdr:ext cx="534377" cy="259045"/>
    <xdr:sp macro="" textlink="">
      <xdr:nvSpPr>
        <xdr:cNvPr id="610" name="n_4mainValue【一般廃棄物処理施設】&#10;一人当たり有形固定資産（償却資産）額">
          <a:extLst>
            <a:ext uri="{FF2B5EF4-FFF2-40B4-BE49-F238E27FC236}">
              <a16:creationId xmlns:a16="http://schemas.microsoft.com/office/drawing/2014/main" id="{87E66E30-3806-4D3B-A3B8-C1ABBD358777}"/>
            </a:ext>
          </a:extLst>
        </xdr:cNvPr>
        <xdr:cNvSpPr txBox="1"/>
      </xdr:nvSpPr>
      <xdr:spPr>
        <a:xfrm>
          <a:off x="18389111" y="70041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30,429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611" name="正方形/長方形 610">
          <a:extLst>
            <a:ext uri="{FF2B5EF4-FFF2-40B4-BE49-F238E27FC236}">
              <a16:creationId xmlns:a16="http://schemas.microsoft.com/office/drawing/2014/main" id="{CF4FF35C-5F6F-4975-A5CC-530E1EFBCC89}"/>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612" name="正方形/長方形 611">
          <a:extLst>
            <a:ext uri="{FF2B5EF4-FFF2-40B4-BE49-F238E27FC236}">
              <a16:creationId xmlns:a16="http://schemas.microsoft.com/office/drawing/2014/main" id="{224B58CB-1610-4D60-8AB6-D496D9564144}"/>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13" name="正方形/長方形 612">
          <a:extLst>
            <a:ext uri="{FF2B5EF4-FFF2-40B4-BE49-F238E27FC236}">
              <a16:creationId xmlns:a16="http://schemas.microsoft.com/office/drawing/2014/main" id="{395C0C91-D7E7-4E40-A63E-D0550551F5EF}"/>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14" name="正方形/長方形 613">
          <a:extLst>
            <a:ext uri="{FF2B5EF4-FFF2-40B4-BE49-F238E27FC236}">
              <a16:creationId xmlns:a16="http://schemas.microsoft.com/office/drawing/2014/main" id="{1E5AE4F2-9DAD-41A6-BA8D-04F4EA6E9E85}"/>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15" name="正方形/長方形 614">
          <a:extLst>
            <a:ext uri="{FF2B5EF4-FFF2-40B4-BE49-F238E27FC236}">
              <a16:creationId xmlns:a16="http://schemas.microsoft.com/office/drawing/2014/main" id="{55A3797A-E625-4788-BFED-42D7ECA0A941}"/>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16" name="正方形/長方形 615">
          <a:extLst>
            <a:ext uri="{FF2B5EF4-FFF2-40B4-BE49-F238E27FC236}">
              <a16:creationId xmlns:a16="http://schemas.microsoft.com/office/drawing/2014/main" id="{44ED2337-B024-4F40-B556-86DBEA058141}"/>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17" name="正方形/長方形 616">
          <a:extLst>
            <a:ext uri="{FF2B5EF4-FFF2-40B4-BE49-F238E27FC236}">
              <a16:creationId xmlns:a16="http://schemas.microsoft.com/office/drawing/2014/main" id="{7030B985-095A-4B5E-BB3F-02FDA272CD4B}"/>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18" name="正方形/長方形 617">
          <a:extLst>
            <a:ext uri="{FF2B5EF4-FFF2-40B4-BE49-F238E27FC236}">
              <a16:creationId xmlns:a16="http://schemas.microsoft.com/office/drawing/2014/main" id="{63B68950-6C2F-4D73-ADC7-1BF51680666C}"/>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619" name="テキスト ボックス 618">
          <a:extLst>
            <a:ext uri="{FF2B5EF4-FFF2-40B4-BE49-F238E27FC236}">
              <a16:creationId xmlns:a16="http://schemas.microsoft.com/office/drawing/2014/main" id="{76E0E287-877B-4D67-8FA2-E64F31EA60E1}"/>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620" name="直線コネクタ 619">
          <a:extLst>
            <a:ext uri="{FF2B5EF4-FFF2-40B4-BE49-F238E27FC236}">
              <a16:creationId xmlns:a16="http://schemas.microsoft.com/office/drawing/2014/main" id="{41D9C37D-620B-45BC-ADCE-AD77FE741EBC}"/>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621" name="テキスト ボックス 620">
          <a:extLst>
            <a:ext uri="{FF2B5EF4-FFF2-40B4-BE49-F238E27FC236}">
              <a16:creationId xmlns:a16="http://schemas.microsoft.com/office/drawing/2014/main" id="{741B9BE4-A06D-4646-AE5A-7A6E3135CD16}"/>
            </a:ext>
          </a:extLst>
        </xdr:cNvPr>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622" name="直線コネクタ 621">
          <a:extLst>
            <a:ext uri="{FF2B5EF4-FFF2-40B4-BE49-F238E27FC236}">
              <a16:creationId xmlns:a16="http://schemas.microsoft.com/office/drawing/2014/main" id="{F1D3B5AB-7551-4CDE-A771-7792CCF228F1}"/>
            </a:ext>
          </a:extLst>
        </xdr:cNvPr>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159855</xdr:rowOff>
    </xdr:from>
    <xdr:ext cx="467179" cy="259045"/>
    <xdr:sp macro="" textlink="">
      <xdr:nvSpPr>
        <xdr:cNvPr id="623" name="テキスト ボックス 622">
          <a:extLst>
            <a:ext uri="{FF2B5EF4-FFF2-40B4-BE49-F238E27FC236}">
              <a16:creationId xmlns:a16="http://schemas.microsoft.com/office/drawing/2014/main" id="{797A9A7A-5855-457C-96C3-F3733CDDC81B}"/>
            </a:ext>
          </a:extLst>
        </xdr:cNvPr>
        <xdr:cNvSpPr txBox="1"/>
      </xdr:nvSpPr>
      <xdr:spPr>
        <a:xfrm>
          <a:off x="11978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624" name="直線コネクタ 623">
          <a:extLst>
            <a:ext uri="{FF2B5EF4-FFF2-40B4-BE49-F238E27FC236}">
              <a16:creationId xmlns:a16="http://schemas.microsoft.com/office/drawing/2014/main" id="{3DBBC541-59E0-41C3-8EEB-1AFD025C3637}"/>
            </a:ext>
          </a:extLst>
        </xdr:cNvPr>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625" name="テキスト ボックス 624">
          <a:extLst>
            <a:ext uri="{FF2B5EF4-FFF2-40B4-BE49-F238E27FC236}">
              <a16:creationId xmlns:a16="http://schemas.microsoft.com/office/drawing/2014/main" id="{B4E46041-CB71-492A-A5CF-99C2E80CAA04}"/>
            </a:ext>
          </a:extLst>
        </xdr:cNvPr>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626" name="直線コネクタ 625">
          <a:extLst>
            <a:ext uri="{FF2B5EF4-FFF2-40B4-BE49-F238E27FC236}">
              <a16:creationId xmlns:a16="http://schemas.microsoft.com/office/drawing/2014/main" id="{B8F0F9B8-6EC2-4183-8F22-A65A49B00142}"/>
            </a:ext>
          </a:extLst>
        </xdr:cNvPr>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627" name="テキスト ボックス 626">
          <a:extLst>
            <a:ext uri="{FF2B5EF4-FFF2-40B4-BE49-F238E27FC236}">
              <a16:creationId xmlns:a16="http://schemas.microsoft.com/office/drawing/2014/main" id="{7C392E10-2658-466D-B5DB-9694E06ECB70}"/>
            </a:ext>
          </a:extLst>
        </xdr:cNvPr>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628" name="直線コネクタ 627">
          <a:extLst>
            <a:ext uri="{FF2B5EF4-FFF2-40B4-BE49-F238E27FC236}">
              <a16:creationId xmlns:a16="http://schemas.microsoft.com/office/drawing/2014/main" id="{1C55DEE8-C005-4B79-8CF4-70199D82B270}"/>
            </a:ext>
          </a:extLst>
        </xdr:cNvPr>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629" name="テキスト ボックス 628">
          <a:extLst>
            <a:ext uri="{FF2B5EF4-FFF2-40B4-BE49-F238E27FC236}">
              <a16:creationId xmlns:a16="http://schemas.microsoft.com/office/drawing/2014/main" id="{236E3859-95EC-417F-80A0-C4D115C0CA0C}"/>
            </a:ext>
          </a:extLst>
        </xdr:cNvPr>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630" name="直線コネクタ 629">
          <a:extLst>
            <a:ext uri="{FF2B5EF4-FFF2-40B4-BE49-F238E27FC236}">
              <a16:creationId xmlns:a16="http://schemas.microsoft.com/office/drawing/2014/main" id="{4D496D97-0505-43CA-A33F-22494CDF7D87}"/>
            </a:ext>
          </a:extLst>
        </xdr:cNvPr>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631" name="テキスト ボックス 630">
          <a:extLst>
            <a:ext uri="{FF2B5EF4-FFF2-40B4-BE49-F238E27FC236}">
              <a16:creationId xmlns:a16="http://schemas.microsoft.com/office/drawing/2014/main" id="{2945A64F-4ABA-4C32-BE15-486EC6319F94}"/>
            </a:ext>
          </a:extLst>
        </xdr:cNvPr>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632" name="直線コネクタ 631">
          <a:extLst>
            <a:ext uri="{FF2B5EF4-FFF2-40B4-BE49-F238E27FC236}">
              <a16:creationId xmlns:a16="http://schemas.microsoft.com/office/drawing/2014/main" id="{EEED63DC-487A-40B0-B72C-43855148CDF4}"/>
            </a:ext>
          </a:extLst>
        </xdr:cNvPr>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54</xdr:row>
      <xdr:rowOff>70049</xdr:rowOff>
    </xdr:from>
    <xdr:ext cx="338939" cy="259045"/>
    <xdr:sp macro="" textlink="">
      <xdr:nvSpPr>
        <xdr:cNvPr id="633" name="テキスト ボックス 632">
          <a:extLst>
            <a:ext uri="{FF2B5EF4-FFF2-40B4-BE49-F238E27FC236}">
              <a16:creationId xmlns:a16="http://schemas.microsoft.com/office/drawing/2014/main" id="{05325451-C23B-4DCC-A5AF-92441418E0BC}"/>
            </a:ext>
          </a:extLst>
        </xdr:cNvPr>
        <xdr:cNvSpPr txBox="1"/>
      </xdr:nvSpPr>
      <xdr:spPr>
        <a:xfrm>
          <a:off x="12107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34" name="直線コネクタ 633">
          <a:extLst>
            <a:ext uri="{FF2B5EF4-FFF2-40B4-BE49-F238E27FC236}">
              <a16:creationId xmlns:a16="http://schemas.microsoft.com/office/drawing/2014/main" id="{03445501-181D-405F-8773-E8F58833F93D}"/>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57150</xdr:rowOff>
    </xdr:from>
    <xdr:to>
      <xdr:col>90</xdr:col>
      <xdr:colOff>25400</xdr:colOff>
      <xdr:row>66</xdr:row>
      <xdr:rowOff>114300</xdr:rowOff>
    </xdr:to>
    <xdr:sp macro="" textlink="">
      <xdr:nvSpPr>
        <xdr:cNvPr id="635" name="【保健センター・保健所】&#10;有形固定資産減価償却率グラフ枠">
          <a:extLst>
            <a:ext uri="{FF2B5EF4-FFF2-40B4-BE49-F238E27FC236}">
              <a16:creationId xmlns:a16="http://schemas.microsoft.com/office/drawing/2014/main" id="{322AF4DD-18FB-448A-B6FE-CCDD736E7550}"/>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47353</xdr:rowOff>
    </xdr:from>
    <xdr:to>
      <xdr:col>85</xdr:col>
      <xdr:colOff>126364</xdr:colOff>
      <xdr:row>64</xdr:row>
      <xdr:rowOff>6531</xdr:rowOff>
    </xdr:to>
    <xdr:cxnSp macro="">
      <xdr:nvCxnSpPr>
        <xdr:cNvPr id="636" name="直線コネクタ 635">
          <a:extLst>
            <a:ext uri="{FF2B5EF4-FFF2-40B4-BE49-F238E27FC236}">
              <a16:creationId xmlns:a16="http://schemas.microsoft.com/office/drawing/2014/main" id="{814AB06D-BF5E-4FEC-A418-6C779A06B191}"/>
            </a:ext>
          </a:extLst>
        </xdr:cNvPr>
        <xdr:cNvCxnSpPr/>
      </xdr:nvCxnSpPr>
      <xdr:spPr>
        <a:xfrm flipV="1">
          <a:off x="16318864" y="9477103"/>
          <a:ext cx="0" cy="15022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10358</xdr:rowOff>
    </xdr:from>
    <xdr:ext cx="405111" cy="259045"/>
    <xdr:sp macro="" textlink="">
      <xdr:nvSpPr>
        <xdr:cNvPr id="637" name="【保健センター・保健所】&#10;有形固定資産減価償却率最小値テキスト">
          <a:extLst>
            <a:ext uri="{FF2B5EF4-FFF2-40B4-BE49-F238E27FC236}">
              <a16:creationId xmlns:a16="http://schemas.microsoft.com/office/drawing/2014/main" id="{31FB7B11-A7F2-4260-ADD0-9F95A4304751}"/>
            </a:ext>
          </a:extLst>
        </xdr:cNvPr>
        <xdr:cNvSpPr txBox="1"/>
      </xdr:nvSpPr>
      <xdr:spPr>
        <a:xfrm>
          <a:off x="16357600" y="109831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6531</xdr:rowOff>
    </xdr:from>
    <xdr:to>
      <xdr:col>86</xdr:col>
      <xdr:colOff>25400</xdr:colOff>
      <xdr:row>64</xdr:row>
      <xdr:rowOff>6531</xdr:rowOff>
    </xdr:to>
    <xdr:cxnSp macro="">
      <xdr:nvCxnSpPr>
        <xdr:cNvPr id="638" name="直線コネクタ 637">
          <a:extLst>
            <a:ext uri="{FF2B5EF4-FFF2-40B4-BE49-F238E27FC236}">
              <a16:creationId xmlns:a16="http://schemas.microsoft.com/office/drawing/2014/main" id="{39863AD7-B9E4-4F5A-9644-249B4E54522A}"/>
            </a:ext>
          </a:extLst>
        </xdr:cNvPr>
        <xdr:cNvCxnSpPr/>
      </xdr:nvCxnSpPr>
      <xdr:spPr>
        <a:xfrm>
          <a:off x="16230600" y="109793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53</xdr:row>
      <xdr:rowOff>165480</xdr:rowOff>
    </xdr:from>
    <xdr:ext cx="340478" cy="259045"/>
    <xdr:sp macro="" textlink="">
      <xdr:nvSpPr>
        <xdr:cNvPr id="639" name="【保健センター・保健所】&#10;有形固定資産減価償却率最大値テキスト">
          <a:extLst>
            <a:ext uri="{FF2B5EF4-FFF2-40B4-BE49-F238E27FC236}">
              <a16:creationId xmlns:a16="http://schemas.microsoft.com/office/drawing/2014/main" id="{03532CCC-3C05-4784-B729-8B18E6497610}"/>
            </a:ext>
          </a:extLst>
        </xdr:cNvPr>
        <xdr:cNvSpPr txBox="1"/>
      </xdr:nvSpPr>
      <xdr:spPr>
        <a:xfrm>
          <a:off x="16357600" y="925233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47353</xdr:rowOff>
    </xdr:from>
    <xdr:to>
      <xdr:col>86</xdr:col>
      <xdr:colOff>25400</xdr:colOff>
      <xdr:row>55</xdr:row>
      <xdr:rowOff>47353</xdr:rowOff>
    </xdr:to>
    <xdr:cxnSp macro="">
      <xdr:nvCxnSpPr>
        <xdr:cNvPr id="640" name="直線コネクタ 639">
          <a:extLst>
            <a:ext uri="{FF2B5EF4-FFF2-40B4-BE49-F238E27FC236}">
              <a16:creationId xmlns:a16="http://schemas.microsoft.com/office/drawing/2014/main" id="{34777D56-CA1B-46E9-B833-E40A9C8B2E63}"/>
            </a:ext>
          </a:extLst>
        </xdr:cNvPr>
        <xdr:cNvCxnSpPr/>
      </xdr:nvCxnSpPr>
      <xdr:spPr>
        <a:xfrm>
          <a:off x="16230600" y="94771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61884</xdr:rowOff>
    </xdr:from>
    <xdr:ext cx="405111" cy="259045"/>
    <xdr:sp macro="" textlink="">
      <xdr:nvSpPr>
        <xdr:cNvPr id="641" name="【保健センター・保健所】&#10;有形固定資産減価償却率平均値テキスト">
          <a:extLst>
            <a:ext uri="{FF2B5EF4-FFF2-40B4-BE49-F238E27FC236}">
              <a16:creationId xmlns:a16="http://schemas.microsoft.com/office/drawing/2014/main" id="{F8265106-54C3-4D39-A7FE-FD7418D0E830}"/>
            </a:ext>
          </a:extLst>
        </xdr:cNvPr>
        <xdr:cNvSpPr txBox="1"/>
      </xdr:nvSpPr>
      <xdr:spPr>
        <a:xfrm>
          <a:off x="16357600" y="1017743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39007</xdr:rowOff>
    </xdr:from>
    <xdr:to>
      <xdr:col>85</xdr:col>
      <xdr:colOff>177800</xdr:colOff>
      <xdr:row>60</xdr:row>
      <xdr:rowOff>140607</xdr:rowOff>
    </xdr:to>
    <xdr:sp macro="" textlink="">
      <xdr:nvSpPr>
        <xdr:cNvPr id="642" name="フローチャート: 判断 641">
          <a:extLst>
            <a:ext uri="{FF2B5EF4-FFF2-40B4-BE49-F238E27FC236}">
              <a16:creationId xmlns:a16="http://schemas.microsoft.com/office/drawing/2014/main" id="{286E5715-D7C7-426B-B53C-BA5BFE4D0CFE}"/>
            </a:ext>
          </a:extLst>
        </xdr:cNvPr>
        <xdr:cNvSpPr/>
      </xdr:nvSpPr>
      <xdr:spPr>
        <a:xfrm>
          <a:off x="16268700" y="103260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30843</xdr:rowOff>
    </xdr:from>
    <xdr:to>
      <xdr:col>81</xdr:col>
      <xdr:colOff>101600</xdr:colOff>
      <xdr:row>60</xdr:row>
      <xdr:rowOff>132443</xdr:rowOff>
    </xdr:to>
    <xdr:sp macro="" textlink="">
      <xdr:nvSpPr>
        <xdr:cNvPr id="643" name="フローチャート: 判断 642">
          <a:extLst>
            <a:ext uri="{FF2B5EF4-FFF2-40B4-BE49-F238E27FC236}">
              <a16:creationId xmlns:a16="http://schemas.microsoft.com/office/drawing/2014/main" id="{007D3CA9-26D9-41EF-9531-65F7498662B1}"/>
            </a:ext>
          </a:extLst>
        </xdr:cNvPr>
        <xdr:cNvSpPr/>
      </xdr:nvSpPr>
      <xdr:spPr>
        <a:xfrm>
          <a:off x="15430500" y="10317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164737</xdr:rowOff>
    </xdr:from>
    <xdr:to>
      <xdr:col>76</xdr:col>
      <xdr:colOff>165100</xdr:colOff>
      <xdr:row>60</xdr:row>
      <xdr:rowOff>94887</xdr:rowOff>
    </xdr:to>
    <xdr:sp macro="" textlink="">
      <xdr:nvSpPr>
        <xdr:cNvPr id="644" name="フローチャート: 判断 643">
          <a:extLst>
            <a:ext uri="{FF2B5EF4-FFF2-40B4-BE49-F238E27FC236}">
              <a16:creationId xmlns:a16="http://schemas.microsoft.com/office/drawing/2014/main" id="{3B1DEE2E-55FA-4019-9882-FE2733D789D9}"/>
            </a:ext>
          </a:extLst>
        </xdr:cNvPr>
        <xdr:cNvSpPr/>
      </xdr:nvSpPr>
      <xdr:spPr>
        <a:xfrm>
          <a:off x="14541500" y="10280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127181</xdr:rowOff>
    </xdr:from>
    <xdr:to>
      <xdr:col>72</xdr:col>
      <xdr:colOff>38100</xdr:colOff>
      <xdr:row>60</xdr:row>
      <xdr:rowOff>57331</xdr:rowOff>
    </xdr:to>
    <xdr:sp macro="" textlink="">
      <xdr:nvSpPr>
        <xdr:cNvPr id="645" name="フローチャート: 判断 644">
          <a:extLst>
            <a:ext uri="{FF2B5EF4-FFF2-40B4-BE49-F238E27FC236}">
              <a16:creationId xmlns:a16="http://schemas.microsoft.com/office/drawing/2014/main" id="{6E5A0BC4-C1FA-46DC-B37A-F4A4D0487C38}"/>
            </a:ext>
          </a:extLst>
        </xdr:cNvPr>
        <xdr:cNvSpPr/>
      </xdr:nvSpPr>
      <xdr:spPr>
        <a:xfrm>
          <a:off x="13652500" y="102427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132080</xdr:rowOff>
    </xdr:from>
    <xdr:to>
      <xdr:col>67</xdr:col>
      <xdr:colOff>101600</xdr:colOff>
      <xdr:row>60</xdr:row>
      <xdr:rowOff>62230</xdr:rowOff>
    </xdr:to>
    <xdr:sp macro="" textlink="">
      <xdr:nvSpPr>
        <xdr:cNvPr id="646" name="フローチャート: 判断 645">
          <a:extLst>
            <a:ext uri="{FF2B5EF4-FFF2-40B4-BE49-F238E27FC236}">
              <a16:creationId xmlns:a16="http://schemas.microsoft.com/office/drawing/2014/main" id="{79D289CD-9678-4039-8BCA-6D7C478D35F0}"/>
            </a:ext>
          </a:extLst>
        </xdr:cNvPr>
        <xdr:cNvSpPr/>
      </xdr:nvSpPr>
      <xdr:spPr>
        <a:xfrm>
          <a:off x="12763500" y="10247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47" name="テキスト ボックス 646">
          <a:extLst>
            <a:ext uri="{FF2B5EF4-FFF2-40B4-BE49-F238E27FC236}">
              <a16:creationId xmlns:a16="http://schemas.microsoft.com/office/drawing/2014/main" id="{2CCBF0A5-451F-4B1F-88D4-5E856A5B7945}"/>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48" name="テキスト ボックス 647">
          <a:extLst>
            <a:ext uri="{FF2B5EF4-FFF2-40B4-BE49-F238E27FC236}">
              <a16:creationId xmlns:a16="http://schemas.microsoft.com/office/drawing/2014/main" id="{42048E4D-DE36-46E9-9F6B-255B8D49D375}"/>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49" name="テキスト ボックス 648">
          <a:extLst>
            <a:ext uri="{FF2B5EF4-FFF2-40B4-BE49-F238E27FC236}">
              <a16:creationId xmlns:a16="http://schemas.microsoft.com/office/drawing/2014/main" id="{52173270-07AC-45FA-8F51-CE815B187C6B}"/>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50" name="テキスト ボックス 649">
          <a:extLst>
            <a:ext uri="{FF2B5EF4-FFF2-40B4-BE49-F238E27FC236}">
              <a16:creationId xmlns:a16="http://schemas.microsoft.com/office/drawing/2014/main" id="{68C60139-E853-4B7F-8F53-7F09BEA5C0FE}"/>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51" name="テキスト ボックス 650">
          <a:extLst>
            <a:ext uri="{FF2B5EF4-FFF2-40B4-BE49-F238E27FC236}">
              <a16:creationId xmlns:a16="http://schemas.microsoft.com/office/drawing/2014/main" id="{AF0775F7-522F-46FB-8841-BFFE891C012F}"/>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61</xdr:row>
      <xdr:rowOff>96157</xdr:rowOff>
    </xdr:from>
    <xdr:to>
      <xdr:col>85</xdr:col>
      <xdr:colOff>177800</xdr:colOff>
      <xdr:row>62</xdr:row>
      <xdr:rowOff>26307</xdr:rowOff>
    </xdr:to>
    <xdr:sp macro="" textlink="">
      <xdr:nvSpPr>
        <xdr:cNvPr id="652" name="楕円 651">
          <a:extLst>
            <a:ext uri="{FF2B5EF4-FFF2-40B4-BE49-F238E27FC236}">
              <a16:creationId xmlns:a16="http://schemas.microsoft.com/office/drawing/2014/main" id="{EB8E8B95-7817-4230-8E0C-4A879014B211}"/>
            </a:ext>
          </a:extLst>
        </xdr:cNvPr>
        <xdr:cNvSpPr/>
      </xdr:nvSpPr>
      <xdr:spPr>
        <a:xfrm>
          <a:off x="16268700" y="105546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61</xdr:row>
      <xdr:rowOff>74584</xdr:rowOff>
    </xdr:from>
    <xdr:ext cx="405111" cy="259045"/>
    <xdr:sp macro="" textlink="">
      <xdr:nvSpPr>
        <xdr:cNvPr id="653" name="【保健センター・保健所】&#10;有形固定資産減価償却率該当値テキスト">
          <a:extLst>
            <a:ext uri="{FF2B5EF4-FFF2-40B4-BE49-F238E27FC236}">
              <a16:creationId xmlns:a16="http://schemas.microsoft.com/office/drawing/2014/main" id="{2FAF5B6A-72CE-40F3-8BD0-D4EC6759CDEF}"/>
            </a:ext>
          </a:extLst>
        </xdr:cNvPr>
        <xdr:cNvSpPr txBox="1"/>
      </xdr:nvSpPr>
      <xdr:spPr>
        <a:xfrm>
          <a:off x="16357600" y="105330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61</xdr:row>
      <xdr:rowOff>58601</xdr:rowOff>
    </xdr:from>
    <xdr:to>
      <xdr:col>81</xdr:col>
      <xdr:colOff>101600</xdr:colOff>
      <xdr:row>61</xdr:row>
      <xdr:rowOff>160201</xdr:rowOff>
    </xdr:to>
    <xdr:sp macro="" textlink="">
      <xdr:nvSpPr>
        <xdr:cNvPr id="654" name="楕円 653">
          <a:extLst>
            <a:ext uri="{FF2B5EF4-FFF2-40B4-BE49-F238E27FC236}">
              <a16:creationId xmlns:a16="http://schemas.microsoft.com/office/drawing/2014/main" id="{78F4D96D-14D7-4459-9D85-34E605120531}"/>
            </a:ext>
          </a:extLst>
        </xdr:cNvPr>
        <xdr:cNvSpPr/>
      </xdr:nvSpPr>
      <xdr:spPr>
        <a:xfrm>
          <a:off x="15430500" y="105170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61</xdr:row>
      <xdr:rowOff>109401</xdr:rowOff>
    </xdr:from>
    <xdr:to>
      <xdr:col>85</xdr:col>
      <xdr:colOff>127000</xdr:colOff>
      <xdr:row>61</xdr:row>
      <xdr:rowOff>146957</xdr:rowOff>
    </xdr:to>
    <xdr:cxnSp macro="">
      <xdr:nvCxnSpPr>
        <xdr:cNvPr id="655" name="直線コネクタ 654">
          <a:extLst>
            <a:ext uri="{FF2B5EF4-FFF2-40B4-BE49-F238E27FC236}">
              <a16:creationId xmlns:a16="http://schemas.microsoft.com/office/drawing/2014/main" id="{F0FF7280-8C24-452A-AB28-C9F65C779E20}"/>
            </a:ext>
          </a:extLst>
        </xdr:cNvPr>
        <xdr:cNvCxnSpPr/>
      </xdr:nvCxnSpPr>
      <xdr:spPr>
        <a:xfrm>
          <a:off x="15481300" y="10567851"/>
          <a:ext cx="838200" cy="37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61</xdr:row>
      <xdr:rowOff>27577</xdr:rowOff>
    </xdr:from>
    <xdr:to>
      <xdr:col>76</xdr:col>
      <xdr:colOff>165100</xdr:colOff>
      <xdr:row>61</xdr:row>
      <xdr:rowOff>129177</xdr:rowOff>
    </xdr:to>
    <xdr:sp macro="" textlink="">
      <xdr:nvSpPr>
        <xdr:cNvPr id="656" name="楕円 655">
          <a:extLst>
            <a:ext uri="{FF2B5EF4-FFF2-40B4-BE49-F238E27FC236}">
              <a16:creationId xmlns:a16="http://schemas.microsoft.com/office/drawing/2014/main" id="{0401A346-43CC-46B4-A2E2-58A0D8A9FBB4}"/>
            </a:ext>
          </a:extLst>
        </xdr:cNvPr>
        <xdr:cNvSpPr/>
      </xdr:nvSpPr>
      <xdr:spPr>
        <a:xfrm>
          <a:off x="14541500" y="104860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61</xdr:row>
      <xdr:rowOff>78377</xdr:rowOff>
    </xdr:from>
    <xdr:to>
      <xdr:col>81</xdr:col>
      <xdr:colOff>50800</xdr:colOff>
      <xdr:row>61</xdr:row>
      <xdr:rowOff>109401</xdr:rowOff>
    </xdr:to>
    <xdr:cxnSp macro="">
      <xdr:nvCxnSpPr>
        <xdr:cNvPr id="657" name="直線コネクタ 656">
          <a:extLst>
            <a:ext uri="{FF2B5EF4-FFF2-40B4-BE49-F238E27FC236}">
              <a16:creationId xmlns:a16="http://schemas.microsoft.com/office/drawing/2014/main" id="{DA0B3F2A-9E80-4F55-AF66-F21B27314819}"/>
            </a:ext>
          </a:extLst>
        </xdr:cNvPr>
        <xdr:cNvCxnSpPr/>
      </xdr:nvCxnSpPr>
      <xdr:spPr>
        <a:xfrm>
          <a:off x="14592300" y="10536827"/>
          <a:ext cx="889000" cy="31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60</xdr:row>
      <xdr:rowOff>171269</xdr:rowOff>
    </xdr:from>
    <xdr:to>
      <xdr:col>72</xdr:col>
      <xdr:colOff>38100</xdr:colOff>
      <xdr:row>61</xdr:row>
      <xdr:rowOff>101419</xdr:rowOff>
    </xdr:to>
    <xdr:sp macro="" textlink="">
      <xdr:nvSpPr>
        <xdr:cNvPr id="658" name="楕円 657">
          <a:extLst>
            <a:ext uri="{FF2B5EF4-FFF2-40B4-BE49-F238E27FC236}">
              <a16:creationId xmlns:a16="http://schemas.microsoft.com/office/drawing/2014/main" id="{D536EEEE-60D3-4B5F-A622-AC8A221503C6}"/>
            </a:ext>
          </a:extLst>
        </xdr:cNvPr>
        <xdr:cNvSpPr/>
      </xdr:nvSpPr>
      <xdr:spPr>
        <a:xfrm>
          <a:off x="13652500" y="104582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61</xdr:row>
      <xdr:rowOff>50619</xdr:rowOff>
    </xdr:from>
    <xdr:to>
      <xdr:col>76</xdr:col>
      <xdr:colOff>114300</xdr:colOff>
      <xdr:row>61</xdr:row>
      <xdr:rowOff>78377</xdr:rowOff>
    </xdr:to>
    <xdr:cxnSp macro="">
      <xdr:nvCxnSpPr>
        <xdr:cNvPr id="659" name="直線コネクタ 658">
          <a:extLst>
            <a:ext uri="{FF2B5EF4-FFF2-40B4-BE49-F238E27FC236}">
              <a16:creationId xmlns:a16="http://schemas.microsoft.com/office/drawing/2014/main" id="{23F2178B-E569-4B68-9E4C-B5FD4BCEE4B9}"/>
            </a:ext>
          </a:extLst>
        </xdr:cNvPr>
        <xdr:cNvCxnSpPr/>
      </xdr:nvCxnSpPr>
      <xdr:spPr>
        <a:xfrm>
          <a:off x="13703300" y="10509069"/>
          <a:ext cx="889000" cy="277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60</xdr:row>
      <xdr:rowOff>133713</xdr:rowOff>
    </xdr:from>
    <xdr:to>
      <xdr:col>67</xdr:col>
      <xdr:colOff>101600</xdr:colOff>
      <xdr:row>61</xdr:row>
      <xdr:rowOff>63863</xdr:rowOff>
    </xdr:to>
    <xdr:sp macro="" textlink="">
      <xdr:nvSpPr>
        <xdr:cNvPr id="660" name="楕円 659">
          <a:extLst>
            <a:ext uri="{FF2B5EF4-FFF2-40B4-BE49-F238E27FC236}">
              <a16:creationId xmlns:a16="http://schemas.microsoft.com/office/drawing/2014/main" id="{BCB6AA36-BA6F-4BC2-A1A7-45797DDA44FF}"/>
            </a:ext>
          </a:extLst>
        </xdr:cNvPr>
        <xdr:cNvSpPr/>
      </xdr:nvSpPr>
      <xdr:spPr>
        <a:xfrm>
          <a:off x="12763500" y="104207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61</xdr:row>
      <xdr:rowOff>13063</xdr:rowOff>
    </xdr:from>
    <xdr:to>
      <xdr:col>71</xdr:col>
      <xdr:colOff>177800</xdr:colOff>
      <xdr:row>61</xdr:row>
      <xdr:rowOff>50619</xdr:rowOff>
    </xdr:to>
    <xdr:cxnSp macro="">
      <xdr:nvCxnSpPr>
        <xdr:cNvPr id="661" name="直線コネクタ 660">
          <a:extLst>
            <a:ext uri="{FF2B5EF4-FFF2-40B4-BE49-F238E27FC236}">
              <a16:creationId xmlns:a16="http://schemas.microsoft.com/office/drawing/2014/main" id="{9649BD04-9DAE-4D81-87DD-C8889525CD64}"/>
            </a:ext>
          </a:extLst>
        </xdr:cNvPr>
        <xdr:cNvCxnSpPr/>
      </xdr:nvCxnSpPr>
      <xdr:spPr>
        <a:xfrm>
          <a:off x="12814300" y="10471513"/>
          <a:ext cx="889000" cy="37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148970</xdr:rowOff>
    </xdr:from>
    <xdr:ext cx="405111" cy="259045"/>
    <xdr:sp macro="" textlink="">
      <xdr:nvSpPr>
        <xdr:cNvPr id="662" name="n_1aveValue【保健センター・保健所】&#10;有形固定資産減価償却率">
          <a:extLst>
            <a:ext uri="{FF2B5EF4-FFF2-40B4-BE49-F238E27FC236}">
              <a16:creationId xmlns:a16="http://schemas.microsoft.com/office/drawing/2014/main" id="{BCAC9353-A911-4D1D-AA91-CC40D3BD78DA}"/>
            </a:ext>
          </a:extLst>
        </xdr:cNvPr>
        <xdr:cNvSpPr txBox="1"/>
      </xdr:nvSpPr>
      <xdr:spPr>
        <a:xfrm>
          <a:off x="15266044" y="100930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111414</xdr:rowOff>
    </xdr:from>
    <xdr:ext cx="405111" cy="259045"/>
    <xdr:sp macro="" textlink="">
      <xdr:nvSpPr>
        <xdr:cNvPr id="663" name="n_2aveValue【保健センター・保健所】&#10;有形固定資産減価償却率">
          <a:extLst>
            <a:ext uri="{FF2B5EF4-FFF2-40B4-BE49-F238E27FC236}">
              <a16:creationId xmlns:a16="http://schemas.microsoft.com/office/drawing/2014/main" id="{46E40151-5E2B-4C72-BB8D-0AC451DE13B4}"/>
            </a:ext>
          </a:extLst>
        </xdr:cNvPr>
        <xdr:cNvSpPr txBox="1"/>
      </xdr:nvSpPr>
      <xdr:spPr>
        <a:xfrm>
          <a:off x="14389744" y="100555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73858</xdr:rowOff>
    </xdr:from>
    <xdr:ext cx="405111" cy="259045"/>
    <xdr:sp macro="" textlink="">
      <xdr:nvSpPr>
        <xdr:cNvPr id="664" name="n_3aveValue【保健センター・保健所】&#10;有形固定資産減価償却率">
          <a:extLst>
            <a:ext uri="{FF2B5EF4-FFF2-40B4-BE49-F238E27FC236}">
              <a16:creationId xmlns:a16="http://schemas.microsoft.com/office/drawing/2014/main" id="{30468E2D-4178-46A9-9DCB-5C1E33D4E157}"/>
            </a:ext>
          </a:extLst>
        </xdr:cNvPr>
        <xdr:cNvSpPr txBox="1"/>
      </xdr:nvSpPr>
      <xdr:spPr>
        <a:xfrm>
          <a:off x="13500744" y="100179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78757</xdr:rowOff>
    </xdr:from>
    <xdr:ext cx="405111" cy="259045"/>
    <xdr:sp macro="" textlink="">
      <xdr:nvSpPr>
        <xdr:cNvPr id="665" name="n_4aveValue【保健センター・保健所】&#10;有形固定資産減価償却率">
          <a:extLst>
            <a:ext uri="{FF2B5EF4-FFF2-40B4-BE49-F238E27FC236}">
              <a16:creationId xmlns:a16="http://schemas.microsoft.com/office/drawing/2014/main" id="{BC14AEA9-4B10-459A-A606-F3DF7DE5DC8C}"/>
            </a:ext>
          </a:extLst>
        </xdr:cNvPr>
        <xdr:cNvSpPr txBox="1"/>
      </xdr:nvSpPr>
      <xdr:spPr>
        <a:xfrm>
          <a:off x="12611744" y="100228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61</xdr:row>
      <xdr:rowOff>151328</xdr:rowOff>
    </xdr:from>
    <xdr:ext cx="405111" cy="259045"/>
    <xdr:sp macro="" textlink="">
      <xdr:nvSpPr>
        <xdr:cNvPr id="666" name="n_1mainValue【保健センター・保健所】&#10;有形固定資産減価償却率">
          <a:extLst>
            <a:ext uri="{FF2B5EF4-FFF2-40B4-BE49-F238E27FC236}">
              <a16:creationId xmlns:a16="http://schemas.microsoft.com/office/drawing/2014/main" id="{CBABFD77-7FC5-41F8-8555-39B3D3367481}"/>
            </a:ext>
          </a:extLst>
        </xdr:cNvPr>
        <xdr:cNvSpPr txBox="1"/>
      </xdr:nvSpPr>
      <xdr:spPr>
        <a:xfrm>
          <a:off x="15266044" y="106097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61</xdr:row>
      <xdr:rowOff>120304</xdr:rowOff>
    </xdr:from>
    <xdr:ext cx="405111" cy="259045"/>
    <xdr:sp macro="" textlink="">
      <xdr:nvSpPr>
        <xdr:cNvPr id="667" name="n_2mainValue【保健センター・保健所】&#10;有形固定資産減価償却率">
          <a:extLst>
            <a:ext uri="{FF2B5EF4-FFF2-40B4-BE49-F238E27FC236}">
              <a16:creationId xmlns:a16="http://schemas.microsoft.com/office/drawing/2014/main" id="{3D01F54E-1789-4D79-A910-02D5AC47945D}"/>
            </a:ext>
          </a:extLst>
        </xdr:cNvPr>
        <xdr:cNvSpPr txBox="1"/>
      </xdr:nvSpPr>
      <xdr:spPr>
        <a:xfrm>
          <a:off x="14389744" y="105787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61</xdr:row>
      <xdr:rowOff>92546</xdr:rowOff>
    </xdr:from>
    <xdr:ext cx="405111" cy="259045"/>
    <xdr:sp macro="" textlink="">
      <xdr:nvSpPr>
        <xdr:cNvPr id="668" name="n_3mainValue【保健センター・保健所】&#10;有形固定資産減価償却率">
          <a:extLst>
            <a:ext uri="{FF2B5EF4-FFF2-40B4-BE49-F238E27FC236}">
              <a16:creationId xmlns:a16="http://schemas.microsoft.com/office/drawing/2014/main" id="{54273154-81FC-4FFC-A87C-3F9847D986D2}"/>
            </a:ext>
          </a:extLst>
        </xdr:cNvPr>
        <xdr:cNvSpPr txBox="1"/>
      </xdr:nvSpPr>
      <xdr:spPr>
        <a:xfrm>
          <a:off x="13500744" y="105509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61</xdr:row>
      <xdr:rowOff>54990</xdr:rowOff>
    </xdr:from>
    <xdr:ext cx="405111" cy="259045"/>
    <xdr:sp macro="" textlink="">
      <xdr:nvSpPr>
        <xdr:cNvPr id="669" name="n_4mainValue【保健センター・保健所】&#10;有形固定資産減価償却率">
          <a:extLst>
            <a:ext uri="{FF2B5EF4-FFF2-40B4-BE49-F238E27FC236}">
              <a16:creationId xmlns:a16="http://schemas.microsoft.com/office/drawing/2014/main" id="{8ADB52C3-1421-4E2C-8E4E-7E0E64B71891}"/>
            </a:ext>
          </a:extLst>
        </xdr:cNvPr>
        <xdr:cNvSpPr txBox="1"/>
      </xdr:nvSpPr>
      <xdr:spPr>
        <a:xfrm>
          <a:off x="12611744" y="105134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70" name="正方形/長方形 669">
          <a:extLst>
            <a:ext uri="{FF2B5EF4-FFF2-40B4-BE49-F238E27FC236}">
              <a16:creationId xmlns:a16="http://schemas.microsoft.com/office/drawing/2014/main" id="{1AB8CCFD-CE19-41A5-B078-97882A76E881}"/>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71" name="正方形/長方形 670">
          <a:extLst>
            <a:ext uri="{FF2B5EF4-FFF2-40B4-BE49-F238E27FC236}">
              <a16:creationId xmlns:a16="http://schemas.microsoft.com/office/drawing/2014/main" id="{0EA002CE-B62A-436E-B551-1F9D00B426E7}"/>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72" name="正方形/長方形 671">
          <a:extLst>
            <a:ext uri="{FF2B5EF4-FFF2-40B4-BE49-F238E27FC236}">
              <a16:creationId xmlns:a16="http://schemas.microsoft.com/office/drawing/2014/main" id="{1C2437F5-7B9E-400F-AFD2-A41E21661095}"/>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73" name="正方形/長方形 672">
          <a:extLst>
            <a:ext uri="{FF2B5EF4-FFF2-40B4-BE49-F238E27FC236}">
              <a16:creationId xmlns:a16="http://schemas.microsoft.com/office/drawing/2014/main" id="{83DDEAE7-134B-469D-8A37-B3795F1500CE}"/>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74" name="正方形/長方形 673">
          <a:extLst>
            <a:ext uri="{FF2B5EF4-FFF2-40B4-BE49-F238E27FC236}">
              <a16:creationId xmlns:a16="http://schemas.microsoft.com/office/drawing/2014/main" id="{D645DA56-A268-4AFB-A3AE-AB57C36D680E}"/>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75" name="正方形/長方形 674">
          <a:extLst>
            <a:ext uri="{FF2B5EF4-FFF2-40B4-BE49-F238E27FC236}">
              <a16:creationId xmlns:a16="http://schemas.microsoft.com/office/drawing/2014/main" id="{2271BA42-CE3E-46CD-BA50-1E815AAEAA2E}"/>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76" name="正方形/長方形 675">
          <a:extLst>
            <a:ext uri="{FF2B5EF4-FFF2-40B4-BE49-F238E27FC236}">
              <a16:creationId xmlns:a16="http://schemas.microsoft.com/office/drawing/2014/main" id="{8A1BAB09-4187-4ECD-97FA-F7526D825683}"/>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77" name="正方形/長方形 676">
          <a:extLst>
            <a:ext uri="{FF2B5EF4-FFF2-40B4-BE49-F238E27FC236}">
              <a16:creationId xmlns:a16="http://schemas.microsoft.com/office/drawing/2014/main" id="{B20EC025-F86E-424B-96C3-BF7B55609B62}"/>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78" name="テキスト ボックス 677">
          <a:extLst>
            <a:ext uri="{FF2B5EF4-FFF2-40B4-BE49-F238E27FC236}">
              <a16:creationId xmlns:a16="http://schemas.microsoft.com/office/drawing/2014/main" id="{6D4EFE21-DF6F-436D-81C0-893F85B8CF9F}"/>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79" name="直線コネクタ 678">
          <a:extLst>
            <a:ext uri="{FF2B5EF4-FFF2-40B4-BE49-F238E27FC236}">
              <a16:creationId xmlns:a16="http://schemas.microsoft.com/office/drawing/2014/main" id="{E315052C-7701-4908-A80B-2198C3582733}"/>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0</xdr:rowOff>
    </xdr:from>
    <xdr:to>
      <xdr:col>120</xdr:col>
      <xdr:colOff>114300</xdr:colOff>
      <xdr:row>64</xdr:row>
      <xdr:rowOff>0</xdr:rowOff>
    </xdr:to>
    <xdr:cxnSp macro="">
      <xdr:nvCxnSpPr>
        <xdr:cNvPr id="680" name="直線コネクタ 679">
          <a:extLst>
            <a:ext uri="{FF2B5EF4-FFF2-40B4-BE49-F238E27FC236}">
              <a16:creationId xmlns:a16="http://schemas.microsoft.com/office/drawing/2014/main" id="{015B6503-CDFE-4170-A45E-E64DF46CEC60}"/>
            </a:ext>
          </a:extLst>
        </xdr:cNvPr>
        <xdr:cNvCxnSpPr/>
      </xdr:nvCxnSpPr>
      <xdr:spPr>
        <a:xfrm>
          <a:off x="18288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29227</xdr:rowOff>
    </xdr:from>
    <xdr:ext cx="467179" cy="259045"/>
    <xdr:sp macro="" textlink="">
      <xdr:nvSpPr>
        <xdr:cNvPr id="681" name="テキスト ボックス 680">
          <a:extLst>
            <a:ext uri="{FF2B5EF4-FFF2-40B4-BE49-F238E27FC236}">
              <a16:creationId xmlns:a16="http://schemas.microsoft.com/office/drawing/2014/main" id="{5A8A9A1D-9A77-48AA-AADF-BA8EC19262EF}"/>
            </a:ext>
          </a:extLst>
        </xdr:cNvPr>
        <xdr:cNvSpPr txBox="1"/>
      </xdr:nvSpPr>
      <xdr:spPr>
        <a:xfrm>
          <a:off x="17820821"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57150</xdr:rowOff>
    </xdr:from>
    <xdr:to>
      <xdr:col>120</xdr:col>
      <xdr:colOff>114300</xdr:colOff>
      <xdr:row>61</xdr:row>
      <xdr:rowOff>57150</xdr:rowOff>
    </xdr:to>
    <xdr:cxnSp macro="">
      <xdr:nvCxnSpPr>
        <xdr:cNvPr id="682" name="直線コネクタ 681">
          <a:extLst>
            <a:ext uri="{FF2B5EF4-FFF2-40B4-BE49-F238E27FC236}">
              <a16:creationId xmlns:a16="http://schemas.microsoft.com/office/drawing/2014/main" id="{62AA73B3-357D-488C-93C0-447185716F66}"/>
            </a:ext>
          </a:extLst>
        </xdr:cNvPr>
        <xdr:cNvCxnSpPr/>
      </xdr:nvCxnSpPr>
      <xdr:spPr>
        <a:xfrm>
          <a:off x="18288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86377</xdr:rowOff>
    </xdr:from>
    <xdr:ext cx="467179" cy="259045"/>
    <xdr:sp macro="" textlink="">
      <xdr:nvSpPr>
        <xdr:cNvPr id="683" name="テキスト ボックス 682">
          <a:extLst>
            <a:ext uri="{FF2B5EF4-FFF2-40B4-BE49-F238E27FC236}">
              <a16:creationId xmlns:a16="http://schemas.microsoft.com/office/drawing/2014/main" id="{A36214FB-AB0E-483D-9216-C5BC9E46BD5B}"/>
            </a:ext>
          </a:extLst>
        </xdr:cNvPr>
        <xdr:cNvSpPr txBox="1"/>
      </xdr:nvSpPr>
      <xdr:spPr>
        <a:xfrm>
          <a:off x="17820821" y="1037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58</xdr:row>
      <xdr:rowOff>114300</xdr:rowOff>
    </xdr:from>
    <xdr:to>
      <xdr:col>120</xdr:col>
      <xdr:colOff>114300</xdr:colOff>
      <xdr:row>58</xdr:row>
      <xdr:rowOff>114300</xdr:rowOff>
    </xdr:to>
    <xdr:cxnSp macro="">
      <xdr:nvCxnSpPr>
        <xdr:cNvPr id="684" name="直線コネクタ 683">
          <a:extLst>
            <a:ext uri="{FF2B5EF4-FFF2-40B4-BE49-F238E27FC236}">
              <a16:creationId xmlns:a16="http://schemas.microsoft.com/office/drawing/2014/main" id="{889668F9-410F-4827-AF7D-DDD567681AE2}"/>
            </a:ext>
          </a:extLst>
        </xdr:cNvPr>
        <xdr:cNvCxnSpPr/>
      </xdr:nvCxnSpPr>
      <xdr:spPr>
        <a:xfrm>
          <a:off x="18288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57</xdr:row>
      <xdr:rowOff>143527</xdr:rowOff>
    </xdr:from>
    <xdr:ext cx="467179" cy="259045"/>
    <xdr:sp macro="" textlink="">
      <xdr:nvSpPr>
        <xdr:cNvPr id="685" name="テキスト ボックス 684">
          <a:extLst>
            <a:ext uri="{FF2B5EF4-FFF2-40B4-BE49-F238E27FC236}">
              <a16:creationId xmlns:a16="http://schemas.microsoft.com/office/drawing/2014/main" id="{61C6035E-3A34-47E5-A14D-833EC17E6AF6}"/>
            </a:ext>
          </a:extLst>
        </xdr:cNvPr>
        <xdr:cNvSpPr txBox="1"/>
      </xdr:nvSpPr>
      <xdr:spPr>
        <a:xfrm>
          <a:off x="17820821" y="991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0</xdr:rowOff>
    </xdr:from>
    <xdr:to>
      <xdr:col>120</xdr:col>
      <xdr:colOff>114300</xdr:colOff>
      <xdr:row>56</xdr:row>
      <xdr:rowOff>0</xdr:rowOff>
    </xdr:to>
    <xdr:cxnSp macro="">
      <xdr:nvCxnSpPr>
        <xdr:cNvPr id="686" name="直線コネクタ 685">
          <a:extLst>
            <a:ext uri="{FF2B5EF4-FFF2-40B4-BE49-F238E27FC236}">
              <a16:creationId xmlns:a16="http://schemas.microsoft.com/office/drawing/2014/main" id="{7488F165-EF29-4E67-A371-D7B7A7003D08}"/>
            </a:ext>
          </a:extLst>
        </xdr:cNvPr>
        <xdr:cNvCxnSpPr/>
      </xdr:nvCxnSpPr>
      <xdr:spPr>
        <a:xfrm>
          <a:off x="18288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29227</xdr:rowOff>
    </xdr:from>
    <xdr:ext cx="467179" cy="259045"/>
    <xdr:sp macro="" textlink="">
      <xdr:nvSpPr>
        <xdr:cNvPr id="687" name="テキスト ボックス 686">
          <a:extLst>
            <a:ext uri="{FF2B5EF4-FFF2-40B4-BE49-F238E27FC236}">
              <a16:creationId xmlns:a16="http://schemas.microsoft.com/office/drawing/2014/main" id="{A96ED59F-8D09-418D-A976-44E382291134}"/>
            </a:ext>
          </a:extLst>
        </xdr:cNvPr>
        <xdr:cNvSpPr txBox="1"/>
      </xdr:nvSpPr>
      <xdr:spPr>
        <a:xfrm>
          <a:off x="17820821" y="945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88" name="直線コネクタ 687">
          <a:extLst>
            <a:ext uri="{FF2B5EF4-FFF2-40B4-BE49-F238E27FC236}">
              <a16:creationId xmlns:a16="http://schemas.microsoft.com/office/drawing/2014/main" id="{640BCB34-F400-416C-A534-9951F17CA06D}"/>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89" name="テキスト ボックス 688">
          <a:extLst>
            <a:ext uri="{FF2B5EF4-FFF2-40B4-BE49-F238E27FC236}">
              <a16:creationId xmlns:a16="http://schemas.microsoft.com/office/drawing/2014/main" id="{73A698E4-52E4-42EF-A78B-55A7C81DD731}"/>
            </a:ext>
          </a:extLst>
        </xdr:cNvPr>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90" name="【保健センター・保健所】&#10;一人当たり面積グラフ枠">
          <a:extLst>
            <a:ext uri="{FF2B5EF4-FFF2-40B4-BE49-F238E27FC236}">
              <a16:creationId xmlns:a16="http://schemas.microsoft.com/office/drawing/2014/main" id="{22AB470E-5922-4BA6-9180-7728B7F0D869}"/>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137160</xdr:rowOff>
    </xdr:from>
    <xdr:to>
      <xdr:col>116</xdr:col>
      <xdr:colOff>62864</xdr:colOff>
      <xdr:row>63</xdr:row>
      <xdr:rowOff>148590</xdr:rowOff>
    </xdr:to>
    <xdr:cxnSp macro="">
      <xdr:nvCxnSpPr>
        <xdr:cNvPr id="691" name="直線コネクタ 690">
          <a:extLst>
            <a:ext uri="{FF2B5EF4-FFF2-40B4-BE49-F238E27FC236}">
              <a16:creationId xmlns:a16="http://schemas.microsoft.com/office/drawing/2014/main" id="{E405331D-7710-4831-9062-A667CA2E9ECD}"/>
            </a:ext>
          </a:extLst>
        </xdr:cNvPr>
        <xdr:cNvCxnSpPr/>
      </xdr:nvCxnSpPr>
      <xdr:spPr>
        <a:xfrm flipV="1">
          <a:off x="22160864" y="9738360"/>
          <a:ext cx="0" cy="12115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152417</xdr:rowOff>
    </xdr:from>
    <xdr:ext cx="469744" cy="259045"/>
    <xdr:sp macro="" textlink="">
      <xdr:nvSpPr>
        <xdr:cNvPr id="692" name="【保健センター・保健所】&#10;一人当たり面積最小値テキスト">
          <a:extLst>
            <a:ext uri="{FF2B5EF4-FFF2-40B4-BE49-F238E27FC236}">
              <a16:creationId xmlns:a16="http://schemas.microsoft.com/office/drawing/2014/main" id="{D4BAF78E-446A-4AD2-9D7B-7F5EFF991435}"/>
            </a:ext>
          </a:extLst>
        </xdr:cNvPr>
        <xdr:cNvSpPr txBox="1"/>
      </xdr:nvSpPr>
      <xdr:spPr>
        <a:xfrm>
          <a:off x="22199600" y="109537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148590</xdr:rowOff>
    </xdr:from>
    <xdr:to>
      <xdr:col>116</xdr:col>
      <xdr:colOff>152400</xdr:colOff>
      <xdr:row>63</xdr:row>
      <xdr:rowOff>148590</xdr:rowOff>
    </xdr:to>
    <xdr:cxnSp macro="">
      <xdr:nvCxnSpPr>
        <xdr:cNvPr id="693" name="直線コネクタ 692">
          <a:extLst>
            <a:ext uri="{FF2B5EF4-FFF2-40B4-BE49-F238E27FC236}">
              <a16:creationId xmlns:a16="http://schemas.microsoft.com/office/drawing/2014/main" id="{21E83903-06B3-4879-BAA7-BDB48DAD0EF1}"/>
            </a:ext>
          </a:extLst>
        </xdr:cNvPr>
        <xdr:cNvCxnSpPr/>
      </xdr:nvCxnSpPr>
      <xdr:spPr>
        <a:xfrm>
          <a:off x="22072600" y="109499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55</xdr:row>
      <xdr:rowOff>83837</xdr:rowOff>
    </xdr:from>
    <xdr:ext cx="469744" cy="259045"/>
    <xdr:sp macro="" textlink="">
      <xdr:nvSpPr>
        <xdr:cNvPr id="694" name="【保健センター・保健所】&#10;一人当たり面積最大値テキスト">
          <a:extLst>
            <a:ext uri="{FF2B5EF4-FFF2-40B4-BE49-F238E27FC236}">
              <a16:creationId xmlns:a16="http://schemas.microsoft.com/office/drawing/2014/main" id="{8288BC6D-7736-4B99-9425-02EB8F100FB6}"/>
            </a:ext>
          </a:extLst>
        </xdr:cNvPr>
        <xdr:cNvSpPr txBox="1"/>
      </xdr:nvSpPr>
      <xdr:spPr>
        <a:xfrm>
          <a:off x="22199600" y="95135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137160</xdr:rowOff>
    </xdr:from>
    <xdr:to>
      <xdr:col>116</xdr:col>
      <xdr:colOff>152400</xdr:colOff>
      <xdr:row>56</xdr:row>
      <xdr:rowOff>137160</xdr:rowOff>
    </xdr:to>
    <xdr:cxnSp macro="">
      <xdr:nvCxnSpPr>
        <xdr:cNvPr id="695" name="直線コネクタ 694">
          <a:extLst>
            <a:ext uri="{FF2B5EF4-FFF2-40B4-BE49-F238E27FC236}">
              <a16:creationId xmlns:a16="http://schemas.microsoft.com/office/drawing/2014/main" id="{9DD4F3C4-EA45-4200-A38D-FF48660F8B63}"/>
            </a:ext>
          </a:extLst>
        </xdr:cNvPr>
        <xdr:cNvCxnSpPr/>
      </xdr:nvCxnSpPr>
      <xdr:spPr>
        <a:xfrm>
          <a:off x="22072600" y="97383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76217</xdr:rowOff>
    </xdr:from>
    <xdr:ext cx="469744" cy="259045"/>
    <xdr:sp macro="" textlink="">
      <xdr:nvSpPr>
        <xdr:cNvPr id="696" name="【保健センター・保健所】&#10;一人当たり面積平均値テキスト">
          <a:extLst>
            <a:ext uri="{FF2B5EF4-FFF2-40B4-BE49-F238E27FC236}">
              <a16:creationId xmlns:a16="http://schemas.microsoft.com/office/drawing/2014/main" id="{656A7FD1-C6D0-4831-91B1-300028AA84B5}"/>
            </a:ext>
          </a:extLst>
        </xdr:cNvPr>
        <xdr:cNvSpPr txBox="1"/>
      </xdr:nvSpPr>
      <xdr:spPr>
        <a:xfrm>
          <a:off x="22199600" y="1053466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97790</xdr:rowOff>
    </xdr:from>
    <xdr:to>
      <xdr:col>116</xdr:col>
      <xdr:colOff>114300</xdr:colOff>
      <xdr:row>62</xdr:row>
      <xdr:rowOff>27940</xdr:rowOff>
    </xdr:to>
    <xdr:sp macro="" textlink="">
      <xdr:nvSpPr>
        <xdr:cNvPr id="697" name="フローチャート: 判断 696">
          <a:extLst>
            <a:ext uri="{FF2B5EF4-FFF2-40B4-BE49-F238E27FC236}">
              <a16:creationId xmlns:a16="http://schemas.microsoft.com/office/drawing/2014/main" id="{2EAD5FCF-F969-4A4D-A3CF-F7326D7F4B56}"/>
            </a:ext>
          </a:extLst>
        </xdr:cNvPr>
        <xdr:cNvSpPr/>
      </xdr:nvSpPr>
      <xdr:spPr>
        <a:xfrm>
          <a:off x="22110700" y="10556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61</xdr:row>
      <xdr:rowOff>97790</xdr:rowOff>
    </xdr:from>
    <xdr:to>
      <xdr:col>112</xdr:col>
      <xdr:colOff>38100</xdr:colOff>
      <xdr:row>62</xdr:row>
      <xdr:rowOff>27940</xdr:rowOff>
    </xdr:to>
    <xdr:sp macro="" textlink="">
      <xdr:nvSpPr>
        <xdr:cNvPr id="698" name="フローチャート: 判断 697">
          <a:extLst>
            <a:ext uri="{FF2B5EF4-FFF2-40B4-BE49-F238E27FC236}">
              <a16:creationId xmlns:a16="http://schemas.microsoft.com/office/drawing/2014/main" id="{670AF586-6DE5-4FD8-A05A-170B3F73CA31}"/>
            </a:ext>
          </a:extLst>
        </xdr:cNvPr>
        <xdr:cNvSpPr/>
      </xdr:nvSpPr>
      <xdr:spPr>
        <a:xfrm>
          <a:off x="21272500" y="10556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61</xdr:row>
      <xdr:rowOff>97790</xdr:rowOff>
    </xdr:from>
    <xdr:to>
      <xdr:col>107</xdr:col>
      <xdr:colOff>101600</xdr:colOff>
      <xdr:row>62</xdr:row>
      <xdr:rowOff>27940</xdr:rowOff>
    </xdr:to>
    <xdr:sp macro="" textlink="">
      <xdr:nvSpPr>
        <xdr:cNvPr id="699" name="フローチャート: 判断 698">
          <a:extLst>
            <a:ext uri="{FF2B5EF4-FFF2-40B4-BE49-F238E27FC236}">
              <a16:creationId xmlns:a16="http://schemas.microsoft.com/office/drawing/2014/main" id="{D8A40057-91BC-46DE-A4C9-5E8C61D19AE4}"/>
            </a:ext>
          </a:extLst>
        </xdr:cNvPr>
        <xdr:cNvSpPr/>
      </xdr:nvSpPr>
      <xdr:spPr>
        <a:xfrm>
          <a:off x="20383500" y="10556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61</xdr:row>
      <xdr:rowOff>97790</xdr:rowOff>
    </xdr:from>
    <xdr:to>
      <xdr:col>102</xdr:col>
      <xdr:colOff>165100</xdr:colOff>
      <xdr:row>62</xdr:row>
      <xdr:rowOff>27940</xdr:rowOff>
    </xdr:to>
    <xdr:sp macro="" textlink="">
      <xdr:nvSpPr>
        <xdr:cNvPr id="700" name="フローチャート: 判断 699">
          <a:extLst>
            <a:ext uri="{FF2B5EF4-FFF2-40B4-BE49-F238E27FC236}">
              <a16:creationId xmlns:a16="http://schemas.microsoft.com/office/drawing/2014/main" id="{BA090356-C04F-4020-AD14-12EA9D0FA456}"/>
            </a:ext>
          </a:extLst>
        </xdr:cNvPr>
        <xdr:cNvSpPr/>
      </xdr:nvSpPr>
      <xdr:spPr>
        <a:xfrm>
          <a:off x="19494500" y="10556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61</xdr:row>
      <xdr:rowOff>120650</xdr:rowOff>
    </xdr:from>
    <xdr:to>
      <xdr:col>98</xdr:col>
      <xdr:colOff>38100</xdr:colOff>
      <xdr:row>62</xdr:row>
      <xdr:rowOff>50800</xdr:rowOff>
    </xdr:to>
    <xdr:sp macro="" textlink="">
      <xdr:nvSpPr>
        <xdr:cNvPr id="701" name="フローチャート: 判断 700">
          <a:extLst>
            <a:ext uri="{FF2B5EF4-FFF2-40B4-BE49-F238E27FC236}">
              <a16:creationId xmlns:a16="http://schemas.microsoft.com/office/drawing/2014/main" id="{3390051F-2C22-4576-A148-44D472A230AD}"/>
            </a:ext>
          </a:extLst>
        </xdr:cNvPr>
        <xdr:cNvSpPr/>
      </xdr:nvSpPr>
      <xdr:spPr>
        <a:xfrm>
          <a:off x="18605500" y="10579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702" name="テキスト ボックス 701">
          <a:extLst>
            <a:ext uri="{FF2B5EF4-FFF2-40B4-BE49-F238E27FC236}">
              <a16:creationId xmlns:a16="http://schemas.microsoft.com/office/drawing/2014/main" id="{F370FC2D-A43C-4D8C-9139-447D4FF74D6B}"/>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703" name="テキスト ボックス 702">
          <a:extLst>
            <a:ext uri="{FF2B5EF4-FFF2-40B4-BE49-F238E27FC236}">
              <a16:creationId xmlns:a16="http://schemas.microsoft.com/office/drawing/2014/main" id="{6255B684-06E8-45E0-B316-EF53CF575750}"/>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704" name="テキスト ボックス 703">
          <a:extLst>
            <a:ext uri="{FF2B5EF4-FFF2-40B4-BE49-F238E27FC236}">
              <a16:creationId xmlns:a16="http://schemas.microsoft.com/office/drawing/2014/main" id="{2F176AF3-9285-42F4-BAB2-C5C82F44F91B}"/>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705" name="テキスト ボックス 704">
          <a:extLst>
            <a:ext uri="{FF2B5EF4-FFF2-40B4-BE49-F238E27FC236}">
              <a16:creationId xmlns:a16="http://schemas.microsoft.com/office/drawing/2014/main" id="{3158F513-01CE-4912-BB11-E0191435F87F}"/>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706" name="テキスト ボックス 705">
          <a:extLst>
            <a:ext uri="{FF2B5EF4-FFF2-40B4-BE49-F238E27FC236}">
              <a16:creationId xmlns:a16="http://schemas.microsoft.com/office/drawing/2014/main" id="{59FDFA07-4323-44B9-A738-57C311CE0C02}"/>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60</xdr:row>
      <xdr:rowOff>17780</xdr:rowOff>
    </xdr:from>
    <xdr:to>
      <xdr:col>116</xdr:col>
      <xdr:colOff>114300</xdr:colOff>
      <xdr:row>60</xdr:row>
      <xdr:rowOff>119380</xdr:rowOff>
    </xdr:to>
    <xdr:sp macro="" textlink="">
      <xdr:nvSpPr>
        <xdr:cNvPr id="707" name="楕円 706">
          <a:extLst>
            <a:ext uri="{FF2B5EF4-FFF2-40B4-BE49-F238E27FC236}">
              <a16:creationId xmlns:a16="http://schemas.microsoft.com/office/drawing/2014/main" id="{005B18A5-7842-4BA9-9A75-843411C2ED17}"/>
            </a:ext>
          </a:extLst>
        </xdr:cNvPr>
        <xdr:cNvSpPr/>
      </xdr:nvSpPr>
      <xdr:spPr>
        <a:xfrm>
          <a:off x="22110700" y="10304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59</xdr:row>
      <xdr:rowOff>40657</xdr:rowOff>
    </xdr:from>
    <xdr:ext cx="469744" cy="259045"/>
    <xdr:sp macro="" textlink="">
      <xdr:nvSpPr>
        <xdr:cNvPr id="708" name="【保健センター・保健所】&#10;一人当たり面積該当値テキスト">
          <a:extLst>
            <a:ext uri="{FF2B5EF4-FFF2-40B4-BE49-F238E27FC236}">
              <a16:creationId xmlns:a16="http://schemas.microsoft.com/office/drawing/2014/main" id="{9F5CA764-2564-423F-BB4E-A475D0EEC217}"/>
            </a:ext>
          </a:extLst>
        </xdr:cNvPr>
        <xdr:cNvSpPr txBox="1"/>
      </xdr:nvSpPr>
      <xdr:spPr>
        <a:xfrm>
          <a:off x="22199600" y="10156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60</xdr:row>
      <xdr:rowOff>17780</xdr:rowOff>
    </xdr:from>
    <xdr:to>
      <xdr:col>112</xdr:col>
      <xdr:colOff>38100</xdr:colOff>
      <xdr:row>60</xdr:row>
      <xdr:rowOff>119380</xdr:rowOff>
    </xdr:to>
    <xdr:sp macro="" textlink="">
      <xdr:nvSpPr>
        <xdr:cNvPr id="709" name="楕円 708">
          <a:extLst>
            <a:ext uri="{FF2B5EF4-FFF2-40B4-BE49-F238E27FC236}">
              <a16:creationId xmlns:a16="http://schemas.microsoft.com/office/drawing/2014/main" id="{896BEB54-2909-4892-B499-2491D3C77960}"/>
            </a:ext>
          </a:extLst>
        </xdr:cNvPr>
        <xdr:cNvSpPr/>
      </xdr:nvSpPr>
      <xdr:spPr>
        <a:xfrm>
          <a:off x="21272500" y="10304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60</xdr:row>
      <xdr:rowOff>68580</xdr:rowOff>
    </xdr:from>
    <xdr:to>
      <xdr:col>116</xdr:col>
      <xdr:colOff>63500</xdr:colOff>
      <xdr:row>60</xdr:row>
      <xdr:rowOff>68580</xdr:rowOff>
    </xdr:to>
    <xdr:cxnSp macro="">
      <xdr:nvCxnSpPr>
        <xdr:cNvPr id="710" name="直線コネクタ 709">
          <a:extLst>
            <a:ext uri="{FF2B5EF4-FFF2-40B4-BE49-F238E27FC236}">
              <a16:creationId xmlns:a16="http://schemas.microsoft.com/office/drawing/2014/main" id="{C56D191A-FDD4-498E-9AA8-5650D4A63BF9}"/>
            </a:ext>
          </a:extLst>
        </xdr:cNvPr>
        <xdr:cNvCxnSpPr/>
      </xdr:nvCxnSpPr>
      <xdr:spPr>
        <a:xfrm>
          <a:off x="21323300" y="1035558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60</xdr:row>
      <xdr:rowOff>17780</xdr:rowOff>
    </xdr:from>
    <xdr:to>
      <xdr:col>107</xdr:col>
      <xdr:colOff>101600</xdr:colOff>
      <xdr:row>60</xdr:row>
      <xdr:rowOff>119380</xdr:rowOff>
    </xdr:to>
    <xdr:sp macro="" textlink="">
      <xdr:nvSpPr>
        <xdr:cNvPr id="711" name="楕円 710">
          <a:extLst>
            <a:ext uri="{FF2B5EF4-FFF2-40B4-BE49-F238E27FC236}">
              <a16:creationId xmlns:a16="http://schemas.microsoft.com/office/drawing/2014/main" id="{72D42F94-6F3B-422B-B56D-D7BF1AA6B585}"/>
            </a:ext>
          </a:extLst>
        </xdr:cNvPr>
        <xdr:cNvSpPr/>
      </xdr:nvSpPr>
      <xdr:spPr>
        <a:xfrm>
          <a:off x="20383500" y="10304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60</xdr:row>
      <xdr:rowOff>68580</xdr:rowOff>
    </xdr:from>
    <xdr:to>
      <xdr:col>111</xdr:col>
      <xdr:colOff>177800</xdr:colOff>
      <xdr:row>60</xdr:row>
      <xdr:rowOff>68580</xdr:rowOff>
    </xdr:to>
    <xdr:cxnSp macro="">
      <xdr:nvCxnSpPr>
        <xdr:cNvPr id="712" name="直線コネクタ 711">
          <a:extLst>
            <a:ext uri="{FF2B5EF4-FFF2-40B4-BE49-F238E27FC236}">
              <a16:creationId xmlns:a16="http://schemas.microsoft.com/office/drawing/2014/main" id="{F5140F67-AFEB-4461-84D7-177A55605F0A}"/>
            </a:ext>
          </a:extLst>
        </xdr:cNvPr>
        <xdr:cNvCxnSpPr/>
      </xdr:nvCxnSpPr>
      <xdr:spPr>
        <a:xfrm>
          <a:off x="20434300" y="1035558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60</xdr:row>
      <xdr:rowOff>17780</xdr:rowOff>
    </xdr:from>
    <xdr:to>
      <xdr:col>102</xdr:col>
      <xdr:colOff>165100</xdr:colOff>
      <xdr:row>60</xdr:row>
      <xdr:rowOff>119380</xdr:rowOff>
    </xdr:to>
    <xdr:sp macro="" textlink="">
      <xdr:nvSpPr>
        <xdr:cNvPr id="713" name="楕円 712">
          <a:extLst>
            <a:ext uri="{FF2B5EF4-FFF2-40B4-BE49-F238E27FC236}">
              <a16:creationId xmlns:a16="http://schemas.microsoft.com/office/drawing/2014/main" id="{A3C9C04F-6C40-4509-9E1A-582D3FD617D3}"/>
            </a:ext>
          </a:extLst>
        </xdr:cNvPr>
        <xdr:cNvSpPr/>
      </xdr:nvSpPr>
      <xdr:spPr>
        <a:xfrm>
          <a:off x="19494500" y="10304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60</xdr:row>
      <xdr:rowOff>68580</xdr:rowOff>
    </xdr:from>
    <xdr:to>
      <xdr:col>107</xdr:col>
      <xdr:colOff>50800</xdr:colOff>
      <xdr:row>60</xdr:row>
      <xdr:rowOff>68580</xdr:rowOff>
    </xdr:to>
    <xdr:cxnSp macro="">
      <xdr:nvCxnSpPr>
        <xdr:cNvPr id="714" name="直線コネクタ 713">
          <a:extLst>
            <a:ext uri="{FF2B5EF4-FFF2-40B4-BE49-F238E27FC236}">
              <a16:creationId xmlns:a16="http://schemas.microsoft.com/office/drawing/2014/main" id="{0D5F0C5B-6293-4E4E-87CC-97E3FA7E9404}"/>
            </a:ext>
          </a:extLst>
        </xdr:cNvPr>
        <xdr:cNvCxnSpPr/>
      </xdr:nvCxnSpPr>
      <xdr:spPr>
        <a:xfrm>
          <a:off x="19545300" y="1035558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60</xdr:row>
      <xdr:rowOff>17780</xdr:rowOff>
    </xdr:from>
    <xdr:to>
      <xdr:col>98</xdr:col>
      <xdr:colOff>38100</xdr:colOff>
      <xdr:row>60</xdr:row>
      <xdr:rowOff>119380</xdr:rowOff>
    </xdr:to>
    <xdr:sp macro="" textlink="">
      <xdr:nvSpPr>
        <xdr:cNvPr id="715" name="楕円 714">
          <a:extLst>
            <a:ext uri="{FF2B5EF4-FFF2-40B4-BE49-F238E27FC236}">
              <a16:creationId xmlns:a16="http://schemas.microsoft.com/office/drawing/2014/main" id="{636FB140-EA66-46EE-96F2-D29244E3E272}"/>
            </a:ext>
          </a:extLst>
        </xdr:cNvPr>
        <xdr:cNvSpPr/>
      </xdr:nvSpPr>
      <xdr:spPr>
        <a:xfrm>
          <a:off x="18605500" y="10304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60</xdr:row>
      <xdr:rowOff>68580</xdr:rowOff>
    </xdr:from>
    <xdr:to>
      <xdr:col>102</xdr:col>
      <xdr:colOff>114300</xdr:colOff>
      <xdr:row>60</xdr:row>
      <xdr:rowOff>68580</xdr:rowOff>
    </xdr:to>
    <xdr:cxnSp macro="">
      <xdr:nvCxnSpPr>
        <xdr:cNvPr id="716" name="直線コネクタ 715">
          <a:extLst>
            <a:ext uri="{FF2B5EF4-FFF2-40B4-BE49-F238E27FC236}">
              <a16:creationId xmlns:a16="http://schemas.microsoft.com/office/drawing/2014/main" id="{FD155BE3-347C-48C4-9E13-A81B6F25C969}"/>
            </a:ext>
          </a:extLst>
        </xdr:cNvPr>
        <xdr:cNvCxnSpPr/>
      </xdr:nvCxnSpPr>
      <xdr:spPr>
        <a:xfrm>
          <a:off x="18656300" y="1035558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62</xdr:row>
      <xdr:rowOff>19067</xdr:rowOff>
    </xdr:from>
    <xdr:ext cx="469744" cy="259045"/>
    <xdr:sp macro="" textlink="">
      <xdr:nvSpPr>
        <xdr:cNvPr id="717" name="n_1aveValue【保健センター・保健所】&#10;一人当たり面積">
          <a:extLst>
            <a:ext uri="{FF2B5EF4-FFF2-40B4-BE49-F238E27FC236}">
              <a16:creationId xmlns:a16="http://schemas.microsoft.com/office/drawing/2014/main" id="{E0CD3988-47EF-4E6B-8472-68DF120E3A52}"/>
            </a:ext>
          </a:extLst>
        </xdr:cNvPr>
        <xdr:cNvSpPr txBox="1"/>
      </xdr:nvSpPr>
      <xdr:spPr>
        <a:xfrm>
          <a:off x="21075727" y="106489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62</xdr:row>
      <xdr:rowOff>19067</xdr:rowOff>
    </xdr:from>
    <xdr:ext cx="469744" cy="259045"/>
    <xdr:sp macro="" textlink="">
      <xdr:nvSpPr>
        <xdr:cNvPr id="718" name="n_2aveValue【保健センター・保健所】&#10;一人当たり面積">
          <a:extLst>
            <a:ext uri="{FF2B5EF4-FFF2-40B4-BE49-F238E27FC236}">
              <a16:creationId xmlns:a16="http://schemas.microsoft.com/office/drawing/2014/main" id="{FC18FE99-E9EA-4353-A6E0-1C3FA73FEF20}"/>
            </a:ext>
          </a:extLst>
        </xdr:cNvPr>
        <xdr:cNvSpPr txBox="1"/>
      </xdr:nvSpPr>
      <xdr:spPr>
        <a:xfrm>
          <a:off x="20199427" y="106489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62</xdr:row>
      <xdr:rowOff>19067</xdr:rowOff>
    </xdr:from>
    <xdr:ext cx="469744" cy="259045"/>
    <xdr:sp macro="" textlink="">
      <xdr:nvSpPr>
        <xdr:cNvPr id="719" name="n_3aveValue【保健センター・保健所】&#10;一人当たり面積">
          <a:extLst>
            <a:ext uri="{FF2B5EF4-FFF2-40B4-BE49-F238E27FC236}">
              <a16:creationId xmlns:a16="http://schemas.microsoft.com/office/drawing/2014/main" id="{72C0D769-0352-4613-9988-F9D06DF98299}"/>
            </a:ext>
          </a:extLst>
        </xdr:cNvPr>
        <xdr:cNvSpPr txBox="1"/>
      </xdr:nvSpPr>
      <xdr:spPr>
        <a:xfrm>
          <a:off x="19310427" y="106489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62</xdr:row>
      <xdr:rowOff>41927</xdr:rowOff>
    </xdr:from>
    <xdr:ext cx="469744" cy="259045"/>
    <xdr:sp macro="" textlink="">
      <xdr:nvSpPr>
        <xdr:cNvPr id="720" name="n_4aveValue【保健センター・保健所】&#10;一人当たり面積">
          <a:extLst>
            <a:ext uri="{FF2B5EF4-FFF2-40B4-BE49-F238E27FC236}">
              <a16:creationId xmlns:a16="http://schemas.microsoft.com/office/drawing/2014/main" id="{F1801CDB-DD68-48F8-A253-16ACAA5F3AED}"/>
            </a:ext>
          </a:extLst>
        </xdr:cNvPr>
        <xdr:cNvSpPr txBox="1"/>
      </xdr:nvSpPr>
      <xdr:spPr>
        <a:xfrm>
          <a:off x="18421427" y="10671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58</xdr:row>
      <xdr:rowOff>135907</xdr:rowOff>
    </xdr:from>
    <xdr:ext cx="469744" cy="259045"/>
    <xdr:sp macro="" textlink="">
      <xdr:nvSpPr>
        <xdr:cNvPr id="721" name="n_1mainValue【保健センター・保健所】&#10;一人当たり面積">
          <a:extLst>
            <a:ext uri="{FF2B5EF4-FFF2-40B4-BE49-F238E27FC236}">
              <a16:creationId xmlns:a16="http://schemas.microsoft.com/office/drawing/2014/main" id="{5506F27B-9F69-4C40-8CF4-05851FF0CA2E}"/>
            </a:ext>
          </a:extLst>
        </xdr:cNvPr>
        <xdr:cNvSpPr txBox="1"/>
      </xdr:nvSpPr>
      <xdr:spPr>
        <a:xfrm>
          <a:off x="21075727" y="10080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58</xdr:row>
      <xdr:rowOff>135907</xdr:rowOff>
    </xdr:from>
    <xdr:ext cx="469744" cy="259045"/>
    <xdr:sp macro="" textlink="">
      <xdr:nvSpPr>
        <xdr:cNvPr id="722" name="n_2mainValue【保健センター・保健所】&#10;一人当たり面積">
          <a:extLst>
            <a:ext uri="{FF2B5EF4-FFF2-40B4-BE49-F238E27FC236}">
              <a16:creationId xmlns:a16="http://schemas.microsoft.com/office/drawing/2014/main" id="{2317EF80-C438-4E10-9AE6-D3EC7B6AC67E}"/>
            </a:ext>
          </a:extLst>
        </xdr:cNvPr>
        <xdr:cNvSpPr txBox="1"/>
      </xdr:nvSpPr>
      <xdr:spPr>
        <a:xfrm>
          <a:off x="20199427" y="10080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58</xdr:row>
      <xdr:rowOff>135907</xdr:rowOff>
    </xdr:from>
    <xdr:ext cx="469744" cy="259045"/>
    <xdr:sp macro="" textlink="">
      <xdr:nvSpPr>
        <xdr:cNvPr id="723" name="n_3mainValue【保健センター・保健所】&#10;一人当たり面積">
          <a:extLst>
            <a:ext uri="{FF2B5EF4-FFF2-40B4-BE49-F238E27FC236}">
              <a16:creationId xmlns:a16="http://schemas.microsoft.com/office/drawing/2014/main" id="{C3396326-270B-4B86-BB05-3611791E23F6}"/>
            </a:ext>
          </a:extLst>
        </xdr:cNvPr>
        <xdr:cNvSpPr txBox="1"/>
      </xdr:nvSpPr>
      <xdr:spPr>
        <a:xfrm>
          <a:off x="19310427" y="10080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58</xdr:row>
      <xdr:rowOff>135907</xdr:rowOff>
    </xdr:from>
    <xdr:ext cx="469744" cy="259045"/>
    <xdr:sp macro="" textlink="">
      <xdr:nvSpPr>
        <xdr:cNvPr id="724" name="n_4mainValue【保健センター・保健所】&#10;一人当たり面積">
          <a:extLst>
            <a:ext uri="{FF2B5EF4-FFF2-40B4-BE49-F238E27FC236}">
              <a16:creationId xmlns:a16="http://schemas.microsoft.com/office/drawing/2014/main" id="{1C8D5930-C13A-4CF2-B0C5-CE2B98621CC4}"/>
            </a:ext>
          </a:extLst>
        </xdr:cNvPr>
        <xdr:cNvSpPr txBox="1"/>
      </xdr:nvSpPr>
      <xdr:spPr>
        <a:xfrm>
          <a:off x="18421427" y="10080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25" name="正方形/長方形 724">
          <a:extLst>
            <a:ext uri="{FF2B5EF4-FFF2-40B4-BE49-F238E27FC236}">
              <a16:creationId xmlns:a16="http://schemas.microsoft.com/office/drawing/2014/main" id="{53FC504F-B8FE-4FC9-BB5F-978766E8D54B}"/>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726" name="正方形/長方形 725">
          <a:extLst>
            <a:ext uri="{FF2B5EF4-FFF2-40B4-BE49-F238E27FC236}">
              <a16:creationId xmlns:a16="http://schemas.microsoft.com/office/drawing/2014/main" id="{564DF8DD-2378-464A-93F8-BCF6A8FAAFFF}"/>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727" name="正方形/長方形 726">
          <a:extLst>
            <a:ext uri="{FF2B5EF4-FFF2-40B4-BE49-F238E27FC236}">
              <a16:creationId xmlns:a16="http://schemas.microsoft.com/office/drawing/2014/main" id="{54850617-452A-497E-B40C-C8A4F03D5625}"/>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728" name="正方形/長方形 727">
          <a:extLst>
            <a:ext uri="{FF2B5EF4-FFF2-40B4-BE49-F238E27FC236}">
              <a16:creationId xmlns:a16="http://schemas.microsoft.com/office/drawing/2014/main" id="{7507A01C-12EF-48F1-B5AE-94B1A5AE0187}"/>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729" name="正方形/長方形 728">
          <a:extLst>
            <a:ext uri="{FF2B5EF4-FFF2-40B4-BE49-F238E27FC236}">
              <a16:creationId xmlns:a16="http://schemas.microsoft.com/office/drawing/2014/main" id="{C8560FE2-98D2-4FC9-A4FB-1B11ABCFFD67}"/>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730" name="正方形/長方形 729">
          <a:extLst>
            <a:ext uri="{FF2B5EF4-FFF2-40B4-BE49-F238E27FC236}">
              <a16:creationId xmlns:a16="http://schemas.microsoft.com/office/drawing/2014/main" id="{AAD6F4B3-FDF1-4309-97E3-A898080BD4B0}"/>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731" name="正方形/長方形 730">
          <a:extLst>
            <a:ext uri="{FF2B5EF4-FFF2-40B4-BE49-F238E27FC236}">
              <a16:creationId xmlns:a16="http://schemas.microsoft.com/office/drawing/2014/main" id="{611F3C78-17DF-4CFA-967A-76A7026E8C0E}"/>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32" name="正方形/長方形 731">
          <a:extLst>
            <a:ext uri="{FF2B5EF4-FFF2-40B4-BE49-F238E27FC236}">
              <a16:creationId xmlns:a16="http://schemas.microsoft.com/office/drawing/2014/main" id="{9F653B56-D7AF-461B-9B4A-0C56FCBD5BAA}"/>
            </a:ext>
          </a:extLst>
        </xdr:cNvPr>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733" name="テキスト ボックス 732">
          <a:extLst>
            <a:ext uri="{FF2B5EF4-FFF2-40B4-BE49-F238E27FC236}">
              <a16:creationId xmlns:a16="http://schemas.microsoft.com/office/drawing/2014/main" id="{5AB00F85-8F89-4436-8D67-9BF308D17774}"/>
            </a:ext>
          </a:extLst>
        </xdr:cNvPr>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734" name="直線コネクタ 733">
          <a:extLst>
            <a:ext uri="{FF2B5EF4-FFF2-40B4-BE49-F238E27FC236}">
              <a16:creationId xmlns:a16="http://schemas.microsoft.com/office/drawing/2014/main" id="{7CE6EE46-3D07-405E-862F-D618775D77A7}"/>
            </a:ext>
          </a:extLst>
        </xdr:cNvPr>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735" name="テキスト ボックス 734">
          <a:extLst>
            <a:ext uri="{FF2B5EF4-FFF2-40B4-BE49-F238E27FC236}">
              <a16:creationId xmlns:a16="http://schemas.microsoft.com/office/drawing/2014/main" id="{9A2E315F-66FE-4EF2-95FD-6D3D0C43783B}"/>
            </a:ext>
          </a:extLst>
        </xdr:cNvPr>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736" name="直線コネクタ 735">
          <a:extLst>
            <a:ext uri="{FF2B5EF4-FFF2-40B4-BE49-F238E27FC236}">
              <a16:creationId xmlns:a16="http://schemas.microsoft.com/office/drawing/2014/main" id="{B92EB546-1AEB-4BE4-895D-338DA0B514E7}"/>
            </a:ext>
          </a:extLst>
        </xdr:cNvPr>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737" name="テキスト ボックス 736">
          <a:extLst>
            <a:ext uri="{FF2B5EF4-FFF2-40B4-BE49-F238E27FC236}">
              <a16:creationId xmlns:a16="http://schemas.microsoft.com/office/drawing/2014/main" id="{2423F8B9-2FD9-446E-97A2-46926DB74102}"/>
            </a:ext>
          </a:extLst>
        </xdr:cNvPr>
        <xdr:cNvSpPr txBox="1"/>
      </xdr:nvSpPr>
      <xdr:spPr>
        <a:xfrm>
          <a:off x="11978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738" name="直線コネクタ 737">
          <a:extLst>
            <a:ext uri="{FF2B5EF4-FFF2-40B4-BE49-F238E27FC236}">
              <a16:creationId xmlns:a16="http://schemas.microsoft.com/office/drawing/2014/main" id="{CB23D6D8-4F1B-46B1-A799-38D6F7FA518E}"/>
            </a:ext>
          </a:extLst>
        </xdr:cNvPr>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739" name="テキスト ボックス 738">
          <a:extLst>
            <a:ext uri="{FF2B5EF4-FFF2-40B4-BE49-F238E27FC236}">
              <a16:creationId xmlns:a16="http://schemas.microsoft.com/office/drawing/2014/main" id="{EF2ACE55-DA63-45B4-A38A-DA27B787B815}"/>
            </a:ext>
          </a:extLst>
        </xdr:cNvPr>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740" name="直線コネクタ 739">
          <a:extLst>
            <a:ext uri="{FF2B5EF4-FFF2-40B4-BE49-F238E27FC236}">
              <a16:creationId xmlns:a16="http://schemas.microsoft.com/office/drawing/2014/main" id="{8959E06E-ACEB-421D-A516-74B004CB2376}"/>
            </a:ext>
          </a:extLst>
        </xdr:cNvPr>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741" name="テキスト ボックス 740">
          <a:extLst>
            <a:ext uri="{FF2B5EF4-FFF2-40B4-BE49-F238E27FC236}">
              <a16:creationId xmlns:a16="http://schemas.microsoft.com/office/drawing/2014/main" id="{66CAE8FB-3A1F-4B25-9843-D8DCFBB9346F}"/>
            </a:ext>
          </a:extLst>
        </xdr:cNvPr>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742" name="直線コネクタ 741">
          <a:extLst>
            <a:ext uri="{FF2B5EF4-FFF2-40B4-BE49-F238E27FC236}">
              <a16:creationId xmlns:a16="http://schemas.microsoft.com/office/drawing/2014/main" id="{DB4D2178-7BDD-4A9B-8D2A-9363D1717B9C}"/>
            </a:ext>
          </a:extLst>
        </xdr:cNvPr>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743" name="テキスト ボックス 742">
          <a:extLst>
            <a:ext uri="{FF2B5EF4-FFF2-40B4-BE49-F238E27FC236}">
              <a16:creationId xmlns:a16="http://schemas.microsoft.com/office/drawing/2014/main" id="{86ED80D6-5C71-47BE-B214-C7C2F5E5A520}"/>
            </a:ext>
          </a:extLst>
        </xdr:cNvPr>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744" name="直線コネクタ 743">
          <a:extLst>
            <a:ext uri="{FF2B5EF4-FFF2-40B4-BE49-F238E27FC236}">
              <a16:creationId xmlns:a16="http://schemas.microsoft.com/office/drawing/2014/main" id="{57D084EC-988B-41AE-A50B-B730C999F742}"/>
            </a:ext>
          </a:extLst>
        </xdr:cNvPr>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745" name="テキスト ボックス 744">
          <a:extLst>
            <a:ext uri="{FF2B5EF4-FFF2-40B4-BE49-F238E27FC236}">
              <a16:creationId xmlns:a16="http://schemas.microsoft.com/office/drawing/2014/main" id="{E9EDEC19-9934-4ABA-96C0-34675ED56855}"/>
            </a:ext>
          </a:extLst>
        </xdr:cNvPr>
        <xdr:cNvSpPr txBox="1"/>
      </xdr:nvSpPr>
      <xdr:spPr>
        <a:xfrm>
          <a:off x="12042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746" name="直線コネクタ 745">
          <a:extLst>
            <a:ext uri="{FF2B5EF4-FFF2-40B4-BE49-F238E27FC236}">
              <a16:creationId xmlns:a16="http://schemas.microsoft.com/office/drawing/2014/main" id="{842A4077-C7D2-4738-801E-E45319F53DFC}"/>
            </a:ext>
          </a:extLst>
        </xdr:cNvPr>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747" name="テキスト ボックス 746">
          <a:extLst>
            <a:ext uri="{FF2B5EF4-FFF2-40B4-BE49-F238E27FC236}">
              <a16:creationId xmlns:a16="http://schemas.microsoft.com/office/drawing/2014/main" id="{2A5201F1-F9E4-433E-996A-2304A8491C01}"/>
            </a:ext>
          </a:extLst>
        </xdr:cNvPr>
        <xdr:cNvSpPr txBox="1"/>
      </xdr:nvSpPr>
      <xdr:spPr>
        <a:xfrm>
          <a:off x="12107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748" name="【消防施設】&#10;有形固定資産減価償却率グラフ枠">
          <a:extLst>
            <a:ext uri="{FF2B5EF4-FFF2-40B4-BE49-F238E27FC236}">
              <a16:creationId xmlns:a16="http://schemas.microsoft.com/office/drawing/2014/main" id="{40396DEE-401D-4DE8-80C7-8B7E9221B687}"/>
            </a:ext>
          </a:extLst>
        </xdr:cNvPr>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97155</xdr:rowOff>
    </xdr:from>
    <xdr:to>
      <xdr:col>85</xdr:col>
      <xdr:colOff>126364</xdr:colOff>
      <xdr:row>85</xdr:row>
      <xdr:rowOff>87630</xdr:rowOff>
    </xdr:to>
    <xdr:cxnSp macro="">
      <xdr:nvCxnSpPr>
        <xdr:cNvPr id="749" name="直線コネクタ 748">
          <a:extLst>
            <a:ext uri="{FF2B5EF4-FFF2-40B4-BE49-F238E27FC236}">
              <a16:creationId xmlns:a16="http://schemas.microsoft.com/office/drawing/2014/main" id="{6F158C3A-288D-4D36-8DAD-DCDE38EA9938}"/>
            </a:ext>
          </a:extLst>
        </xdr:cNvPr>
        <xdr:cNvCxnSpPr/>
      </xdr:nvCxnSpPr>
      <xdr:spPr>
        <a:xfrm flipV="1">
          <a:off x="16318864" y="13470255"/>
          <a:ext cx="0" cy="11906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85</xdr:row>
      <xdr:rowOff>91457</xdr:rowOff>
    </xdr:from>
    <xdr:ext cx="405111" cy="259045"/>
    <xdr:sp macro="" textlink="">
      <xdr:nvSpPr>
        <xdr:cNvPr id="750" name="【消防施設】&#10;有形固定資産減価償却率最小値テキスト">
          <a:extLst>
            <a:ext uri="{FF2B5EF4-FFF2-40B4-BE49-F238E27FC236}">
              <a16:creationId xmlns:a16="http://schemas.microsoft.com/office/drawing/2014/main" id="{EE668CE7-1E40-4341-B0F4-1FC107B88910}"/>
            </a:ext>
          </a:extLst>
        </xdr:cNvPr>
        <xdr:cNvSpPr txBox="1"/>
      </xdr:nvSpPr>
      <xdr:spPr>
        <a:xfrm>
          <a:off x="16357600" y="146647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85</xdr:row>
      <xdr:rowOff>87630</xdr:rowOff>
    </xdr:from>
    <xdr:to>
      <xdr:col>86</xdr:col>
      <xdr:colOff>25400</xdr:colOff>
      <xdr:row>85</xdr:row>
      <xdr:rowOff>87630</xdr:rowOff>
    </xdr:to>
    <xdr:cxnSp macro="">
      <xdr:nvCxnSpPr>
        <xdr:cNvPr id="751" name="直線コネクタ 750">
          <a:extLst>
            <a:ext uri="{FF2B5EF4-FFF2-40B4-BE49-F238E27FC236}">
              <a16:creationId xmlns:a16="http://schemas.microsoft.com/office/drawing/2014/main" id="{EF73DBF6-6AEC-4E27-9244-93F87F304C1F}"/>
            </a:ext>
          </a:extLst>
        </xdr:cNvPr>
        <xdr:cNvCxnSpPr/>
      </xdr:nvCxnSpPr>
      <xdr:spPr>
        <a:xfrm>
          <a:off x="16230600" y="146608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77</xdr:row>
      <xdr:rowOff>43832</xdr:rowOff>
    </xdr:from>
    <xdr:ext cx="405111" cy="259045"/>
    <xdr:sp macro="" textlink="">
      <xdr:nvSpPr>
        <xdr:cNvPr id="752" name="【消防施設】&#10;有形固定資産減価償却率最大値テキスト">
          <a:extLst>
            <a:ext uri="{FF2B5EF4-FFF2-40B4-BE49-F238E27FC236}">
              <a16:creationId xmlns:a16="http://schemas.microsoft.com/office/drawing/2014/main" id="{E6FFBA44-E16F-4091-B2DB-504F44373614}"/>
            </a:ext>
          </a:extLst>
        </xdr:cNvPr>
        <xdr:cNvSpPr txBox="1"/>
      </xdr:nvSpPr>
      <xdr:spPr>
        <a:xfrm>
          <a:off x="16357600" y="132454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97155</xdr:rowOff>
    </xdr:from>
    <xdr:to>
      <xdr:col>86</xdr:col>
      <xdr:colOff>25400</xdr:colOff>
      <xdr:row>78</xdr:row>
      <xdr:rowOff>97155</xdr:rowOff>
    </xdr:to>
    <xdr:cxnSp macro="">
      <xdr:nvCxnSpPr>
        <xdr:cNvPr id="753" name="直線コネクタ 752">
          <a:extLst>
            <a:ext uri="{FF2B5EF4-FFF2-40B4-BE49-F238E27FC236}">
              <a16:creationId xmlns:a16="http://schemas.microsoft.com/office/drawing/2014/main" id="{BB167681-5B36-4C83-8574-A0837E06DFE8}"/>
            </a:ext>
          </a:extLst>
        </xdr:cNvPr>
        <xdr:cNvCxnSpPr/>
      </xdr:nvCxnSpPr>
      <xdr:spPr>
        <a:xfrm>
          <a:off x="16230600" y="134702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17797</xdr:rowOff>
    </xdr:from>
    <xdr:ext cx="405111" cy="259045"/>
    <xdr:sp macro="" textlink="">
      <xdr:nvSpPr>
        <xdr:cNvPr id="754" name="【消防施設】&#10;有形固定資産減価償却率平均値テキスト">
          <a:extLst>
            <a:ext uri="{FF2B5EF4-FFF2-40B4-BE49-F238E27FC236}">
              <a16:creationId xmlns:a16="http://schemas.microsoft.com/office/drawing/2014/main" id="{63D39030-5DB2-4F47-8FFB-FF5C9C2D21D8}"/>
            </a:ext>
          </a:extLst>
        </xdr:cNvPr>
        <xdr:cNvSpPr txBox="1"/>
      </xdr:nvSpPr>
      <xdr:spPr>
        <a:xfrm>
          <a:off x="16357600" y="1390524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166370</xdr:rowOff>
    </xdr:from>
    <xdr:to>
      <xdr:col>85</xdr:col>
      <xdr:colOff>177800</xdr:colOff>
      <xdr:row>82</xdr:row>
      <xdr:rowOff>96520</xdr:rowOff>
    </xdr:to>
    <xdr:sp macro="" textlink="">
      <xdr:nvSpPr>
        <xdr:cNvPr id="755" name="フローチャート: 判断 754">
          <a:extLst>
            <a:ext uri="{FF2B5EF4-FFF2-40B4-BE49-F238E27FC236}">
              <a16:creationId xmlns:a16="http://schemas.microsoft.com/office/drawing/2014/main" id="{8C6F9F9C-B974-4B09-9274-C8530B230A68}"/>
            </a:ext>
          </a:extLst>
        </xdr:cNvPr>
        <xdr:cNvSpPr/>
      </xdr:nvSpPr>
      <xdr:spPr>
        <a:xfrm>
          <a:off x="16268700" y="14053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126364</xdr:rowOff>
    </xdr:from>
    <xdr:to>
      <xdr:col>81</xdr:col>
      <xdr:colOff>101600</xdr:colOff>
      <xdr:row>82</xdr:row>
      <xdr:rowOff>56514</xdr:rowOff>
    </xdr:to>
    <xdr:sp macro="" textlink="">
      <xdr:nvSpPr>
        <xdr:cNvPr id="756" name="フローチャート: 判断 755">
          <a:extLst>
            <a:ext uri="{FF2B5EF4-FFF2-40B4-BE49-F238E27FC236}">
              <a16:creationId xmlns:a16="http://schemas.microsoft.com/office/drawing/2014/main" id="{980531A2-6F30-4727-875B-5EE60FCDD8AE}"/>
            </a:ext>
          </a:extLst>
        </xdr:cNvPr>
        <xdr:cNvSpPr/>
      </xdr:nvSpPr>
      <xdr:spPr>
        <a:xfrm>
          <a:off x="15430500" y="14013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105411</xdr:rowOff>
    </xdr:from>
    <xdr:to>
      <xdr:col>76</xdr:col>
      <xdr:colOff>165100</xdr:colOff>
      <xdr:row>82</xdr:row>
      <xdr:rowOff>35561</xdr:rowOff>
    </xdr:to>
    <xdr:sp macro="" textlink="">
      <xdr:nvSpPr>
        <xdr:cNvPr id="757" name="フローチャート: 判断 756">
          <a:extLst>
            <a:ext uri="{FF2B5EF4-FFF2-40B4-BE49-F238E27FC236}">
              <a16:creationId xmlns:a16="http://schemas.microsoft.com/office/drawing/2014/main" id="{419A621E-1D71-4F62-AEC7-E13DA0202091}"/>
            </a:ext>
          </a:extLst>
        </xdr:cNvPr>
        <xdr:cNvSpPr/>
      </xdr:nvSpPr>
      <xdr:spPr>
        <a:xfrm>
          <a:off x="14541500" y="139928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114936</xdr:rowOff>
    </xdr:from>
    <xdr:to>
      <xdr:col>72</xdr:col>
      <xdr:colOff>38100</xdr:colOff>
      <xdr:row>82</xdr:row>
      <xdr:rowOff>45086</xdr:rowOff>
    </xdr:to>
    <xdr:sp macro="" textlink="">
      <xdr:nvSpPr>
        <xdr:cNvPr id="758" name="フローチャート: 判断 757">
          <a:extLst>
            <a:ext uri="{FF2B5EF4-FFF2-40B4-BE49-F238E27FC236}">
              <a16:creationId xmlns:a16="http://schemas.microsoft.com/office/drawing/2014/main" id="{D81C9BF4-6CC6-4943-B50A-9E632A78050A}"/>
            </a:ext>
          </a:extLst>
        </xdr:cNvPr>
        <xdr:cNvSpPr/>
      </xdr:nvSpPr>
      <xdr:spPr>
        <a:xfrm>
          <a:off x="13652500" y="140023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122555</xdr:rowOff>
    </xdr:from>
    <xdr:to>
      <xdr:col>67</xdr:col>
      <xdr:colOff>101600</xdr:colOff>
      <xdr:row>82</xdr:row>
      <xdr:rowOff>52705</xdr:rowOff>
    </xdr:to>
    <xdr:sp macro="" textlink="">
      <xdr:nvSpPr>
        <xdr:cNvPr id="759" name="フローチャート: 判断 758">
          <a:extLst>
            <a:ext uri="{FF2B5EF4-FFF2-40B4-BE49-F238E27FC236}">
              <a16:creationId xmlns:a16="http://schemas.microsoft.com/office/drawing/2014/main" id="{E32F9642-4C38-4554-84EB-28DFA21BE440}"/>
            </a:ext>
          </a:extLst>
        </xdr:cNvPr>
        <xdr:cNvSpPr/>
      </xdr:nvSpPr>
      <xdr:spPr>
        <a:xfrm>
          <a:off x="12763500" y="140100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760" name="テキスト ボックス 759">
          <a:extLst>
            <a:ext uri="{FF2B5EF4-FFF2-40B4-BE49-F238E27FC236}">
              <a16:creationId xmlns:a16="http://schemas.microsoft.com/office/drawing/2014/main" id="{39655602-6F77-4217-A973-32548657EE0B}"/>
            </a:ext>
          </a:extLst>
        </xdr:cNvPr>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761" name="テキスト ボックス 760">
          <a:extLst>
            <a:ext uri="{FF2B5EF4-FFF2-40B4-BE49-F238E27FC236}">
              <a16:creationId xmlns:a16="http://schemas.microsoft.com/office/drawing/2014/main" id="{62AEE22B-C984-4EC5-AD95-5943065619D9}"/>
            </a:ext>
          </a:extLst>
        </xdr:cNvPr>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762" name="テキスト ボックス 761">
          <a:extLst>
            <a:ext uri="{FF2B5EF4-FFF2-40B4-BE49-F238E27FC236}">
              <a16:creationId xmlns:a16="http://schemas.microsoft.com/office/drawing/2014/main" id="{6F4DA137-7E8F-412A-8CC1-750EA9CEB1B2}"/>
            </a:ext>
          </a:extLst>
        </xdr:cNvPr>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763" name="テキスト ボックス 762">
          <a:extLst>
            <a:ext uri="{FF2B5EF4-FFF2-40B4-BE49-F238E27FC236}">
              <a16:creationId xmlns:a16="http://schemas.microsoft.com/office/drawing/2014/main" id="{AD0AEBBA-1C79-4678-AD7B-F0BE1438CC42}"/>
            </a:ext>
          </a:extLst>
        </xdr:cNvPr>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764" name="テキスト ボックス 763">
          <a:extLst>
            <a:ext uri="{FF2B5EF4-FFF2-40B4-BE49-F238E27FC236}">
              <a16:creationId xmlns:a16="http://schemas.microsoft.com/office/drawing/2014/main" id="{B23E23BD-294D-4F12-A458-6EE64A847966}"/>
            </a:ext>
          </a:extLst>
        </xdr:cNvPr>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19686</xdr:rowOff>
    </xdr:from>
    <xdr:to>
      <xdr:col>85</xdr:col>
      <xdr:colOff>177800</xdr:colOff>
      <xdr:row>82</xdr:row>
      <xdr:rowOff>121286</xdr:rowOff>
    </xdr:to>
    <xdr:sp macro="" textlink="">
      <xdr:nvSpPr>
        <xdr:cNvPr id="765" name="楕円 764">
          <a:extLst>
            <a:ext uri="{FF2B5EF4-FFF2-40B4-BE49-F238E27FC236}">
              <a16:creationId xmlns:a16="http://schemas.microsoft.com/office/drawing/2014/main" id="{88D88316-8ABC-416E-8AD2-BBBC57270E20}"/>
            </a:ext>
          </a:extLst>
        </xdr:cNvPr>
        <xdr:cNvSpPr/>
      </xdr:nvSpPr>
      <xdr:spPr>
        <a:xfrm>
          <a:off x="16268700" y="140785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81</xdr:row>
      <xdr:rowOff>169563</xdr:rowOff>
    </xdr:from>
    <xdr:ext cx="405111" cy="259045"/>
    <xdr:sp macro="" textlink="">
      <xdr:nvSpPr>
        <xdr:cNvPr id="766" name="【消防施設】&#10;有形固定資産減価償却率該当値テキスト">
          <a:extLst>
            <a:ext uri="{FF2B5EF4-FFF2-40B4-BE49-F238E27FC236}">
              <a16:creationId xmlns:a16="http://schemas.microsoft.com/office/drawing/2014/main" id="{2A9C229D-5189-44FC-922E-0CD9FBA35B73}"/>
            </a:ext>
          </a:extLst>
        </xdr:cNvPr>
        <xdr:cNvSpPr txBox="1"/>
      </xdr:nvSpPr>
      <xdr:spPr>
        <a:xfrm>
          <a:off x="16357600" y="140570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82</xdr:row>
      <xdr:rowOff>53975</xdr:rowOff>
    </xdr:from>
    <xdr:to>
      <xdr:col>81</xdr:col>
      <xdr:colOff>101600</xdr:colOff>
      <xdr:row>82</xdr:row>
      <xdr:rowOff>155575</xdr:rowOff>
    </xdr:to>
    <xdr:sp macro="" textlink="">
      <xdr:nvSpPr>
        <xdr:cNvPr id="767" name="楕円 766">
          <a:extLst>
            <a:ext uri="{FF2B5EF4-FFF2-40B4-BE49-F238E27FC236}">
              <a16:creationId xmlns:a16="http://schemas.microsoft.com/office/drawing/2014/main" id="{67DCB212-7285-47D0-8972-5F202B8DA578}"/>
            </a:ext>
          </a:extLst>
        </xdr:cNvPr>
        <xdr:cNvSpPr/>
      </xdr:nvSpPr>
      <xdr:spPr>
        <a:xfrm>
          <a:off x="15430500" y="141128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82</xdr:row>
      <xdr:rowOff>70486</xdr:rowOff>
    </xdr:from>
    <xdr:to>
      <xdr:col>85</xdr:col>
      <xdr:colOff>127000</xdr:colOff>
      <xdr:row>82</xdr:row>
      <xdr:rowOff>104775</xdr:rowOff>
    </xdr:to>
    <xdr:cxnSp macro="">
      <xdr:nvCxnSpPr>
        <xdr:cNvPr id="768" name="直線コネクタ 767">
          <a:extLst>
            <a:ext uri="{FF2B5EF4-FFF2-40B4-BE49-F238E27FC236}">
              <a16:creationId xmlns:a16="http://schemas.microsoft.com/office/drawing/2014/main" id="{FDBA3D40-CBE3-4DB6-8E5F-F08E93611ECD}"/>
            </a:ext>
          </a:extLst>
        </xdr:cNvPr>
        <xdr:cNvCxnSpPr/>
      </xdr:nvCxnSpPr>
      <xdr:spPr>
        <a:xfrm flipV="1">
          <a:off x="15481300" y="14129386"/>
          <a:ext cx="838200" cy="34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81</xdr:row>
      <xdr:rowOff>160655</xdr:rowOff>
    </xdr:from>
    <xdr:to>
      <xdr:col>76</xdr:col>
      <xdr:colOff>165100</xdr:colOff>
      <xdr:row>82</xdr:row>
      <xdr:rowOff>90805</xdr:rowOff>
    </xdr:to>
    <xdr:sp macro="" textlink="">
      <xdr:nvSpPr>
        <xdr:cNvPr id="769" name="楕円 768">
          <a:extLst>
            <a:ext uri="{FF2B5EF4-FFF2-40B4-BE49-F238E27FC236}">
              <a16:creationId xmlns:a16="http://schemas.microsoft.com/office/drawing/2014/main" id="{2A406FDD-E9B9-40AA-AAA2-9AFF641A29FE}"/>
            </a:ext>
          </a:extLst>
        </xdr:cNvPr>
        <xdr:cNvSpPr/>
      </xdr:nvSpPr>
      <xdr:spPr>
        <a:xfrm>
          <a:off x="14541500" y="140481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82</xdr:row>
      <xdr:rowOff>40005</xdr:rowOff>
    </xdr:from>
    <xdr:to>
      <xdr:col>81</xdr:col>
      <xdr:colOff>50800</xdr:colOff>
      <xdr:row>82</xdr:row>
      <xdr:rowOff>104775</xdr:rowOff>
    </xdr:to>
    <xdr:cxnSp macro="">
      <xdr:nvCxnSpPr>
        <xdr:cNvPr id="770" name="直線コネクタ 769">
          <a:extLst>
            <a:ext uri="{FF2B5EF4-FFF2-40B4-BE49-F238E27FC236}">
              <a16:creationId xmlns:a16="http://schemas.microsoft.com/office/drawing/2014/main" id="{DB4133F0-1BAD-4DD8-A4CF-40D8BA5723AF}"/>
            </a:ext>
          </a:extLst>
        </xdr:cNvPr>
        <xdr:cNvCxnSpPr/>
      </xdr:nvCxnSpPr>
      <xdr:spPr>
        <a:xfrm>
          <a:off x="14592300" y="14098905"/>
          <a:ext cx="889000" cy="647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82</xdr:row>
      <xdr:rowOff>12064</xdr:rowOff>
    </xdr:from>
    <xdr:to>
      <xdr:col>72</xdr:col>
      <xdr:colOff>38100</xdr:colOff>
      <xdr:row>82</xdr:row>
      <xdr:rowOff>113664</xdr:rowOff>
    </xdr:to>
    <xdr:sp macro="" textlink="">
      <xdr:nvSpPr>
        <xdr:cNvPr id="771" name="楕円 770">
          <a:extLst>
            <a:ext uri="{FF2B5EF4-FFF2-40B4-BE49-F238E27FC236}">
              <a16:creationId xmlns:a16="http://schemas.microsoft.com/office/drawing/2014/main" id="{0BCAB7AE-8C59-418F-8846-CCBBE46440C8}"/>
            </a:ext>
          </a:extLst>
        </xdr:cNvPr>
        <xdr:cNvSpPr/>
      </xdr:nvSpPr>
      <xdr:spPr>
        <a:xfrm>
          <a:off x="13652500" y="140709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82</xdr:row>
      <xdr:rowOff>40005</xdr:rowOff>
    </xdr:from>
    <xdr:to>
      <xdr:col>76</xdr:col>
      <xdr:colOff>114300</xdr:colOff>
      <xdr:row>82</xdr:row>
      <xdr:rowOff>62864</xdr:rowOff>
    </xdr:to>
    <xdr:cxnSp macro="">
      <xdr:nvCxnSpPr>
        <xdr:cNvPr id="772" name="直線コネクタ 771">
          <a:extLst>
            <a:ext uri="{FF2B5EF4-FFF2-40B4-BE49-F238E27FC236}">
              <a16:creationId xmlns:a16="http://schemas.microsoft.com/office/drawing/2014/main" id="{60D35C52-0210-4C9B-9DD9-2D7A44A16DAB}"/>
            </a:ext>
          </a:extLst>
        </xdr:cNvPr>
        <xdr:cNvCxnSpPr/>
      </xdr:nvCxnSpPr>
      <xdr:spPr>
        <a:xfrm flipV="1">
          <a:off x="13703300" y="14098905"/>
          <a:ext cx="889000" cy="22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81</xdr:row>
      <xdr:rowOff>122555</xdr:rowOff>
    </xdr:from>
    <xdr:to>
      <xdr:col>67</xdr:col>
      <xdr:colOff>101600</xdr:colOff>
      <xdr:row>82</xdr:row>
      <xdr:rowOff>52705</xdr:rowOff>
    </xdr:to>
    <xdr:sp macro="" textlink="">
      <xdr:nvSpPr>
        <xdr:cNvPr id="773" name="楕円 772">
          <a:extLst>
            <a:ext uri="{FF2B5EF4-FFF2-40B4-BE49-F238E27FC236}">
              <a16:creationId xmlns:a16="http://schemas.microsoft.com/office/drawing/2014/main" id="{2AF97A24-2BA2-44B9-A432-AFA408CAD749}"/>
            </a:ext>
          </a:extLst>
        </xdr:cNvPr>
        <xdr:cNvSpPr/>
      </xdr:nvSpPr>
      <xdr:spPr>
        <a:xfrm>
          <a:off x="12763500" y="140100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82</xdr:row>
      <xdr:rowOff>1905</xdr:rowOff>
    </xdr:from>
    <xdr:to>
      <xdr:col>71</xdr:col>
      <xdr:colOff>177800</xdr:colOff>
      <xdr:row>82</xdr:row>
      <xdr:rowOff>62864</xdr:rowOff>
    </xdr:to>
    <xdr:cxnSp macro="">
      <xdr:nvCxnSpPr>
        <xdr:cNvPr id="774" name="直線コネクタ 773">
          <a:extLst>
            <a:ext uri="{FF2B5EF4-FFF2-40B4-BE49-F238E27FC236}">
              <a16:creationId xmlns:a16="http://schemas.microsoft.com/office/drawing/2014/main" id="{CEB536F2-9188-4B38-B337-82EB9FCF461E}"/>
            </a:ext>
          </a:extLst>
        </xdr:cNvPr>
        <xdr:cNvCxnSpPr/>
      </xdr:nvCxnSpPr>
      <xdr:spPr>
        <a:xfrm>
          <a:off x="12814300" y="14060805"/>
          <a:ext cx="889000" cy="609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80</xdr:row>
      <xdr:rowOff>73041</xdr:rowOff>
    </xdr:from>
    <xdr:ext cx="405111" cy="259045"/>
    <xdr:sp macro="" textlink="">
      <xdr:nvSpPr>
        <xdr:cNvPr id="775" name="n_1aveValue【消防施設】&#10;有形固定資産減価償却率">
          <a:extLst>
            <a:ext uri="{FF2B5EF4-FFF2-40B4-BE49-F238E27FC236}">
              <a16:creationId xmlns:a16="http://schemas.microsoft.com/office/drawing/2014/main" id="{A5C757F9-C237-4757-B0D5-A5CB0D3CA447}"/>
            </a:ext>
          </a:extLst>
        </xdr:cNvPr>
        <xdr:cNvSpPr txBox="1"/>
      </xdr:nvSpPr>
      <xdr:spPr>
        <a:xfrm>
          <a:off x="15266044" y="137890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80</xdr:row>
      <xdr:rowOff>52088</xdr:rowOff>
    </xdr:from>
    <xdr:ext cx="405111" cy="259045"/>
    <xdr:sp macro="" textlink="">
      <xdr:nvSpPr>
        <xdr:cNvPr id="776" name="n_2aveValue【消防施設】&#10;有形固定資産減価償却率">
          <a:extLst>
            <a:ext uri="{FF2B5EF4-FFF2-40B4-BE49-F238E27FC236}">
              <a16:creationId xmlns:a16="http://schemas.microsoft.com/office/drawing/2014/main" id="{5B122C69-2401-4D4F-8443-DF4CA054D6ED}"/>
            </a:ext>
          </a:extLst>
        </xdr:cNvPr>
        <xdr:cNvSpPr txBox="1"/>
      </xdr:nvSpPr>
      <xdr:spPr>
        <a:xfrm>
          <a:off x="14389744" y="137680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80</xdr:row>
      <xdr:rowOff>61613</xdr:rowOff>
    </xdr:from>
    <xdr:ext cx="405111" cy="259045"/>
    <xdr:sp macro="" textlink="">
      <xdr:nvSpPr>
        <xdr:cNvPr id="777" name="n_3aveValue【消防施設】&#10;有形固定資産減価償却率">
          <a:extLst>
            <a:ext uri="{FF2B5EF4-FFF2-40B4-BE49-F238E27FC236}">
              <a16:creationId xmlns:a16="http://schemas.microsoft.com/office/drawing/2014/main" id="{59A2891F-99DC-4F67-8481-6BF428CD3D8A}"/>
            </a:ext>
          </a:extLst>
        </xdr:cNvPr>
        <xdr:cNvSpPr txBox="1"/>
      </xdr:nvSpPr>
      <xdr:spPr>
        <a:xfrm>
          <a:off x="13500744" y="137776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82</xdr:row>
      <xdr:rowOff>43832</xdr:rowOff>
    </xdr:from>
    <xdr:ext cx="405111" cy="259045"/>
    <xdr:sp macro="" textlink="">
      <xdr:nvSpPr>
        <xdr:cNvPr id="778" name="n_4aveValue【消防施設】&#10;有形固定資産減価償却率">
          <a:extLst>
            <a:ext uri="{FF2B5EF4-FFF2-40B4-BE49-F238E27FC236}">
              <a16:creationId xmlns:a16="http://schemas.microsoft.com/office/drawing/2014/main" id="{62C79F01-D70A-4EB6-B202-742845C8558D}"/>
            </a:ext>
          </a:extLst>
        </xdr:cNvPr>
        <xdr:cNvSpPr txBox="1"/>
      </xdr:nvSpPr>
      <xdr:spPr>
        <a:xfrm>
          <a:off x="12611744" y="141027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82</xdr:row>
      <xdr:rowOff>146702</xdr:rowOff>
    </xdr:from>
    <xdr:ext cx="405111" cy="259045"/>
    <xdr:sp macro="" textlink="">
      <xdr:nvSpPr>
        <xdr:cNvPr id="779" name="n_1mainValue【消防施設】&#10;有形固定資産減価償却率">
          <a:extLst>
            <a:ext uri="{FF2B5EF4-FFF2-40B4-BE49-F238E27FC236}">
              <a16:creationId xmlns:a16="http://schemas.microsoft.com/office/drawing/2014/main" id="{4DEE2299-C0D8-46E7-8DBB-1EF3C1C2CD0C}"/>
            </a:ext>
          </a:extLst>
        </xdr:cNvPr>
        <xdr:cNvSpPr txBox="1"/>
      </xdr:nvSpPr>
      <xdr:spPr>
        <a:xfrm>
          <a:off x="15266044" y="142056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82</xdr:row>
      <xdr:rowOff>81932</xdr:rowOff>
    </xdr:from>
    <xdr:ext cx="405111" cy="259045"/>
    <xdr:sp macro="" textlink="">
      <xdr:nvSpPr>
        <xdr:cNvPr id="780" name="n_2mainValue【消防施設】&#10;有形固定資産減価償却率">
          <a:extLst>
            <a:ext uri="{FF2B5EF4-FFF2-40B4-BE49-F238E27FC236}">
              <a16:creationId xmlns:a16="http://schemas.microsoft.com/office/drawing/2014/main" id="{9492B509-9A79-4564-A5CD-FB30CB3A727E}"/>
            </a:ext>
          </a:extLst>
        </xdr:cNvPr>
        <xdr:cNvSpPr txBox="1"/>
      </xdr:nvSpPr>
      <xdr:spPr>
        <a:xfrm>
          <a:off x="14389744" y="141408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82</xdr:row>
      <xdr:rowOff>104791</xdr:rowOff>
    </xdr:from>
    <xdr:ext cx="405111" cy="259045"/>
    <xdr:sp macro="" textlink="">
      <xdr:nvSpPr>
        <xdr:cNvPr id="781" name="n_3mainValue【消防施設】&#10;有形固定資産減価償却率">
          <a:extLst>
            <a:ext uri="{FF2B5EF4-FFF2-40B4-BE49-F238E27FC236}">
              <a16:creationId xmlns:a16="http://schemas.microsoft.com/office/drawing/2014/main" id="{D5A07AF4-EE4F-4EE7-B97A-8DB1F74032DB}"/>
            </a:ext>
          </a:extLst>
        </xdr:cNvPr>
        <xdr:cNvSpPr txBox="1"/>
      </xdr:nvSpPr>
      <xdr:spPr>
        <a:xfrm>
          <a:off x="13500744" y="141636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80</xdr:row>
      <xdr:rowOff>69232</xdr:rowOff>
    </xdr:from>
    <xdr:ext cx="405111" cy="259045"/>
    <xdr:sp macro="" textlink="">
      <xdr:nvSpPr>
        <xdr:cNvPr id="782" name="n_4mainValue【消防施設】&#10;有形固定資産減価償却率">
          <a:extLst>
            <a:ext uri="{FF2B5EF4-FFF2-40B4-BE49-F238E27FC236}">
              <a16:creationId xmlns:a16="http://schemas.microsoft.com/office/drawing/2014/main" id="{C2A8FBF0-D1B9-4C57-A039-A6CED13A6046}"/>
            </a:ext>
          </a:extLst>
        </xdr:cNvPr>
        <xdr:cNvSpPr txBox="1"/>
      </xdr:nvSpPr>
      <xdr:spPr>
        <a:xfrm>
          <a:off x="12611744" y="137852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783" name="正方形/長方形 782">
          <a:extLst>
            <a:ext uri="{FF2B5EF4-FFF2-40B4-BE49-F238E27FC236}">
              <a16:creationId xmlns:a16="http://schemas.microsoft.com/office/drawing/2014/main" id="{6624F159-74A0-4AA1-9227-BF6B3F86FD72}"/>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84" name="正方形/長方形 783">
          <a:extLst>
            <a:ext uri="{FF2B5EF4-FFF2-40B4-BE49-F238E27FC236}">
              <a16:creationId xmlns:a16="http://schemas.microsoft.com/office/drawing/2014/main" id="{64B1E9F1-480D-4D6E-9602-588D153AA5A0}"/>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85" name="正方形/長方形 784">
          <a:extLst>
            <a:ext uri="{FF2B5EF4-FFF2-40B4-BE49-F238E27FC236}">
              <a16:creationId xmlns:a16="http://schemas.microsoft.com/office/drawing/2014/main" id="{821D0829-B9F6-467E-91A4-E2C58D484040}"/>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86" name="正方形/長方形 785">
          <a:extLst>
            <a:ext uri="{FF2B5EF4-FFF2-40B4-BE49-F238E27FC236}">
              <a16:creationId xmlns:a16="http://schemas.microsoft.com/office/drawing/2014/main" id="{0D7FF627-0A14-453F-9E67-60049C6B8948}"/>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87" name="正方形/長方形 786">
          <a:extLst>
            <a:ext uri="{FF2B5EF4-FFF2-40B4-BE49-F238E27FC236}">
              <a16:creationId xmlns:a16="http://schemas.microsoft.com/office/drawing/2014/main" id="{A16187F9-05A1-4BD5-B97A-C458BBE595A0}"/>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88" name="正方形/長方形 787">
          <a:extLst>
            <a:ext uri="{FF2B5EF4-FFF2-40B4-BE49-F238E27FC236}">
              <a16:creationId xmlns:a16="http://schemas.microsoft.com/office/drawing/2014/main" id="{D6C25699-1692-499A-BC22-A4EA30596A49}"/>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89" name="正方形/長方形 788">
          <a:extLst>
            <a:ext uri="{FF2B5EF4-FFF2-40B4-BE49-F238E27FC236}">
              <a16:creationId xmlns:a16="http://schemas.microsoft.com/office/drawing/2014/main" id="{4443BBCD-6300-47A2-81EB-C20A6304681F}"/>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90" name="正方形/長方形 789">
          <a:extLst>
            <a:ext uri="{FF2B5EF4-FFF2-40B4-BE49-F238E27FC236}">
              <a16:creationId xmlns:a16="http://schemas.microsoft.com/office/drawing/2014/main" id="{609C6167-2162-4A88-9876-9B8F691071C3}"/>
            </a:ext>
          </a:extLst>
        </xdr:cNvPr>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791" name="テキスト ボックス 790">
          <a:extLst>
            <a:ext uri="{FF2B5EF4-FFF2-40B4-BE49-F238E27FC236}">
              <a16:creationId xmlns:a16="http://schemas.microsoft.com/office/drawing/2014/main" id="{19C56F55-7A0C-4794-9493-EF873AABACDA}"/>
            </a:ext>
          </a:extLst>
        </xdr:cNvPr>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792" name="直線コネクタ 791">
          <a:extLst>
            <a:ext uri="{FF2B5EF4-FFF2-40B4-BE49-F238E27FC236}">
              <a16:creationId xmlns:a16="http://schemas.microsoft.com/office/drawing/2014/main" id="{A50C3CB6-F2F0-434E-BC53-2C51667487AC}"/>
            </a:ext>
          </a:extLst>
        </xdr:cNvPr>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793" name="直線コネクタ 792">
          <a:extLst>
            <a:ext uri="{FF2B5EF4-FFF2-40B4-BE49-F238E27FC236}">
              <a16:creationId xmlns:a16="http://schemas.microsoft.com/office/drawing/2014/main" id="{C04AB2C1-F155-4197-80C0-43F9E17FF3C4}"/>
            </a:ext>
          </a:extLst>
        </xdr:cNvPr>
        <xdr:cNvCxnSpPr/>
      </xdr:nvCxnSpPr>
      <xdr:spPr>
        <a:xfrm>
          <a:off x="18288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794" name="テキスト ボックス 793">
          <a:extLst>
            <a:ext uri="{FF2B5EF4-FFF2-40B4-BE49-F238E27FC236}">
              <a16:creationId xmlns:a16="http://schemas.microsoft.com/office/drawing/2014/main" id="{08A15471-B847-4F47-AC49-60E7ED7E2FBB}"/>
            </a:ext>
          </a:extLst>
        </xdr:cNvPr>
        <xdr:cNvSpPr txBox="1"/>
      </xdr:nvSpPr>
      <xdr:spPr>
        <a:xfrm>
          <a:off x="17820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795" name="直線コネクタ 794">
          <a:extLst>
            <a:ext uri="{FF2B5EF4-FFF2-40B4-BE49-F238E27FC236}">
              <a16:creationId xmlns:a16="http://schemas.microsoft.com/office/drawing/2014/main" id="{1C42CBB0-08F5-44C0-8E6F-A62564B6AF99}"/>
            </a:ext>
          </a:extLst>
        </xdr:cNvPr>
        <xdr:cNvCxnSpPr/>
      </xdr:nvCxnSpPr>
      <xdr:spPr>
        <a:xfrm>
          <a:off x="18288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796" name="テキスト ボックス 795">
          <a:extLst>
            <a:ext uri="{FF2B5EF4-FFF2-40B4-BE49-F238E27FC236}">
              <a16:creationId xmlns:a16="http://schemas.microsoft.com/office/drawing/2014/main" id="{2A0FA926-4A51-40F3-B991-C02F25081677}"/>
            </a:ext>
          </a:extLst>
        </xdr:cNvPr>
        <xdr:cNvSpPr txBox="1"/>
      </xdr:nvSpPr>
      <xdr:spPr>
        <a:xfrm>
          <a:off x="17820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797" name="直線コネクタ 796">
          <a:extLst>
            <a:ext uri="{FF2B5EF4-FFF2-40B4-BE49-F238E27FC236}">
              <a16:creationId xmlns:a16="http://schemas.microsoft.com/office/drawing/2014/main" id="{32151CF2-ECE3-4B90-B50B-BBEA7145CA51}"/>
            </a:ext>
          </a:extLst>
        </xdr:cNvPr>
        <xdr:cNvCxnSpPr/>
      </xdr:nvCxnSpPr>
      <xdr:spPr>
        <a:xfrm>
          <a:off x="18288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798" name="テキスト ボックス 797">
          <a:extLst>
            <a:ext uri="{FF2B5EF4-FFF2-40B4-BE49-F238E27FC236}">
              <a16:creationId xmlns:a16="http://schemas.microsoft.com/office/drawing/2014/main" id="{1D56C641-31B7-4B65-B6E1-B230C583252E}"/>
            </a:ext>
          </a:extLst>
        </xdr:cNvPr>
        <xdr:cNvSpPr txBox="1"/>
      </xdr:nvSpPr>
      <xdr:spPr>
        <a:xfrm>
          <a:off x="17820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799" name="直線コネクタ 798">
          <a:extLst>
            <a:ext uri="{FF2B5EF4-FFF2-40B4-BE49-F238E27FC236}">
              <a16:creationId xmlns:a16="http://schemas.microsoft.com/office/drawing/2014/main" id="{5F3C3A54-A4DA-4480-A80F-A539C7CCEBEF}"/>
            </a:ext>
          </a:extLst>
        </xdr:cNvPr>
        <xdr:cNvCxnSpPr/>
      </xdr:nvCxnSpPr>
      <xdr:spPr>
        <a:xfrm>
          <a:off x="18288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800" name="テキスト ボックス 799">
          <a:extLst>
            <a:ext uri="{FF2B5EF4-FFF2-40B4-BE49-F238E27FC236}">
              <a16:creationId xmlns:a16="http://schemas.microsoft.com/office/drawing/2014/main" id="{DC7B515C-AF6D-43ED-B697-5159B00D806D}"/>
            </a:ext>
          </a:extLst>
        </xdr:cNvPr>
        <xdr:cNvSpPr txBox="1"/>
      </xdr:nvSpPr>
      <xdr:spPr>
        <a:xfrm>
          <a:off x="17820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801" name="直線コネクタ 800">
          <a:extLst>
            <a:ext uri="{FF2B5EF4-FFF2-40B4-BE49-F238E27FC236}">
              <a16:creationId xmlns:a16="http://schemas.microsoft.com/office/drawing/2014/main" id="{380945EE-F48D-41CF-B88B-AEA0ACB34FDC}"/>
            </a:ext>
          </a:extLst>
        </xdr:cNvPr>
        <xdr:cNvCxnSpPr/>
      </xdr:nvCxnSpPr>
      <xdr:spPr>
        <a:xfrm>
          <a:off x="18288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802" name="テキスト ボックス 801">
          <a:extLst>
            <a:ext uri="{FF2B5EF4-FFF2-40B4-BE49-F238E27FC236}">
              <a16:creationId xmlns:a16="http://schemas.microsoft.com/office/drawing/2014/main" id="{A71F0652-9FE5-4CDB-B791-6C4CBF1C4907}"/>
            </a:ext>
          </a:extLst>
        </xdr:cNvPr>
        <xdr:cNvSpPr txBox="1"/>
      </xdr:nvSpPr>
      <xdr:spPr>
        <a:xfrm>
          <a:off x="17820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803" name="直線コネクタ 802">
          <a:extLst>
            <a:ext uri="{FF2B5EF4-FFF2-40B4-BE49-F238E27FC236}">
              <a16:creationId xmlns:a16="http://schemas.microsoft.com/office/drawing/2014/main" id="{E341B019-13A9-4316-A247-FC7049992839}"/>
            </a:ext>
          </a:extLst>
        </xdr:cNvPr>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804" name="テキスト ボックス 803">
          <a:extLst>
            <a:ext uri="{FF2B5EF4-FFF2-40B4-BE49-F238E27FC236}">
              <a16:creationId xmlns:a16="http://schemas.microsoft.com/office/drawing/2014/main" id="{C44A52D8-DBEA-49A6-83C1-68E3D4AFB103}"/>
            </a:ext>
          </a:extLst>
        </xdr:cNvPr>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805" name="【消防施設】&#10;一人当たり面積グラフ枠">
          <a:extLst>
            <a:ext uri="{FF2B5EF4-FFF2-40B4-BE49-F238E27FC236}">
              <a16:creationId xmlns:a16="http://schemas.microsoft.com/office/drawing/2014/main" id="{EAECFDAD-A0F1-49D6-A51E-B5194F30FA8A}"/>
            </a:ext>
          </a:extLst>
        </xdr:cNvPr>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146050</xdr:rowOff>
    </xdr:from>
    <xdr:to>
      <xdr:col>116</xdr:col>
      <xdr:colOff>62864</xdr:colOff>
      <xdr:row>86</xdr:row>
      <xdr:rowOff>63500</xdr:rowOff>
    </xdr:to>
    <xdr:cxnSp macro="">
      <xdr:nvCxnSpPr>
        <xdr:cNvPr id="806" name="直線コネクタ 805">
          <a:extLst>
            <a:ext uri="{FF2B5EF4-FFF2-40B4-BE49-F238E27FC236}">
              <a16:creationId xmlns:a16="http://schemas.microsoft.com/office/drawing/2014/main" id="{28C5FDDE-C477-41EF-A8DC-EF7468D128AB}"/>
            </a:ext>
          </a:extLst>
        </xdr:cNvPr>
        <xdr:cNvCxnSpPr/>
      </xdr:nvCxnSpPr>
      <xdr:spPr>
        <a:xfrm flipV="1">
          <a:off x="22160864" y="13347700"/>
          <a:ext cx="0" cy="14605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67327</xdr:rowOff>
    </xdr:from>
    <xdr:ext cx="469744" cy="259045"/>
    <xdr:sp macro="" textlink="">
      <xdr:nvSpPr>
        <xdr:cNvPr id="807" name="【消防施設】&#10;一人当たり面積最小値テキスト">
          <a:extLst>
            <a:ext uri="{FF2B5EF4-FFF2-40B4-BE49-F238E27FC236}">
              <a16:creationId xmlns:a16="http://schemas.microsoft.com/office/drawing/2014/main" id="{3BD0A250-EA7C-4097-8CDF-FBC0091AE399}"/>
            </a:ext>
          </a:extLst>
        </xdr:cNvPr>
        <xdr:cNvSpPr txBox="1"/>
      </xdr:nvSpPr>
      <xdr:spPr>
        <a:xfrm>
          <a:off x="22199600" y="14812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63500</xdr:rowOff>
    </xdr:from>
    <xdr:to>
      <xdr:col>116</xdr:col>
      <xdr:colOff>152400</xdr:colOff>
      <xdr:row>86</xdr:row>
      <xdr:rowOff>63500</xdr:rowOff>
    </xdr:to>
    <xdr:cxnSp macro="">
      <xdr:nvCxnSpPr>
        <xdr:cNvPr id="808" name="直線コネクタ 807">
          <a:extLst>
            <a:ext uri="{FF2B5EF4-FFF2-40B4-BE49-F238E27FC236}">
              <a16:creationId xmlns:a16="http://schemas.microsoft.com/office/drawing/2014/main" id="{624046D4-C52D-43D5-9F2C-36D6EC63F232}"/>
            </a:ext>
          </a:extLst>
        </xdr:cNvPr>
        <xdr:cNvCxnSpPr/>
      </xdr:nvCxnSpPr>
      <xdr:spPr>
        <a:xfrm>
          <a:off x="22072600" y="14808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92727</xdr:rowOff>
    </xdr:from>
    <xdr:ext cx="469744" cy="259045"/>
    <xdr:sp macro="" textlink="">
      <xdr:nvSpPr>
        <xdr:cNvPr id="809" name="【消防施設】&#10;一人当たり面積最大値テキスト">
          <a:extLst>
            <a:ext uri="{FF2B5EF4-FFF2-40B4-BE49-F238E27FC236}">
              <a16:creationId xmlns:a16="http://schemas.microsoft.com/office/drawing/2014/main" id="{38040082-DFB2-4E9F-95BB-AF115B4F3F0C}"/>
            </a:ext>
          </a:extLst>
        </xdr:cNvPr>
        <xdr:cNvSpPr txBox="1"/>
      </xdr:nvSpPr>
      <xdr:spPr>
        <a:xfrm>
          <a:off x="22199600" y="13122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146050</xdr:rowOff>
    </xdr:from>
    <xdr:to>
      <xdr:col>116</xdr:col>
      <xdr:colOff>152400</xdr:colOff>
      <xdr:row>77</xdr:row>
      <xdr:rowOff>146050</xdr:rowOff>
    </xdr:to>
    <xdr:cxnSp macro="">
      <xdr:nvCxnSpPr>
        <xdr:cNvPr id="810" name="直線コネクタ 809">
          <a:extLst>
            <a:ext uri="{FF2B5EF4-FFF2-40B4-BE49-F238E27FC236}">
              <a16:creationId xmlns:a16="http://schemas.microsoft.com/office/drawing/2014/main" id="{98D09BBF-2FA8-4BF1-885C-A5AD8684D10F}"/>
            </a:ext>
          </a:extLst>
        </xdr:cNvPr>
        <xdr:cNvCxnSpPr/>
      </xdr:nvCxnSpPr>
      <xdr:spPr>
        <a:xfrm>
          <a:off x="22072600" y="13347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82</xdr:row>
      <xdr:rowOff>156227</xdr:rowOff>
    </xdr:from>
    <xdr:ext cx="469744" cy="259045"/>
    <xdr:sp macro="" textlink="">
      <xdr:nvSpPr>
        <xdr:cNvPr id="811" name="【消防施設】&#10;一人当たり面積平均値テキスト">
          <a:extLst>
            <a:ext uri="{FF2B5EF4-FFF2-40B4-BE49-F238E27FC236}">
              <a16:creationId xmlns:a16="http://schemas.microsoft.com/office/drawing/2014/main" id="{36D8AED4-944D-479C-AC25-9E0658773EEE}"/>
            </a:ext>
          </a:extLst>
        </xdr:cNvPr>
        <xdr:cNvSpPr txBox="1"/>
      </xdr:nvSpPr>
      <xdr:spPr>
        <a:xfrm>
          <a:off x="22199600" y="142151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133350</xdr:rowOff>
    </xdr:from>
    <xdr:to>
      <xdr:col>116</xdr:col>
      <xdr:colOff>114300</xdr:colOff>
      <xdr:row>84</xdr:row>
      <xdr:rowOff>63500</xdr:rowOff>
    </xdr:to>
    <xdr:sp macro="" textlink="">
      <xdr:nvSpPr>
        <xdr:cNvPr id="812" name="フローチャート: 判断 811">
          <a:extLst>
            <a:ext uri="{FF2B5EF4-FFF2-40B4-BE49-F238E27FC236}">
              <a16:creationId xmlns:a16="http://schemas.microsoft.com/office/drawing/2014/main" id="{00A36674-FA2B-40AC-8018-BB78D54B4EE7}"/>
            </a:ext>
          </a:extLst>
        </xdr:cNvPr>
        <xdr:cNvSpPr/>
      </xdr:nvSpPr>
      <xdr:spPr>
        <a:xfrm>
          <a:off x="22110700" y="14363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133350</xdr:rowOff>
    </xdr:from>
    <xdr:to>
      <xdr:col>112</xdr:col>
      <xdr:colOff>38100</xdr:colOff>
      <xdr:row>84</xdr:row>
      <xdr:rowOff>63500</xdr:rowOff>
    </xdr:to>
    <xdr:sp macro="" textlink="">
      <xdr:nvSpPr>
        <xdr:cNvPr id="813" name="フローチャート: 判断 812">
          <a:extLst>
            <a:ext uri="{FF2B5EF4-FFF2-40B4-BE49-F238E27FC236}">
              <a16:creationId xmlns:a16="http://schemas.microsoft.com/office/drawing/2014/main" id="{A0D8720E-4753-4633-A76D-89061320A3ED}"/>
            </a:ext>
          </a:extLst>
        </xdr:cNvPr>
        <xdr:cNvSpPr/>
      </xdr:nvSpPr>
      <xdr:spPr>
        <a:xfrm>
          <a:off x="21272500" y="14363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120650</xdr:rowOff>
    </xdr:from>
    <xdr:to>
      <xdr:col>107</xdr:col>
      <xdr:colOff>101600</xdr:colOff>
      <xdr:row>84</xdr:row>
      <xdr:rowOff>50800</xdr:rowOff>
    </xdr:to>
    <xdr:sp macro="" textlink="">
      <xdr:nvSpPr>
        <xdr:cNvPr id="814" name="フローチャート: 判断 813">
          <a:extLst>
            <a:ext uri="{FF2B5EF4-FFF2-40B4-BE49-F238E27FC236}">
              <a16:creationId xmlns:a16="http://schemas.microsoft.com/office/drawing/2014/main" id="{6329CB9D-1AE1-4757-9314-FF18FDAA4E20}"/>
            </a:ext>
          </a:extLst>
        </xdr:cNvPr>
        <xdr:cNvSpPr/>
      </xdr:nvSpPr>
      <xdr:spPr>
        <a:xfrm>
          <a:off x="20383500" y="1435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83</xdr:row>
      <xdr:rowOff>57150</xdr:rowOff>
    </xdr:from>
    <xdr:to>
      <xdr:col>102</xdr:col>
      <xdr:colOff>165100</xdr:colOff>
      <xdr:row>83</xdr:row>
      <xdr:rowOff>158750</xdr:rowOff>
    </xdr:to>
    <xdr:sp macro="" textlink="">
      <xdr:nvSpPr>
        <xdr:cNvPr id="815" name="フローチャート: 判断 814">
          <a:extLst>
            <a:ext uri="{FF2B5EF4-FFF2-40B4-BE49-F238E27FC236}">
              <a16:creationId xmlns:a16="http://schemas.microsoft.com/office/drawing/2014/main" id="{9C96C96D-937D-4D00-B97B-2FDDAA8EA933}"/>
            </a:ext>
          </a:extLst>
        </xdr:cNvPr>
        <xdr:cNvSpPr/>
      </xdr:nvSpPr>
      <xdr:spPr>
        <a:xfrm>
          <a:off x="19494500" y="14287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83</xdr:row>
      <xdr:rowOff>82550</xdr:rowOff>
    </xdr:from>
    <xdr:to>
      <xdr:col>98</xdr:col>
      <xdr:colOff>38100</xdr:colOff>
      <xdr:row>84</xdr:row>
      <xdr:rowOff>12700</xdr:rowOff>
    </xdr:to>
    <xdr:sp macro="" textlink="">
      <xdr:nvSpPr>
        <xdr:cNvPr id="816" name="フローチャート: 判断 815">
          <a:extLst>
            <a:ext uri="{FF2B5EF4-FFF2-40B4-BE49-F238E27FC236}">
              <a16:creationId xmlns:a16="http://schemas.microsoft.com/office/drawing/2014/main" id="{0F847475-0325-4F87-A9A2-8D7CDE3E8FEE}"/>
            </a:ext>
          </a:extLst>
        </xdr:cNvPr>
        <xdr:cNvSpPr/>
      </xdr:nvSpPr>
      <xdr:spPr>
        <a:xfrm>
          <a:off x="18605500" y="14312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817" name="テキスト ボックス 816">
          <a:extLst>
            <a:ext uri="{FF2B5EF4-FFF2-40B4-BE49-F238E27FC236}">
              <a16:creationId xmlns:a16="http://schemas.microsoft.com/office/drawing/2014/main" id="{F5EF7F1C-0946-47B5-913B-144D6C3F5D7E}"/>
            </a:ext>
          </a:extLst>
        </xdr:cNvPr>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818" name="テキスト ボックス 817">
          <a:extLst>
            <a:ext uri="{FF2B5EF4-FFF2-40B4-BE49-F238E27FC236}">
              <a16:creationId xmlns:a16="http://schemas.microsoft.com/office/drawing/2014/main" id="{31E02E9D-1BB1-40EC-9C41-5F94FE9B3FF6}"/>
            </a:ext>
          </a:extLst>
        </xdr:cNvPr>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819" name="テキスト ボックス 818">
          <a:extLst>
            <a:ext uri="{FF2B5EF4-FFF2-40B4-BE49-F238E27FC236}">
              <a16:creationId xmlns:a16="http://schemas.microsoft.com/office/drawing/2014/main" id="{5F0C96D8-297C-4B9D-825A-A7460EDE6382}"/>
            </a:ext>
          </a:extLst>
        </xdr:cNvPr>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820" name="テキスト ボックス 819">
          <a:extLst>
            <a:ext uri="{FF2B5EF4-FFF2-40B4-BE49-F238E27FC236}">
              <a16:creationId xmlns:a16="http://schemas.microsoft.com/office/drawing/2014/main" id="{34812D6B-B2D4-494B-B793-2C08F86F73D1}"/>
            </a:ext>
          </a:extLst>
        </xdr:cNvPr>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821" name="テキスト ボックス 820">
          <a:extLst>
            <a:ext uri="{FF2B5EF4-FFF2-40B4-BE49-F238E27FC236}">
              <a16:creationId xmlns:a16="http://schemas.microsoft.com/office/drawing/2014/main" id="{11E453E4-65BA-4A4A-BA70-FD136093D7E9}"/>
            </a:ext>
          </a:extLst>
        </xdr:cNvPr>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133350</xdr:rowOff>
    </xdr:from>
    <xdr:to>
      <xdr:col>116</xdr:col>
      <xdr:colOff>114300</xdr:colOff>
      <xdr:row>86</xdr:row>
      <xdr:rowOff>63500</xdr:rowOff>
    </xdr:to>
    <xdr:sp macro="" textlink="">
      <xdr:nvSpPr>
        <xdr:cNvPr id="822" name="楕円 821">
          <a:extLst>
            <a:ext uri="{FF2B5EF4-FFF2-40B4-BE49-F238E27FC236}">
              <a16:creationId xmlns:a16="http://schemas.microsoft.com/office/drawing/2014/main" id="{311F8D0B-1B38-4D9F-9DFC-71DECD37DBEC}"/>
            </a:ext>
          </a:extLst>
        </xdr:cNvPr>
        <xdr:cNvSpPr/>
      </xdr:nvSpPr>
      <xdr:spPr>
        <a:xfrm>
          <a:off x="22110700" y="14706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85</xdr:row>
      <xdr:rowOff>48277</xdr:rowOff>
    </xdr:from>
    <xdr:ext cx="469744" cy="259045"/>
    <xdr:sp macro="" textlink="">
      <xdr:nvSpPr>
        <xdr:cNvPr id="823" name="【消防施設】&#10;一人当たり面積該当値テキスト">
          <a:extLst>
            <a:ext uri="{FF2B5EF4-FFF2-40B4-BE49-F238E27FC236}">
              <a16:creationId xmlns:a16="http://schemas.microsoft.com/office/drawing/2014/main" id="{B2565399-D237-4E2E-A668-5C64F75B93C6}"/>
            </a:ext>
          </a:extLst>
        </xdr:cNvPr>
        <xdr:cNvSpPr txBox="1"/>
      </xdr:nvSpPr>
      <xdr:spPr>
        <a:xfrm>
          <a:off x="22199600" y="14621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85</xdr:row>
      <xdr:rowOff>146050</xdr:rowOff>
    </xdr:from>
    <xdr:to>
      <xdr:col>112</xdr:col>
      <xdr:colOff>38100</xdr:colOff>
      <xdr:row>86</xdr:row>
      <xdr:rowOff>76200</xdr:rowOff>
    </xdr:to>
    <xdr:sp macro="" textlink="">
      <xdr:nvSpPr>
        <xdr:cNvPr id="824" name="楕円 823">
          <a:extLst>
            <a:ext uri="{FF2B5EF4-FFF2-40B4-BE49-F238E27FC236}">
              <a16:creationId xmlns:a16="http://schemas.microsoft.com/office/drawing/2014/main" id="{0AF4970E-E89A-4BFD-9D27-0D3640ED31A0}"/>
            </a:ext>
          </a:extLst>
        </xdr:cNvPr>
        <xdr:cNvSpPr/>
      </xdr:nvSpPr>
      <xdr:spPr>
        <a:xfrm>
          <a:off x="21272500" y="14719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86</xdr:row>
      <xdr:rowOff>12700</xdr:rowOff>
    </xdr:from>
    <xdr:to>
      <xdr:col>116</xdr:col>
      <xdr:colOff>63500</xdr:colOff>
      <xdr:row>86</xdr:row>
      <xdr:rowOff>25400</xdr:rowOff>
    </xdr:to>
    <xdr:cxnSp macro="">
      <xdr:nvCxnSpPr>
        <xdr:cNvPr id="825" name="直線コネクタ 824">
          <a:extLst>
            <a:ext uri="{FF2B5EF4-FFF2-40B4-BE49-F238E27FC236}">
              <a16:creationId xmlns:a16="http://schemas.microsoft.com/office/drawing/2014/main" id="{15D1BFAA-B072-46EB-A2A6-750292A657F0}"/>
            </a:ext>
          </a:extLst>
        </xdr:cNvPr>
        <xdr:cNvCxnSpPr/>
      </xdr:nvCxnSpPr>
      <xdr:spPr>
        <a:xfrm flipV="1">
          <a:off x="21323300" y="14757400"/>
          <a:ext cx="8382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85</xdr:row>
      <xdr:rowOff>146050</xdr:rowOff>
    </xdr:from>
    <xdr:to>
      <xdr:col>107</xdr:col>
      <xdr:colOff>101600</xdr:colOff>
      <xdr:row>86</xdr:row>
      <xdr:rowOff>76200</xdr:rowOff>
    </xdr:to>
    <xdr:sp macro="" textlink="">
      <xdr:nvSpPr>
        <xdr:cNvPr id="826" name="楕円 825">
          <a:extLst>
            <a:ext uri="{FF2B5EF4-FFF2-40B4-BE49-F238E27FC236}">
              <a16:creationId xmlns:a16="http://schemas.microsoft.com/office/drawing/2014/main" id="{B7335E00-ADCD-4342-A4E0-1B044ED44A5D}"/>
            </a:ext>
          </a:extLst>
        </xdr:cNvPr>
        <xdr:cNvSpPr/>
      </xdr:nvSpPr>
      <xdr:spPr>
        <a:xfrm>
          <a:off x="20383500" y="14719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86</xdr:row>
      <xdr:rowOff>25400</xdr:rowOff>
    </xdr:from>
    <xdr:to>
      <xdr:col>111</xdr:col>
      <xdr:colOff>177800</xdr:colOff>
      <xdr:row>86</xdr:row>
      <xdr:rowOff>25400</xdr:rowOff>
    </xdr:to>
    <xdr:cxnSp macro="">
      <xdr:nvCxnSpPr>
        <xdr:cNvPr id="827" name="直線コネクタ 826">
          <a:extLst>
            <a:ext uri="{FF2B5EF4-FFF2-40B4-BE49-F238E27FC236}">
              <a16:creationId xmlns:a16="http://schemas.microsoft.com/office/drawing/2014/main" id="{40CA3FC7-7D6F-4F0A-893E-291460E814B7}"/>
            </a:ext>
          </a:extLst>
        </xdr:cNvPr>
        <xdr:cNvCxnSpPr/>
      </xdr:nvCxnSpPr>
      <xdr:spPr>
        <a:xfrm>
          <a:off x="20434300" y="147701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85</xdr:row>
      <xdr:rowOff>146050</xdr:rowOff>
    </xdr:from>
    <xdr:to>
      <xdr:col>102</xdr:col>
      <xdr:colOff>165100</xdr:colOff>
      <xdr:row>86</xdr:row>
      <xdr:rowOff>76200</xdr:rowOff>
    </xdr:to>
    <xdr:sp macro="" textlink="">
      <xdr:nvSpPr>
        <xdr:cNvPr id="828" name="楕円 827">
          <a:extLst>
            <a:ext uri="{FF2B5EF4-FFF2-40B4-BE49-F238E27FC236}">
              <a16:creationId xmlns:a16="http://schemas.microsoft.com/office/drawing/2014/main" id="{D7ECB683-5C38-47B4-99C2-943F9B2A49CE}"/>
            </a:ext>
          </a:extLst>
        </xdr:cNvPr>
        <xdr:cNvSpPr/>
      </xdr:nvSpPr>
      <xdr:spPr>
        <a:xfrm>
          <a:off x="19494500" y="14719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86</xdr:row>
      <xdr:rowOff>25400</xdr:rowOff>
    </xdr:from>
    <xdr:to>
      <xdr:col>107</xdr:col>
      <xdr:colOff>50800</xdr:colOff>
      <xdr:row>86</xdr:row>
      <xdr:rowOff>25400</xdr:rowOff>
    </xdr:to>
    <xdr:cxnSp macro="">
      <xdr:nvCxnSpPr>
        <xdr:cNvPr id="829" name="直線コネクタ 828">
          <a:extLst>
            <a:ext uri="{FF2B5EF4-FFF2-40B4-BE49-F238E27FC236}">
              <a16:creationId xmlns:a16="http://schemas.microsoft.com/office/drawing/2014/main" id="{B461494A-A471-4453-859D-F7956729A128}"/>
            </a:ext>
          </a:extLst>
        </xdr:cNvPr>
        <xdr:cNvCxnSpPr/>
      </xdr:nvCxnSpPr>
      <xdr:spPr>
        <a:xfrm>
          <a:off x="19545300" y="147701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85</xdr:row>
      <xdr:rowOff>146050</xdr:rowOff>
    </xdr:from>
    <xdr:to>
      <xdr:col>98</xdr:col>
      <xdr:colOff>38100</xdr:colOff>
      <xdr:row>86</xdr:row>
      <xdr:rowOff>76200</xdr:rowOff>
    </xdr:to>
    <xdr:sp macro="" textlink="">
      <xdr:nvSpPr>
        <xdr:cNvPr id="830" name="楕円 829">
          <a:extLst>
            <a:ext uri="{FF2B5EF4-FFF2-40B4-BE49-F238E27FC236}">
              <a16:creationId xmlns:a16="http://schemas.microsoft.com/office/drawing/2014/main" id="{95C4AF52-5883-440D-9554-328BBACAC366}"/>
            </a:ext>
          </a:extLst>
        </xdr:cNvPr>
        <xdr:cNvSpPr/>
      </xdr:nvSpPr>
      <xdr:spPr>
        <a:xfrm>
          <a:off x="18605500" y="14719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86</xdr:row>
      <xdr:rowOff>25400</xdr:rowOff>
    </xdr:from>
    <xdr:to>
      <xdr:col>102</xdr:col>
      <xdr:colOff>114300</xdr:colOff>
      <xdr:row>86</xdr:row>
      <xdr:rowOff>25400</xdr:rowOff>
    </xdr:to>
    <xdr:cxnSp macro="">
      <xdr:nvCxnSpPr>
        <xdr:cNvPr id="831" name="直線コネクタ 830">
          <a:extLst>
            <a:ext uri="{FF2B5EF4-FFF2-40B4-BE49-F238E27FC236}">
              <a16:creationId xmlns:a16="http://schemas.microsoft.com/office/drawing/2014/main" id="{005FE2CD-004C-41B0-8BD1-1C7547ED52B4}"/>
            </a:ext>
          </a:extLst>
        </xdr:cNvPr>
        <xdr:cNvCxnSpPr/>
      </xdr:nvCxnSpPr>
      <xdr:spPr>
        <a:xfrm>
          <a:off x="18656300" y="147701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82</xdr:row>
      <xdr:rowOff>80027</xdr:rowOff>
    </xdr:from>
    <xdr:ext cx="469744" cy="259045"/>
    <xdr:sp macro="" textlink="">
      <xdr:nvSpPr>
        <xdr:cNvPr id="832" name="n_1aveValue【消防施設】&#10;一人当たり面積">
          <a:extLst>
            <a:ext uri="{FF2B5EF4-FFF2-40B4-BE49-F238E27FC236}">
              <a16:creationId xmlns:a16="http://schemas.microsoft.com/office/drawing/2014/main" id="{2DAE4821-CD51-4B77-AE6E-79128A7631E3}"/>
            </a:ext>
          </a:extLst>
        </xdr:cNvPr>
        <xdr:cNvSpPr txBox="1"/>
      </xdr:nvSpPr>
      <xdr:spPr>
        <a:xfrm>
          <a:off x="21075727" y="14138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82</xdr:row>
      <xdr:rowOff>67327</xdr:rowOff>
    </xdr:from>
    <xdr:ext cx="469744" cy="259045"/>
    <xdr:sp macro="" textlink="">
      <xdr:nvSpPr>
        <xdr:cNvPr id="833" name="n_2aveValue【消防施設】&#10;一人当たり面積">
          <a:extLst>
            <a:ext uri="{FF2B5EF4-FFF2-40B4-BE49-F238E27FC236}">
              <a16:creationId xmlns:a16="http://schemas.microsoft.com/office/drawing/2014/main" id="{FE0DE50D-EF76-4053-9D78-9227A66F2371}"/>
            </a:ext>
          </a:extLst>
        </xdr:cNvPr>
        <xdr:cNvSpPr txBox="1"/>
      </xdr:nvSpPr>
      <xdr:spPr>
        <a:xfrm>
          <a:off x="20199427" y="14126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82</xdr:row>
      <xdr:rowOff>3827</xdr:rowOff>
    </xdr:from>
    <xdr:ext cx="469744" cy="259045"/>
    <xdr:sp macro="" textlink="">
      <xdr:nvSpPr>
        <xdr:cNvPr id="834" name="n_3aveValue【消防施設】&#10;一人当たり面積">
          <a:extLst>
            <a:ext uri="{FF2B5EF4-FFF2-40B4-BE49-F238E27FC236}">
              <a16:creationId xmlns:a16="http://schemas.microsoft.com/office/drawing/2014/main" id="{1E556742-38BC-443C-AB50-943AC821C8C9}"/>
            </a:ext>
          </a:extLst>
        </xdr:cNvPr>
        <xdr:cNvSpPr txBox="1"/>
      </xdr:nvSpPr>
      <xdr:spPr>
        <a:xfrm>
          <a:off x="19310427" y="14062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82</xdr:row>
      <xdr:rowOff>29227</xdr:rowOff>
    </xdr:from>
    <xdr:ext cx="469744" cy="259045"/>
    <xdr:sp macro="" textlink="">
      <xdr:nvSpPr>
        <xdr:cNvPr id="835" name="n_4aveValue【消防施設】&#10;一人当たり面積">
          <a:extLst>
            <a:ext uri="{FF2B5EF4-FFF2-40B4-BE49-F238E27FC236}">
              <a16:creationId xmlns:a16="http://schemas.microsoft.com/office/drawing/2014/main" id="{83486EA6-6B8F-4B16-BFE9-5793A3F849B3}"/>
            </a:ext>
          </a:extLst>
        </xdr:cNvPr>
        <xdr:cNvSpPr txBox="1"/>
      </xdr:nvSpPr>
      <xdr:spPr>
        <a:xfrm>
          <a:off x="18421427" y="14088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86</xdr:row>
      <xdr:rowOff>67327</xdr:rowOff>
    </xdr:from>
    <xdr:ext cx="469744" cy="259045"/>
    <xdr:sp macro="" textlink="">
      <xdr:nvSpPr>
        <xdr:cNvPr id="836" name="n_1mainValue【消防施設】&#10;一人当たり面積">
          <a:extLst>
            <a:ext uri="{FF2B5EF4-FFF2-40B4-BE49-F238E27FC236}">
              <a16:creationId xmlns:a16="http://schemas.microsoft.com/office/drawing/2014/main" id="{F2E156DA-C72B-4BE5-9FAE-C1C15769E863}"/>
            </a:ext>
          </a:extLst>
        </xdr:cNvPr>
        <xdr:cNvSpPr txBox="1"/>
      </xdr:nvSpPr>
      <xdr:spPr>
        <a:xfrm>
          <a:off x="21075727" y="14812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86</xdr:row>
      <xdr:rowOff>67327</xdr:rowOff>
    </xdr:from>
    <xdr:ext cx="469744" cy="259045"/>
    <xdr:sp macro="" textlink="">
      <xdr:nvSpPr>
        <xdr:cNvPr id="837" name="n_2mainValue【消防施設】&#10;一人当たり面積">
          <a:extLst>
            <a:ext uri="{FF2B5EF4-FFF2-40B4-BE49-F238E27FC236}">
              <a16:creationId xmlns:a16="http://schemas.microsoft.com/office/drawing/2014/main" id="{2469CC62-A617-4D31-882A-BA59CFC7CD7F}"/>
            </a:ext>
          </a:extLst>
        </xdr:cNvPr>
        <xdr:cNvSpPr txBox="1"/>
      </xdr:nvSpPr>
      <xdr:spPr>
        <a:xfrm>
          <a:off x="20199427" y="14812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86</xdr:row>
      <xdr:rowOff>67327</xdr:rowOff>
    </xdr:from>
    <xdr:ext cx="469744" cy="259045"/>
    <xdr:sp macro="" textlink="">
      <xdr:nvSpPr>
        <xdr:cNvPr id="838" name="n_3mainValue【消防施設】&#10;一人当たり面積">
          <a:extLst>
            <a:ext uri="{FF2B5EF4-FFF2-40B4-BE49-F238E27FC236}">
              <a16:creationId xmlns:a16="http://schemas.microsoft.com/office/drawing/2014/main" id="{F4812D2F-2A62-4CE3-A0B2-B6582D53B108}"/>
            </a:ext>
          </a:extLst>
        </xdr:cNvPr>
        <xdr:cNvSpPr txBox="1"/>
      </xdr:nvSpPr>
      <xdr:spPr>
        <a:xfrm>
          <a:off x="19310427" y="14812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86</xdr:row>
      <xdr:rowOff>67327</xdr:rowOff>
    </xdr:from>
    <xdr:ext cx="469744" cy="259045"/>
    <xdr:sp macro="" textlink="">
      <xdr:nvSpPr>
        <xdr:cNvPr id="839" name="n_4mainValue【消防施設】&#10;一人当たり面積">
          <a:extLst>
            <a:ext uri="{FF2B5EF4-FFF2-40B4-BE49-F238E27FC236}">
              <a16:creationId xmlns:a16="http://schemas.microsoft.com/office/drawing/2014/main" id="{DDE4D707-782A-4DA5-B7EC-759B598EFEA7}"/>
            </a:ext>
          </a:extLst>
        </xdr:cNvPr>
        <xdr:cNvSpPr txBox="1"/>
      </xdr:nvSpPr>
      <xdr:spPr>
        <a:xfrm>
          <a:off x="18421427" y="14812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840" name="正方形/長方形 839">
          <a:extLst>
            <a:ext uri="{FF2B5EF4-FFF2-40B4-BE49-F238E27FC236}">
              <a16:creationId xmlns:a16="http://schemas.microsoft.com/office/drawing/2014/main" id="{83D85F4F-EFAD-4B40-9312-40AC1BB2FDD1}"/>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841" name="正方形/長方形 840">
          <a:extLst>
            <a:ext uri="{FF2B5EF4-FFF2-40B4-BE49-F238E27FC236}">
              <a16:creationId xmlns:a16="http://schemas.microsoft.com/office/drawing/2014/main" id="{50241602-A2A6-4D12-B4F1-D72E4B3E4FA1}"/>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842" name="正方形/長方形 841">
          <a:extLst>
            <a:ext uri="{FF2B5EF4-FFF2-40B4-BE49-F238E27FC236}">
              <a16:creationId xmlns:a16="http://schemas.microsoft.com/office/drawing/2014/main" id="{EEB8CBEB-EE0F-4AF0-A6E0-E0E15DD893EC}"/>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843" name="正方形/長方形 842">
          <a:extLst>
            <a:ext uri="{FF2B5EF4-FFF2-40B4-BE49-F238E27FC236}">
              <a16:creationId xmlns:a16="http://schemas.microsoft.com/office/drawing/2014/main" id="{6E615BC6-C5CE-4D1F-9A7E-595AA983F2B5}"/>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844" name="正方形/長方形 843">
          <a:extLst>
            <a:ext uri="{FF2B5EF4-FFF2-40B4-BE49-F238E27FC236}">
              <a16:creationId xmlns:a16="http://schemas.microsoft.com/office/drawing/2014/main" id="{CEFE6642-1437-4EDD-9973-08FECDEA5207}"/>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845" name="正方形/長方形 844">
          <a:extLst>
            <a:ext uri="{FF2B5EF4-FFF2-40B4-BE49-F238E27FC236}">
              <a16:creationId xmlns:a16="http://schemas.microsoft.com/office/drawing/2014/main" id="{A42F56E4-1576-4062-A9C7-5ABAE4822350}"/>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846" name="正方形/長方形 845">
          <a:extLst>
            <a:ext uri="{FF2B5EF4-FFF2-40B4-BE49-F238E27FC236}">
              <a16:creationId xmlns:a16="http://schemas.microsoft.com/office/drawing/2014/main" id="{51739DA1-668D-44B4-98DF-B0B8C5215E27}"/>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47" name="正方形/長方形 846">
          <a:extLst>
            <a:ext uri="{FF2B5EF4-FFF2-40B4-BE49-F238E27FC236}">
              <a16:creationId xmlns:a16="http://schemas.microsoft.com/office/drawing/2014/main" id="{DD026091-8CBE-41C3-A4F5-C328ECA7F6BB}"/>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848" name="テキスト ボックス 847">
          <a:extLst>
            <a:ext uri="{FF2B5EF4-FFF2-40B4-BE49-F238E27FC236}">
              <a16:creationId xmlns:a16="http://schemas.microsoft.com/office/drawing/2014/main" id="{4198B44B-D83F-4208-B7F3-21143F9CDEED}"/>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849" name="直線コネクタ 848">
          <a:extLst>
            <a:ext uri="{FF2B5EF4-FFF2-40B4-BE49-F238E27FC236}">
              <a16:creationId xmlns:a16="http://schemas.microsoft.com/office/drawing/2014/main" id="{AEA401D8-4556-4C18-81DE-B06ADCEFBA71}"/>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850" name="テキスト ボックス 849">
          <a:extLst>
            <a:ext uri="{FF2B5EF4-FFF2-40B4-BE49-F238E27FC236}">
              <a16:creationId xmlns:a16="http://schemas.microsoft.com/office/drawing/2014/main" id="{95139700-2BCC-4495-982F-697F10131EDD}"/>
            </a:ext>
          </a:extLst>
        </xdr:cNvPr>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851" name="直線コネクタ 850">
          <a:extLst>
            <a:ext uri="{FF2B5EF4-FFF2-40B4-BE49-F238E27FC236}">
              <a16:creationId xmlns:a16="http://schemas.microsoft.com/office/drawing/2014/main" id="{F373FCA5-9692-4748-90F5-F91F0BA90311}"/>
            </a:ext>
          </a:extLst>
        </xdr:cNvPr>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852" name="テキスト ボックス 851">
          <a:extLst>
            <a:ext uri="{FF2B5EF4-FFF2-40B4-BE49-F238E27FC236}">
              <a16:creationId xmlns:a16="http://schemas.microsoft.com/office/drawing/2014/main" id="{F4BC5119-B792-4E94-96CA-F3BA111E07A4}"/>
            </a:ext>
          </a:extLst>
        </xdr:cNvPr>
        <xdr:cNvSpPr txBox="1"/>
      </xdr:nvSpPr>
      <xdr:spPr>
        <a:xfrm>
          <a:off x="11978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853" name="直線コネクタ 852">
          <a:extLst>
            <a:ext uri="{FF2B5EF4-FFF2-40B4-BE49-F238E27FC236}">
              <a16:creationId xmlns:a16="http://schemas.microsoft.com/office/drawing/2014/main" id="{CC9D0A19-F202-4826-A3ED-C87EF8BE242E}"/>
            </a:ext>
          </a:extLst>
        </xdr:cNvPr>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854" name="テキスト ボックス 853">
          <a:extLst>
            <a:ext uri="{FF2B5EF4-FFF2-40B4-BE49-F238E27FC236}">
              <a16:creationId xmlns:a16="http://schemas.microsoft.com/office/drawing/2014/main" id="{9C60232A-6F2A-4F5F-8144-D14F4569C3E7}"/>
            </a:ext>
          </a:extLst>
        </xdr:cNvPr>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855" name="直線コネクタ 854">
          <a:extLst>
            <a:ext uri="{FF2B5EF4-FFF2-40B4-BE49-F238E27FC236}">
              <a16:creationId xmlns:a16="http://schemas.microsoft.com/office/drawing/2014/main" id="{8E0C7137-13F3-4B52-8839-BD3120D681CB}"/>
            </a:ext>
          </a:extLst>
        </xdr:cNvPr>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856" name="テキスト ボックス 855">
          <a:extLst>
            <a:ext uri="{FF2B5EF4-FFF2-40B4-BE49-F238E27FC236}">
              <a16:creationId xmlns:a16="http://schemas.microsoft.com/office/drawing/2014/main" id="{9FD9316E-3849-40DA-850B-751CB814A3C4}"/>
            </a:ext>
          </a:extLst>
        </xdr:cNvPr>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857" name="直線コネクタ 856">
          <a:extLst>
            <a:ext uri="{FF2B5EF4-FFF2-40B4-BE49-F238E27FC236}">
              <a16:creationId xmlns:a16="http://schemas.microsoft.com/office/drawing/2014/main" id="{48988131-82CC-4A8A-A7FF-104E9791DE65}"/>
            </a:ext>
          </a:extLst>
        </xdr:cNvPr>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858" name="テキスト ボックス 857">
          <a:extLst>
            <a:ext uri="{FF2B5EF4-FFF2-40B4-BE49-F238E27FC236}">
              <a16:creationId xmlns:a16="http://schemas.microsoft.com/office/drawing/2014/main" id="{133C02DD-91F6-4E1B-96EB-01A3C34D2756}"/>
            </a:ext>
          </a:extLst>
        </xdr:cNvPr>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859" name="直線コネクタ 858">
          <a:extLst>
            <a:ext uri="{FF2B5EF4-FFF2-40B4-BE49-F238E27FC236}">
              <a16:creationId xmlns:a16="http://schemas.microsoft.com/office/drawing/2014/main" id="{26D96F98-F874-4B64-9481-42F04504CAC9}"/>
            </a:ext>
          </a:extLst>
        </xdr:cNvPr>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860" name="テキスト ボックス 859">
          <a:extLst>
            <a:ext uri="{FF2B5EF4-FFF2-40B4-BE49-F238E27FC236}">
              <a16:creationId xmlns:a16="http://schemas.microsoft.com/office/drawing/2014/main" id="{6EF1DDEF-BDB2-446E-A4E8-5B660B9E44F9}"/>
            </a:ext>
          </a:extLst>
        </xdr:cNvPr>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861" name="直線コネクタ 860">
          <a:extLst>
            <a:ext uri="{FF2B5EF4-FFF2-40B4-BE49-F238E27FC236}">
              <a16:creationId xmlns:a16="http://schemas.microsoft.com/office/drawing/2014/main" id="{0C1A15AB-45B0-433A-B4D4-48CE6446680C}"/>
            </a:ext>
          </a:extLst>
        </xdr:cNvPr>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862" name="テキスト ボックス 861">
          <a:extLst>
            <a:ext uri="{FF2B5EF4-FFF2-40B4-BE49-F238E27FC236}">
              <a16:creationId xmlns:a16="http://schemas.microsoft.com/office/drawing/2014/main" id="{81680701-C902-4E12-B306-F5DF821D624D}"/>
            </a:ext>
          </a:extLst>
        </xdr:cNvPr>
        <xdr:cNvSpPr txBox="1"/>
      </xdr:nvSpPr>
      <xdr:spPr>
        <a:xfrm>
          <a:off x="12107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863" name="直線コネクタ 862">
          <a:extLst>
            <a:ext uri="{FF2B5EF4-FFF2-40B4-BE49-F238E27FC236}">
              <a16:creationId xmlns:a16="http://schemas.microsoft.com/office/drawing/2014/main" id="{9FB7CE34-5BA8-417B-97B2-DB8F13C45AD9}"/>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64" name="【庁舎】&#10;有形固定資産減価償却率グラフ枠">
          <a:extLst>
            <a:ext uri="{FF2B5EF4-FFF2-40B4-BE49-F238E27FC236}">
              <a16:creationId xmlns:a16="http://schemas.microsoft.com/office/drawing/2014/main" id="{BA2E88C7-4621-4921-867A-FA15AEBC0748}"/>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121920</xdr:rowOff>
    </xdr:from>
    <xdr:to>
      <xdr:col>85</xdr:col>
      <xdr:colOff>126364</xdr:colOff>
      <xdr:row>107</xdr:row>
      <xdr:rowOff>138249</xdr:rowOff>
    </xdr:to>
    <xdr:cxnSp macro="">
      <xdr:nvCxnSpPr>
        <xdr:cNvPr id="865" name="直線コネクタ 864">
          <a:extLst>
            <a:ext uri="{FF2B5EF4-FFF2-40B4-BE49-F238E27FC236}">
              <a16:creationId xmlns:a16="http://schemas.microsoft.com/office/drawing/2014/main" id="{59687762-749C-4DC6-BB7D-0F8DE414F8CD}"/>
            </a:ext>
          </a:extLst>
        </xdr:cNvPr>
        <xdr:cNvCxnSpPr/>
      </xdr:nvCxnSpPr>
      <xdr:spPr>
        <a:xfrm flipV="1">
          <a:off x="16318864" y="17266920"/>
          <a:ext cx="0" cy="12164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107</xdr:row>
      <xdr:rowOff>142076</xdr:rowOff>
    </xdr:from>
    <xdr:ext cx="405111" cy="259045"/>
    <xdr:sp macro="" textlink="">
      <xdr:nvSpPr>
        <xdr:cNvPr id="866" name="【庁舎】&#10;有形固定資産減価償却率最小値テキスト">
          <a:extLst>
            <a:ext uri="{FF2B5EF4-FFF2-40B4-BE49-F238E27FC236}">
              <a16:creationId xmlns:a16="http://schemas.microsoft.com/office/drawing/2014/main" id="{BE80B205-13E3-40A5-A291-2718B904C6EF}"/>
            </a:ext>
          </a:extLst>
        </xdr:cNvPr>
        <xdr:cNvSpPr txBox="1"/>
      </xdr:nvSpPr>
      <xdr:spPr>
        <a:xfrm>
          <a:off x="16357600" y="184872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107</xdr:row>
      <xdr:rowOff>138249</xdr:rowOff>
    </xdr:from>
    <xdr:to>
      <xdr:col>86</xdr:col>
      <xdr:colOff>25400</xdr:colOff>
      <xdr:row>107</xdr:row>
      <xdr:rowOff>138249</xdr:rowOff>
    </xdr:to>
    <xdr:cxnSp macro="">
      <xdr:nvCxnSpPr>
        <xdr:cNvPr id="867" name="直線コネクタ 866">
          <a:extLst>
            <a:ext uri="{FF2B5EF4-FFF2-40B4-BE49-F238E27FC236}">
              <a16:creationId xmlns:a16="http://schemas.microsoft.com/office/drawing/2014/main" id="{2185CA0E-5E6C-4076-A33A-69C139CBC1F2}"/>
            </a:ext>
          </a:extLst>
        </xdr:cNvPr>
        <xdr:cNvCxnSpPr/>
      </xdr:nvCxnSpPr>
      <xdr:spPr>
        <a:xfrm>
          <a:off x="16230600" y="184833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99</xdr:row>
      <xdr:rowOff>68597</xdr:rowOff>
    </xdr:from>
    <xdr:ext cx="405111" cy="259045"/>
    <xdr:sp macro="" textlink="">
      <xdr:nvSpPr>
        <xdr:cNvPr id="868" name="【庁舎】&#10;有形固定資産減価償却率最大値テキスト">
          <a:extLst>
            <a:ext uri="{FF2B5EF4-FFF2-40B4-BE49-F238E27FC236}">
              <a16:creationId xmlns:a16="http://schemas.microsoft.com/office/drawing/2014/main" id="{F672BC32-9399-4C63-B7E7-A5F32E066275}"/>
            </a:ext>
          </a:extLst>
        </xdr:cNvPr>
        <xdr:cNvSpPr txBox="1"/>
      </xdr:nvSpPr>
      <xdr:spPr>
        <a:xfrm>
          <a:off x="16357600" y="170421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121920</xdr:rowOff>
    </xdr:from>
    <xdr:to>
      <xdr:col>86</xdr:col>
      <xdr:colOff>25400</xdr:colOff>
      <xdr:row>100</xdr:row>
      <xdr:rowOff>121920</xdr:rowOff>
    </xdr:to>
    <xdr:cxnSp macro="">
      <xdr:nvCxnSpPr>
        <xdr:cNvPr id="869" name="直線コネクタ 868">
          <a:extLst>
            <a:ext uri="{FF2B5EF4-FFF2-40B4-BE49-F238E27FC236}">
              <a16:creationId xmlns:a16="http://schemas.microsoft.com/office/drawing/2014/main" id="{A00FB8FA-B01D-4FCB-9E09-379C26E09C53}"/>
            </a:ext>
          </a:extLst>
        </xdr:cNvPr>
        <xdr:cNvCxnSpPr/>
      </xdr:nvCxnSpPr>
      <xdr:spPr>
        <a:xfrm>
          <a:off x="16230600" y="172669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72407</xdr:rowOff>
    </xdr:from>
    <xdr:ext cx="405111" cy="259045"/>
    <xdr:sp macro="" textlink="">
      <xdr:nvSpPr>
        <xdr:cNvPr id="870" name="【庁舎】&#10;有形固定資産減価償却率平均値テキスト">
          <a:extLst>
            <a:ext uri="{FF2B5EF4-FFF2-40B4-BE49-F238E27FC236}">
              <a16:creationId xmlns:a16="http://schemas.microsoft.com/office/drawing/2014/main" id="{79AE72A5-2FCD-44E3-BA8A-B4219019F2A1}"/>
            </a:ext>
          </a:extLst>
        </xdr:cNvPr>
        <xdr:cNvSpPr txBox="1"/>
      </xdr:nvSpPr>
      <xdr:spPr>
        <a:xfrm>
          <a:off x="16357600" y="1773175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103</xdr:row>
      <xdr:rowOff>93980</xdr:rowOff>
    </xdr:from>
    <xdr:to>
      <xdr:col>85</xdr:col>
      <xdr:colOff>177800</xdr:colOff>
      <xdr:row>104</xdr:row>
      <xdr:rowOff>24130</xdr:rowOff>
    </xdr:to>
    <xdr:sp macro="" textlink="">
      <xdr:nvSpPr>
        <xdr:cNvPr id="871" name="フローチャート: 判断 870">
          <a:extLst>
            <a:ext uri="{FF2B5EF4-FFF2-40B4-BE49-F238E27FC236}">
              <a16:creationId xmlns:a16="http://schemas.microsoft.com/office/drawing/2014/main" id="{27845E35-47EF-478D-B742-ED09B917175E}"/>
            </a:ext>
          </a:extLst>
        </xdr:cNvPr>
        <xdr:cNvSpPr/>
      </xdr:nvSpPr>
      <xdr:spPr>
        <a:xfrm>
          <a:off x="16268700" y="17753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103</xdr:row>
      <xdr:rowOff>116839</xdr:rowOff>
    </xdr:from>
    <xdr:to>
      <xdr:col>81</xdr:col>
      <xdr:colOff>101600</xdr:colOff>
      <xdr:row>104</xdr:row>
      <xdr:rowOff>46989</xdr:rowOff>
    </xdr:to>
    <xdr:sp macro="" textlink="">
      <xdr:nvSpPr>
        <xdr:cNvPr id="872" name="フローチャート: 判断 871">
          <a:extLst>
            <a:ext uri="{FF2B5EF4-FFF2-40B4-BE49-F238E27FC236}">
              <a16:creationId xmlns:a16="http://schemas.microsoft.com/office/drawing/2014/main" id="{B6458DA2-6F5F-4FC6-ADD5-6A0F63152AD7}"/>
            </a:ext>
          </a:extLst>
        </xdr:cNvPr>
        <xdr:cNvSpPr/>
      </xdr:nvSpPr>
      <xdr:spPr>
        <a:xfrm>
          <a:off x="15430500" y="177761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103</xdr:row>
      <xdr:rowOff>121738</xdr:rowOff>
    </xdr:from>
    <xdr:to>
      <xdr:col>76</xdr:col>
      <xdr:colOff>165100</xdr:colOff>
      <xdr:row>104</xdr:row>
      <xdr:rowOff>51888</xdr:rowOff>
    </xdr:to>
    <xdr:sp macro="" textlink="">
      <xdr:nvSpPr>
        <xdr:cNvPr id="873" name="フローチャート: 判断 872">
          <a:extLst>
            <a:ext uri="{FF2B5EF4-FFF2-40B4-BE49-F238E27FC236}">
              <a16:creationId xmlns:a16="http://schemas.microsoft.com/office/drawing/2014/main" id="{B5CC0FD1-A124-4380-BBA6-C16D58AC70CC}"/>
            </a:ext>
          </a:extLst>
        </xdr:cNvPr>
        <xdr:cNvSpPr/>
      </xdr:nvSpPr>
      <xdr:spPr>
        <a:xfrm>
          <a:off x="14541500" y="177810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5806</xdr:rowOff>
    </xdr:from>
    <xdr:to>
      <xdr:col>72</xdr:col>
      <xdr:colOff>38100</xdr:colOff>
      <xdr:row>104</xdr:row>
      <xdr:rowOff>107406</xdr:rowOff>
    </xdr:to>
    <xdr:sp macro="" textlink="">
      <xdr:nvSpPr>
        <xdr:cNvPr id="874" name="フローチャート: 判断 873">
          <a:extLst>
            <a:ext uri="{FF2B5EF4-FFF2-40B4-BE49-F238E27FC236}">
              <a16:creationId xmlns:a16="http://schemas.microsoft.com/office/drawing/2014/main" id="{F5E57826-E56B-4B61-8F4F-31CA9DCE5502}"/>
            </a:ext>
          </a:extLst>
        </xdr:cNvPr>
        <xdr:cNvSpPr/>
      </xdr:nvSpPr>
      <xdr:spPr>
        <a:xfrm>
          <a:off x="13652500" y="178366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103</xdr:row>
      <xdr:rowOff>162561</xdr:rowOff>
    </xdr:from>
    <xdr:to>
      <xdr:col>67</xdr:col>
      <xdr:colOff>101600</xdr:colOff>
      <xdr:row>104</xdr:row>
      <xdr:rowOff>92711</xdr:rowOff>
    </xdr:to>
    <xdr:sp macro="" textlink="">
      <xdr:nvSpPr>
        <xdr:cNvPr id="875" name="フローチャート: 判断 874">
          <a:extLst>
            <a:ext uri="{FF2B5EF4-FFF2-40B4-BE49-F238E27FC236}">
              <a16:creationId xmlns:a16="http://schemas.microsoft.com/office/drawing/2014/main" id="{FE40E3DC-C2BD-4146-9B3A-A417C6023DCC}"/>
            </a:ext>
          </a:extLst>
        </xdr:cNvPr>
        <xdr:cNvSpPr/>
      </xdr:nvSpPr>
      <xdr:spPr>
        <a:xfrm>
          <a:off x="12763500" y="178219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876" name="テキスト ボックス 875">
          <a:extLst>
            <a:ext uri="{FF2B5EF4-FFF2-40B4-BE49-F238E27FC236}">
              <a16:creationId xmlns:a16="http://schemas.microsoft.com/office/drawing/2014/main" id="{C7C9A97F-D1DB-4570-8CA1-596B8F82055F}"/>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877" name="テキスト ボックス 876">
          <a:extLst>
            <a:ext uri="{FF2B5EF4-FFF2-40B4-BE49-F238E27FC236}">
              <a16:creationId xmlns:a16="http://schemas.microsoft.com/office/drawing/2014/main" id="{41A79454-A984-4924-986C-1B4BFAE9A7C1}"/>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878" name="テキスト ボックス 877">
          <a:extLst>
            <a:ext uri="{FF2B5EF4-FFF2-40B4-BE49-F238E27FC236}">
              <a16:creationId xmlns:a16="http://schemas.microsoft.com/office/drawing/2014/main" id="{34BCC71F-1C05-4589-888D-C6A186C89D61}"/>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879" name="テキスト ボックス 878">
          <a:extLst>
            <a:ext uri="{FF2B5EF4-FFF2-40B4-BE49-F238E27FC236}">
              <a16:creationId xmlns:a16="http://schemas.microsoft.com/office/drawing/2014/main" id="{5010CFB4-EC2D-46FB-9859-D9C5DBB367CA}"/>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880" name="テキスト ボックス 879">
          <a:extLst>
            <a:ext uri="{FF2B5EF4-FFF2-40B4-BE49-F238E27FC236}">
              <a16:creationId xmlns:a16="http://schemas.microsoft.com/office/drawing/2014/main" id="{2629A3FE-9059-4ECF-BA0D-A2063599EDDE}"/>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103</xdr:row>
      <xdr:rowOff>71120</xdr:rowOff>
    </xdr:from>
    <xdr:to>
      <xdr:col>85</xdr:col>
      <xdr:colOff>177800</xdr:colOff>
      <xdr:row>104</xdr:row>
      <xdr:rowOff>1270</xdr:rowOff>
    </xdr:to>
    <xdr:sp macro="" textlink="">
      <xdr:nvSpPr>
        <xdr:cNvPr id="881" name="楕円 880">
          <a:extLst>
            <a:ext uri="{FF2B5EF4-FFF2-40B4-BE49-F238E27FC236}">
              <a16:creationId xmlns:a16="http://schemas.microsoft.com/office/drawing/2014/main" id="{B6BE4331-8F33-4DD6-8BAD-ECBD9683104D}"/>
            </a:ext>
          </a:extLst>
        </xdr:cNvPr>
        <xdr:cNvSpPr/>
      </xdr:nvSpPr>
      <xdr:spPr>
        <a:xfrm>
          <a:off x="16268700" y="17730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102</xdr:row>
      <xdr:rowOff>93997</xdr:rowOff>
    </xdr:from>
    <xdr:ext cx="405111" cy="259045"/>
    <xdr:sp macro="" textlink="">
      <xdr:nvSpPr>
        <xdr:cNvPr id="882" name="【庁舎】&#10;有形固定資産減価償却率該当値テキスト">
          <a:extLst>
            <a:ext uri="{FF2B5EF4-FFF2-40B4-BE49-F238E27FC236}">
              <a16:creationId xmlns:a16="http://schemas.microsoft.com/office/drawing/2014/main" id="{3E60B4BC-2B81-429A-9EC8-8E7BE1917A30}"/>
            </a:ext>
          </a:extLst>
        </xdr:cNvPr>
        <xdr:cNvSpPr txBox="1"/>
      </xdr:nvSpPr>
      <xdr:spPr>
        <a:xfrm>
          <a:off x="16357600" y="175818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103</xdr:row>
      <xdr:rowOff>30299</xdr:rowOff>
    </xdr:from>
    <xdr:to>
      <xdr:col>81</xdr:col>
      <xdr:colOff>101600</xdr:colOff>
      <xdr:row>103</xdr:row>
      <xdr:rowOff>131899</xdr:rowOff>
    </xdr:to>
    <xdr:sp macro="" textlink="">
      <xdr:nvSpPr>
        <xdr:cNvPr id="883" name="楕円 882">
          <a:extLst>
            <a:ext uri="{FF2B5EF4-FFF2-40B4-BE49-F238E27FC236}">
              <a16:creationId xmlns:a16="http://schemas.microsoft.com/office/drawing/2014/main" id="{7EC2BC64-1705-405A-B26E-AEC1F2727D74}"/>
            </a:ext>
          </a:extLst>
        </xdr:cNvPr>
        <xdr:cNvSpPr/>
      </xdr:nvSpPr>
      <xdr:spPr>
        <a:xfrm>
          <a:off x="15430500" y="176896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103</xdr:row>
      <xdr:rowOff>81099</xdr:rowOff>
    </xdr:from>
    <xdr:to>
      <xdr:col>85</xdr:col>
      <xdr:colOff>127000</xdr:colOff>
      <xdr:row>103</xdr:row>
      <xdr:rowOff>121920</xdr:rowOff>
    </xdr:to>
    <xdr:cxnSp macro="">
      <xdr:nvCxnSpPr>
        <xdr:cNvPr id="884" name="直線コネクタ 883">
          <a:extLst>
            <a:ext uri="{FF2B5EF4-FFF2-40B4-BE49-F238E27FC236}">
              <a16:creationId xmlns:a16="http://schemas.microsoft.com/office/drawing/2014/main" id="{D3F1CFE5-B20C-480B-8591-7697A22EB01E}"/>
            </a:ext>
          </a:extLst>
        </xdr:cNvPr>
        <xdr:cNvCxnSpPr/>
      </xdr:nvCxnSpPr>
      <xdr:spPr>
        <a:xfrm>
          <a:off x="15481300" y="17740449"/>
          <a:ext cx="838200" cy="408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102</xdr:row>
      <xdr:rowOff>164193</xdr:rowOff>
    </xdr:from>
    <xdr:to>
      <xdr:col>76</xdr:col>
      <xdr:colOff>165100</xdr:colOff>
      <xdr:row>103</xdr:row>
      <xdr:rowOff>94343</xdr:rowOff>
    </xdr:to>
    <xdr:sp macro="" textlink="">
      <xdr:nvSpPr>
        <xdr:cNvPr id="885" name="楕円 884">
          <a:extLst>
            <a:ext uri="{FF2B5EF4-FFF2-40B4-BE49-F238E27FC236}">
              <a16:creationId xmlns:a16="http://schemas.microsoft.com/office/drawing/2014/main" id="{8BFD3D8B-F215-4F0D-B3E8-0365576586D2}"/>
            </a:ext>
          </a:extLst>
        </xdr:cNvPr>
        <xdr:cNvSpPr/>
      </xdr:nvSpPr>
      <xdr:spPr>
        <a:xfrm>
          <a:off x="14541500" y="176520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103</xdr:row>
      <xdr:rowOff>43543</xdr:rowOff>
    </xdr:from>
    <xdr:to>
      <xdr:col>81</xdr:col>
      <xdr:colOff>50800</xdr:colOff>
      <xdr:row>103</xdr:row>
      <xdr:rowOff>81099</xdr:rowOff>
    </xdr:to>
    <xdr:cxnSp macro="">
      <xdr:nvCxnSpPr>
        <xdr:cNvPr id="886" name="直線コネクタ 885">
          <a:extLst>
            <a:ext uri="{FF2B5EF4-FFF2-40B4-BE49-F238E27FC236}">
              <a16:creationId xmlns:a16="http://schemas.microsoft.com/office/drawing/2014/main" id="{036BE172-59E0-48FA-9D59-F83D90AF7823}"/>
            </a:ext>
          </a:extLst>
        </xdr:cNvPr>
        <xdr:cNvCxnSpPr/>
      </xdr:nvCxnSpPr>
      <xdr:spPr>
        <a:xfrm>
          <a:off x="14592300" y="17702893"/>
          <a:ext cx="889000" cy="37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105</xdr:row>
      <xdr:rowOff>154395</xdr:rowOff>
    </xdr:from>
    <xdr:to>
      <xdr:col>72</xdr:col>
      <xdr:colOff>38100</xdr:colOff>
      <xdr:row>106</xdr:row>
      <xdr:rowOff>84545</xdr:rowOff>
    </xdr:to>
    <xdr:sp macro="" textlink="">
      <xdr:nvSpPr>
        <xdr:cNvPr id="887" name="楕円 886">
          <a:extLst>
            <a:ext uri="{FF2B5EF4-FFF2-40B4-BE49-F238E27FC236}">
              <a16:creationId xmlns:a16="http://schemas.microsoft.com/office/drawing/2014/main" id="{2A67996D-F283-4DE6-8DCF-C8C0FDBE35D6}"/>
            </a:ext>
          </a:extLst>
        </xdr:cNvPr>
        <xdr:cNvSpPr/>
      </xdr:nvSpPr>
      <xdr:spPr>
        <a:xfrm>
          <a:off x="13652500" y="181566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103</xdr:row>
      <xdr:rowOff>43543</xdr:rowOff>
    </xdr:from>
    <xdr:to>
      <xdr:col>76</xdr:col>
      <xdr:colOff>114300</xdr:colOff>
      <xdr:row>106</xdr:row>
      <xdr:rowOff>33745</xdr:rowOff>
    </xdr:to>
    <xdr:cxnSp macro="">
      <xdr:nvCxnSpPr>
        <xdr:cNvPr id="888" name="直線コネクタ 887">
          <a:extLst>
            <a:ext uri="{FF2B5EF4-FFF2-40B4-BE49-F238E27FC236}">
              <a16:creationId xmlns:a16="http://schemas.microsoft.com/office/drawing/2014/main" id="{16F7AE1D-51C7-4C58-AEDA-DA735F9EF4E8}"/>
            </a:ext>
          </a:extLst>
        </xdr:cNvPr>
        <xdr:cNvCxnSpPr/>
      </xdr:nvCxnSpPr>
      <xdr:spPr>
        <a:xfrm flipV="1">
          <a:off x="13703300" y="17702893"/>
          <a:ext cx="889000" cy="5045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106</xdr:row>
      <xdr:rowOff>102144</xdr:rowOff>
    </xdr:from>
    <xdr:to>
      <xdr:col>67</xdr:col>
      <xdr:colOff>101600</xdr:colOff>
      <xdr:row>107</xdr:row>
      <xdr:rowOff>32294</xdr:rowOff>
    </xdr:to>
    <xdr:sp macro="" textlink="">
      <xdr:nvSpPr>
        <xdr:cNvPr id="889" name="楕円 888">
          <a:extLst>
            <a:ext uri="{FF2B5EF4-FFF2-40B4-BE49-F238E27FC236}">
              <a16:creationId xmlns:a16="http://schemas.microsoft.com/office/drawing/2014/main" id="{4188E3D7-9B62-4C8F-836E-7FE7044294B1}"/>
            </a:ext>
          </a:extLst>
        </xdr:cNvPr>
        <xdr:cNvSpPr/>
      </xdr:nvSpPr>
      <xdr:spPr>
        <a:xfrm>
          <a:off x="12763500" y="18275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106</xdr:row>
      <xdr:rowOff>33745</xdr:rowOff>
    </xdr:from>
    <xdr:to>
      <xdr:col>71</xdr:col>
      <xdr:colOff>177800</xdr:colOff>
      <xdr:row>106</xdr:row>
      <xdr:rowOff>152944</xdr:rowOff>
    </xdr:to>
    <xdr:cxnSp macro="">
      <xdr:nvCxnSpPr>
        <xdr:cNvPr id="890" name="直線コネクタ 889">
          <a:extLst>
            <a:ext uri="{FF2B5EF4-FFF2-40B4-BE49-F238E27FC236}">
              <a16:creationId xmlns:a16="http://schemas.microsoft.com/office/drawing/2014/main" id="{9A3F03C8-AAB5-49AA-8B85-147D6743DFFC}"/>
            </a:ext>
          </a:extLst>
        </xdr:cNvPr>
        <xdr:cNvCxnSpPr/>
      </xdr:nvCxnSpPr>
      <xdr:spPr>
        <a:xfrm flipV="1">
          <a:off x="12814300" y="18207445"/>
          <a:ext cx="889000" cy="1191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104</xdr:row>
      <xdr:rowOff>38116</xdr:rowOff>
    </xdr:from>
    <xdr:ext cx="405111" cy="259045"/>
    <xdr:sp macro="" textlink="">
      <xdr:nvSpPr>
        <xdr:cNvPr id="891" name="n_1aveValue【庁舎】&#10;有形固定資産減価償却率">
          <a:extLst>
            <a:ext uri="{FF2B5EF4-FFF2-40B4-BE49-F238E27FC236}">
              <a16:creationId xmlns:a16="http://schemas.microsoft.com/office/drawing/2014/main" id="{9850C8AC-68E4-40AA-BB9F-35EE3D721290}"/>
            </a:ext>
          </a:extLst>
        </xdr:cNvPr>
        <xdr:cNvSpPr txBox="1"/>
      </xdr:nvSpPr>
      <xdr:spPr>
        <a:xfrm>
          <a:off x="15266044" y="178689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104</xdr:row>
      <xdr:rowOff>43015</xdr:rowOff>
    </xdr:from>
    <xdr:ext cx="405111" cy="259045"/>
    <xdr:sp macro="" textlink="">
      <xdr:nvSpPr>
        <xdr:cNvPr id="892" name="n_2aveValue【庁舎】&#10;有形固定資産減価償却率">
          <a:extLst>
            <a:ext uri="{FF2B5EF4-FFF2-40B4-BE49-F238E27FC236}">
              <a16:creationId xmlns:a16="http://schemas.microsoft.com/office/drawing/2014/main" id="{CB9388F2-704D-40AB-B1F5-63635A7F7F72}"/>
            </a:ext>
          </a:extLst>
        </xdr:cNvPr>
        <xdr:cNvSpPr txBox="1"/>
      </xdr:nvSpPr>
      <xdr:spPr>
        <a:xfrm>
          <a:off x="14389744" y="178738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102</xdr:row>
      <xdr:rowOff>123933</xdr:rowOff>
    </xdr:from>
    <xdr:ext cx="405111" cy="259045"/>
    <xdr:sp macro="" textlink="">
      <xdr:nvSpPr>
        <xdr:cNvPr id="893" name="n_3aveValue【庁舎】&#10;有形固定資産減価償却率">
          <a:extLst>
            <a:ext uri="{FF2B5EF4-FFF2-40B4-BE49-F238E27FC236}">
              <a16:creationId xmlns:a16="http://schemas.microsoft.com/office/drawing/2014/main" id="{2C85D76E-3585-419A-B8B8-3E4E6C383665}"/>
            </a:ext>
          </a:extLst>
        </xdr:cNvPr>
        <xdr:cNvSpPr txBox="1"/>
      </xdr:nvSpPr>
      <xdr:spPr>
        <a:xfrm>
          <a:off x="13500744" y="176118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102</xdr:row>
      <xdr:rowOff>109238</xdr:rowOff>
    </xdr:from>
    <xdr:ext cx="405111" cy="259045"/>
    <xdr:sp macro="" textlink="">
      <xdr:nvSpPr>
        <xdr:cNvPr id="894" name="n_4aveValue【庁舎】&#10;有形固定資産減価償却率">
          <a:extLst>
            <a:ext uri="{FF2B5EF4-FFF2-40B4-BE49-F238E27FC236}">
              <a16:creationId xmlns:a16="http://schemas.microsoft.com/office/drawing/2014/main" id="{0087924A-7FF1-4D5B-8853-1F28941AD2AF}"/>
            </a:ext>
          </a:extLst>
        </xdr:cNvPr>
        <xdr:cNvSpPr txBox="1"/>
      </xdr:nvSpPr>
      <xdr:spPr>
        <a:xfrm>
          <a:off x="12611744" y="175971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101</xdr:row>
      <xdr:rowOff>148426</xdr:rowOff>
    </xdr:from>
    <xdr:ext cx="405111" cy="259045"/>
    <xdr:sp macro="" textlink="">
      <xdr:nvSpPr>
        <xdr:cNvPr id="895" name="n_1mainValue【庁舎】&#10;有形固定資産減価償却率">
          <a:extLst>
            <a:ext uri="{FF2B5EF4-FFF2-40B4-BE49-F238E27FC236}">
              <a16:creationId xmlns:a16="http://schemas.microsoft.com/office/drawing/2014/main" id="{4532911C-84C1-4334-AFD2-114073F1B5D6}"/>
            </a:ext>
          </a:extLst>
        </xdr:cNvPr>
        <xdr:cNvSpPr txBox="1"/>
      </xdr:nvSpPr>
      <xdr:spPr>
        <a:xfrm>
          <a:off x="15266044" y="174648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101</xdr:row>
      <xdr:rowOff>110870</xdr:rowOff>
    </xdr:from>
    <xdr:ext cx="405111" cy="259045"/>
    <xdr:sp macro="" textlink="">
      <xdr:nvSpPr>
        <xdr:cNvPr id="896" name="n_2mainValue【庁舎】&#10;有形固定資産減価償却率">
          <a:extLst>
            <a:ext uri="{FF2B5EF4-FFF2-40B4-BE49-F238E27FC236}">
              <a16:creationId xmlns:a16="http://schemas.microsoft.com/office/drawing/2014/main" id="{DD8CF9B6-54A6-4DCE-958D-CF7CC2FA154C}"/>
            </a:ext>
          </a:extLst>
        </xdr:cNvPr>
        <xdr:cNvSpPr txBox="1"/>
      </xdr:nvSpPr>
      <xdr:spPr>
        <a:xfrm>
          <a:off x="14389744" y="174273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106</xdr:row>
      <xdr:rowOff>75672</xdr:rowOff>
    </xdr:from>
    <xdr:ext cx="405111" cy="259045"/>
    <xdr:sp macro="" textlink="">
      <xdr:nvSpPr>
        <xdr:cNvPr id="897" name="n_3mainValue【庁舎】&#10;有形固定資産減価償却率">
          <a:extLst>
            <a:ext uri="{FF2B5EF4-FFF2-40B4-BE49-F238E27FC236}">
              <a16:creationId xmlns:a16="http://schemas.microsoft.com/office/drawing/2014/main" id="{38654E1C-B186-49FC-A348-6FA4A6CA4AC2}"/>
            </a:ext>
          </a:extLst>
        </xdr:cNvPr>
        <xdr:cNvSpPr txBox="1"/>
      </xdr:nvSpPr>
      <xdr:spPr>
        <a:xfrm>
          <a:off x="13500744" y="182493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107</xdr:row>
      <xdr:rowOff>23421</xdr:rowOff>
    </xdr:from>
    <xdr:ext cx="405111" cy="259045"/>
    <xdr:sp macro="" textlink="">
      <xdr:nvSpPr>
        <xdr:cNvPr id="898" name="n_4mainValue【庁舎】&#10;有形固定資産減価償却率">
          <a:extLst>
            <a:ext uri="{FF2B5EF4-FFF2-40B4-BE49-F238E27FC236}">
              <a16:creationId xmlns:a16="http://schemas.microsoft.com/office/drawing/2014/main" id="{9A97730F-8ABA-4D3F-BF38-F41485C78E7A}"/>
            </a:ext>
          </a:extLst>
        </xdr:cNvPr>
        <xdr:cNvSpPr txBox="1"/>
      </xdr:nvSpPr>
      <xdr:spPr>
        <a:xfrm>
          <a:off x="12611744" y="183685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899" name="正方形/長方形 898">
          <a:extLst>
            <a:ext uri="{FF2B5EF4-FFF2-40B4-BE49-F238E27FC236}">
              <a16:creationId xmlns:a16="http://schemas.microsoft.com/office/drawing/2014/main" id="{0C4D098B-8D50-4A80-B658-A1ABFC4787E5}"/>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900" name="正方形/長方形 899">
          <a:extLst>
            <a:ext uri="{FF2B5EF4-FFF2-40B4-BE49-F238E27FC236}">
              <a16:creationId xmlns:a16="http://schemas.microsoft.com/office/drawing/2014/main" id="{F2F5A976-2A12-4254-A2DC-30BFA8B236E4}"/>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901" name="正方形/長方形 900">
          <a:extLst>
            <a:ext uri="{FF2B5EF4-FFF2-40B4-BE49-F238E27FC236}">
              <a16:creationId xmlns:a16="http://schemas.microsoft.com/office/drawing/2014/main" id="{80886E13-E7EA-4A88-B281-95C3720AE21C}"/>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902" name="正方形/長方形 901">
          <a:extLst>
            <a:ext uri="{FF2B5EF4-FFF2-40B4-BE49-F238E27FC236}">
              <a16:creationId xmlns:a16="http://schemas.microsoft.com/office/drawing/2014/main" id="{7ACDF5E9-41F9-44B4-AFA2-404B8EC0B22C}"/>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903" name="正方形/長方形 902">
          <a:extLst>
            <a:ext uri="{FF2B5EF4-FFF2-40B4-BE49-F238E27FC236}">
              <a16:creationId xmlns:a16="http://schemas.microsoft.com/office/drawing/2014/main" id="{BDF237AA-507E-4AC1-9453-8302591BE1D7}"/>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904" name="正方形/長方形 903">
          <a:extLst>
            <a:ext uri="{FF2B5EF4-FFF2-40B4-BE49-F238E27FC236}">
              <a16:creationId xmlns:a16="http://schemas.microsoft.com/office/drawing/2014/main" id="{84A860BA-F143-4328-92F1-E69C3D918D7F}"/>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905" name="正方形/長方形 904">
          <a:extLst>
            <a:ext uri="{FF2B5EF4-FFF2-40B4-BE49-F238E27FC236}">
              <a16:creationId xmlns:a16="http://schemas.microsoft.com/office/drawing/2014/main" id="{3E56606B-3078-44D7-BCB7-9149A6CF340D}"/>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906" name="正方形/長方形 905">
          <a:extLst>
            <a:ext uri="{FF2B5EF4-FFF2-40B4-BE49-F238E27FC236}">
              <a16:creationId xmlns:a16="http://schemas.microsoft.com/office/drawing/2014/main" id="{2383CB97-A7F0-440F-A4A1-BF2CC8604D6F}"/>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907" name="テキスト ボックス 906">
          <a:extLst>
            <a:ext uri="{FF2B5EF4-FFF2-40B4-BE49-F238E27FC236}">
              <a16:creationId xmlns:a16="http://schemas.microsoft.com/office/drawing/2014/main" id="{722AD02C-F784-4163-B8A8-848B97EECF3D}"/>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908" name="直線コネクタ 907">
          <a:extLst>
            <a:ext uri="{FF2B5EF4-FFF2-40B4-BE49-F238E27FC236}">
              <a16:creationId xmlns:a16="http://schemas.microsoft.com/office/drawing/2014/main" id="{D81EE299-50A7-47B9-8B98-6DDCA9335114}"/>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76200</xdr:rowOff>
    </xdr:from>
    <xdr:to>
      <xdr:col>120</xdr:col>
      <xdr:colOff>114300</xdr:colOff>
      <xdr:row>108</xdr:row>
      <xdr:rowOff>76200</xdr:rowOff>
    </xdr:to>
    <xdr:cxnSp macro="">
      <xdr:nvCxnSpPr>
        <xdr:cNvPr id="909" name="直線コネクタ 908">
          <a:extLst>
            <a:ext uri="{FF2B5EF4-FFF2-40B4-BE49-F238E27FC236}">
              <a16:creationId xmlns:a16="http://schemas.microsoft.com/office/drawing/2014/main" id="{4074370F-E6DA-4895-868D-26855E6ACA09}"/>
            </a:ext>
          </a:extLst>
        </xdr:cNvPr>
        <xdr:cNvCxnSpPr/>
      </xdr:nvCxnSpPr>
      <xdr:spPr>
        <a:xfrm>
          <a:off x="18288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107</xdr:row>
      <xdr:rowOff>105427</xdr:rowOff>
    </xdr:from>
    <xdr:ext cx="467179" cy="259045"/>
    <xdr:sp macro="" textlink="">
      <xdr:nvSpPr>
        <xdr:cNvPr id="910" name="テキスト ボックス 909">
          <a:extLst>
            <a:ext uri="{FF2B5EF4-FFF2-40B4-BE49-F238E27FC236}">
              <a16:creationId xmlns:a16="http://schemas.microsoft.com/office/drawing/2014/main" id="{FC880612-EBBC-4E1E-BB70-28886055A749}"/>
            </a:ext>
          </a:extLst>
        </xdr:cNvPr>
        <xdr:cNvSpPr txBox="1"/>
      </xdr:nvSpPr>
      <xdr:spPr>
        <a:xfrm>
          <a:off x="17820821" y="1845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133350</xdr:rowOff>
    </xdr:from>
    <xdr:to>
      <xdr:col>120</xdr:col>
      <xdr:colOff>114300</xdr:colOff>
      <xdr:row>105</xdr:row>
      <xdr:rowOff>133350</xdr:rowOff>
    </xdr:to>
    <xdr:cxnSp macro="">
      <xdr:nvCxnSpPr>
        <xdr:cNvPr id="911" name="直線コネクタ 910">
          <a:extLst>
            <a:ext uri="{FF2B5EF4-FFF2-40B4-BE49-F238E27FC236}">
              <a16:creationId xmlns:a16="http://schemas.microsoft.com/office/drawing/2014/main" id="{0BF973F7-7258-4692-BAF7-900B76DA71A0}"/>
            </a:ext>
          </a:extLst>
        </xdr:cNvPr>
        <xdr:cNvCxnSpPr/>
      </xdr:nvCxnSpPr>
      <xdr:spPr>
        <a:xfrm>
          <a:off x="18288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162577</xdr:rowOff>
    </xdr:from>
    <xdr:ext cx="467179" cy="259045"/>
    <xdr:sp macro="" textlink="">
      <xdr:nvSpPr>
        <xdr:cNvPr id="912" name="テキスト ボックス 911">
          <a:extLst>
            <a:ext uri="{FF2B5EF4-FFF2-40B4-BE49-F238E27FC236}">
              <a16:creationId xmlns:a16="http://schemas.microsoft.com/office/drawing/2014/main" id="{B45C4FDA-9168-45AC-9ECD-54619F2A08BE}"/>
            </a:ext>
          </a:extLst>
        </xdr:cNvPr>
        <xdr:cNvSpPr txBox="1"/>
      </xdr:nvSpPr>
      <xdr:spPr>
        <a:xfrm>
          <a:off x="17820821" y="1799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19050</xdr:rowOff>
    </xdr:from>
    <xdr:to>
      <xdr:col>120</xdr:col>
      <xdr:colOff>114300</xdr:colOff>
      <xdr:row>103</xdr:row>
      <xdr:rowOff>19050</xdr:rowOff>
    </xdr:to>
    <xdr:cxnSp macro="">
      <xdr:nvCxnSpPr>
        <xdr:cNvPr id="913" name="直線コネクタ 912">
          <a:extLst>
            <a:ext uri="{FF2B5EF4-FFF2-40B4-BE49-F238E27FC236}">
              <a16:creationId xmlns:a16="http://schemas.microsoft.com/office/drawing/2014/main" id="{F90816D3-0C85-403F-9C1A-EBD02593F601}"/>
            </a:ext>
          </a:extLst>
        </xdr:cNvPr>
        <xdr:cNvCxnSpPr/>
      </xdr:nvCxnSpPr>
      <xdr:spPr>
        <a:xfrm>
          <a:off x="18288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48277</xdr:rowOff>
    </xdr:from>
    <xdr:ext cx="467179" cy="259045"/>
    <xdr:sp macro="" textlink="">
      <xdr:nvSpPr>
        <xdr:cNvPr id="914" name="テキスト ボックス 913">
          <a:extLst>
            <a:ext uri="{FF2B5EF4-FFF2-40B4-BE49-F238E27FC236}">
              <a16:creationId xmlns:a16="http://schemas.microsoft.com/office/drawing/2014/main" id="{993B33CB-9900-4EAE-A1DC-F4EC52F8C701}"/>
            </a:ext>
          </a:extLst>
        </xdr:cNvPr>
        <xdr:cNvSpPr txBox="1"/>
      </xdr:nvSpPr>
      <xdr:spPr>
        <a:xfrm>
          <a:off x="17820821" y="1753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76200</xdr:rowOff>
    </xdr:from>
    <xdr:to>
      <xdr:col>120</xdr:col>
      <xdr:colOff>114300</xdr:colOff>
      <xdr:row>100</xdr:row>
      <xdr:rowOff>76200</xdr:rowOff>
    </xdr:to>
    <xdr:cxnSp macro="">
      <xdr:nvCxnSpPr>
        <xdr:cNvPr id="915" name="直線コネクタ 914">
          <a:extLst>
            <a:ext uri="{FF2B5EF4-FFF2-40B4-BE49-F238E27FC236}">
              <a16:creationId xmlns:a16="http://schemas.microsoft.com/office/drawing/2014/main" id="{5CF93615-A019-4973-A699-1319AB2B21F9}"/>
            </a:ext>
          </a:extLst>
        </xdr:cNvPr>
        <xdr:cNvCxnSpPr/>
      </xdr:nvCxnSpPr>
      <xdr:spPr>
        <a:xfrm>
          <a:off x="18288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105427</xdr:rowOff>
    </xdr:from>
    <xdr:ext cx="467179" cy="259045"/>
    <xdr:sp macro="" textlink="">
      <xdr:nvSpPr>
        <xdr:cNvPr id="916" name="テキスト ボックス 915">
          <a:extLst>
            <a:ext uri="{FF2B5EF4-FFF2-40B4-BE49-F238E27FC236}">
              <a16:creationId xmlns:a16="http://schemas.microsoft.com/office/drawing/2014/main" id="{FE228945-5595-4626-803B-14149ABB7415}"/>
            </a:ext>
          </a:extLst>
        </xdr:cNvPr>
        <xdr:cNvSpPr txBox="1"/>
      </xdr:nvSpPr>
      <xdr:spPr>
        <a:xfrm>
          <a:off x="17820821" y="1707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917" name="直線コネクタ 916">
          <a:extLst>
            <a:ext uri="{FF2B5EF4-FFF2-40B4-BE49-F238E27FC236}">
              <a16:creationId xmlns:a16="http://schemas.microsoft.com/office/drawing/2014/main" id="{A34CC1C8-5471-4BBC-8B0D-9D13FF6107C7}"/>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918" name="テキスト ボックス 917">
          <a:extLst>
            <a:ext uri="{FF2B5EF4-FFF2-40B4-BE49-F238E27FC236}">
              <a16:creationId xmlns:a16="http://schemas.microsoft.com/office/drawing/2014/main" id="{72AFEF65-D6E9-4E87-A5FD-155E628E5832}"/>
            </a:ext>
          </a:extLst>
        </xdr:cNvPr>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919" name="【庁舎】&#10;一人当たり面積グラフ枠">
          <a:extLst>
            <a:ext uri="{FF2B5EF4-FFF2-40B4-BE49-F238E27FC236}">
              <a16:creationId xmlns:a16="http://schemas.microsoft.com/office/drawing/2014/main" id="{4968BEE6-D655-453E-BB4D-694379B9DC98}"/>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101</xdr:row>
      <xdr:rowOff>69342</xdr:rowOff>
    </xdr:from>
    <xdr:to>
      <xdr:col>116</xdr:col>
      <xdr:colOff>62864</xdr:colOff>
      <xdr:row>106</xdr:row>
      <xdr:rowOff>140208</xdr:rowOff>
    </xdr:to>
    <xdr:cxnSp macro="">
      <xdr:nvCxnSpPr>
        <xdr:cNvPr id="920" name="直線コネクタ 919">
          <a:extLst>
            <a:ext uri="{FF2B5EF4-FFF2-40B4-BE49-F238E27FC236}">
              <a16:creationId xmlns:a16="http://schemas.microsoft.com/office/drawing/2014/main" id="{C6B7344D-5153-452D-8B1F-6FC0A70D907E}"/>
            </a:ext>
          </a:extLst>
        </xdr:cNvPr>
        <xdr:cNvCxnSpPr/>
      </xdr:nvCxnSpPr>
      <xdr:spPr>
        <a:xfrm flipV="1">
          <a:off x="22160864" y="17385792"/>
          <a:ext cx="0" cy="9281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106</xdr:row>
      <xdr:rowOff>144035</xdr:rowOff>
    </xdr:from>
    <xdr:ext cx="469744" cy="259045"/>
    <xdr:sp macro="" textlink="">
      <xdr:nvSpPr>
        <xdr:cNvPr id="921" name="【庁舎】&#10;一人当たり面積最小値テキスト">
          <a:extLst>
            <a:ext uri="{FF2B5EF4-FFF2-40B4-BE49-F238E27FC236}">
              <a16:creationId xmlns:a16="http://schemas.microsoft.com/office/drawing/2014/main" id="{83227B26-8914-4041-8529-A5CD46ADCF43}"/>
            </a:ext>
          </a:extLst>
        </xdr:cNvPr>
        <xdr:cNvSpPr txBox="1"/>
      </xdr:nvSpPr>
      <xdr:spPr>
        <a:xfrm>
          <a:off x="22199600" y="183177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106</xdr:row>
      <xdr:rowOff>140208</xdr:rowOff>
    </xdr:from>
    <xdr:to>
      <xdr:col>116</xdr:col>
      <xdr:colOff>152400</xdr:colOff>
      <xdr:row>106</xdr:row>
      <xdr:rowOff>140208</xdr:rowOff>
    </xdr:to>
    <xdr:cxnSp macro="">
      <xdr:nvCxnSpPr>
        <xdr:cNvPr id="922" name="直線コネクタ 921">
          <a:extLst>
            <a:ext uri="{FF2B5EF4-FFF2-40B4-BE49-F238E27FC236}">
              <a16:creationId xmlns:a16="http://schemas.microsoft.com/office/drawing/2014/main" id="{81F1FC22-6EBB-45AC-B7D6-3E71966FC462}"/>
            </a:ext>
          </a:extLst>
        </xdr:cNvPr>
        <xdr:cNvCxnSpPr/>
      </xdr:nvCxnSpPr>
      <xdr:spPr>
        <a:xfrm>
          <a:off x="22072600" y="183139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100</xdr:row>
      <xdr:rowOff>16019</xdr:rowOff>
    </xdr:from>
    <xdr:ext cx="469744" cy="259045"/>
    <xdr:sp macro="" textlink="">
      <xdr:nvSpPr>
        <xdr:cNvPr id="923" name="【庁舎】&#10;一人当たり面積最大値テキスト">
          <a:extLst>
            <a:ext uri="{FF2B5EF4-FFF2-40B4-BE49-F238E27FC236}">
              <a16:creationId xmlns:a16="http://schemas.microsoft.com/office/drawing/2014/main" id="{206F2EF5-C18F-4598-947F-D024F68AF76B}"/>
            </a:ext>
          </a:extLst>
        </xdr:cNvPr>
        <xdr:cNvSpPr txBox="1"/>
      </xdr:nvSpPr>
      <xdr:spPr>
        <a:xfrm>
          <a:off x="22199600" y="171610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101</xdr:row>
      <xdr:rowOff>69342</xdr:rowOff>
    </xdr:from>
    <xdr:to>
      <xdr:col>116</xdr:col>
      <xdr:colOff>152400</xdr:colOff>
      <xdr:row>101</xdr:row>
      <xdr:rowOff>69342</xdr:rowOff>
    </xdr:to>
    <xdr:cxnSp macro="">
      <xdr:nvCxnSpPr>
        <xdr:cNvPr id="924" name="直線コネクタ 923">
          <a:extLst>
            <a:ext uri="{FF2B5EF4-FFF2-40B4-BE49-F238E27FC236}">
              <a16:creationId xmlns:a16="http://schemas.microsoft.com/office/drawing/2014/main" id="{57ABE261-3F52-486B-8222-83A2491D8A27}"/>
            </a:ext>
          </a:extLst>
        </xdr:cNvPr>
        <xdr:cNvCxnSpPr/>
      </xdr:nvCxnSpPr>
      <xdr:spPr>
        <a:xfrm>
          <a:off x="22072600" y="173857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103</xdr:row>
      <xdr:rowOff>93997</xdr:rowOff>
    </xdr:from>
    <xdr:ext cx="469744" cy="259045"/>
    <xdr:sp macro="" textlink="">
      <xdr:nvSpPr>
        <xdr:cNvPr id="925" name="【庁舎】&#10;一人当たり面積平均値テキスト">
          <a:extLst>
            <a:ext uri="{FF2B5EF4-FFF2-40B4-BE49-F238E27FC236}">
              <a16:creationId xmlns:a16="http://schemas.microsoft.com/office/drawing/2014/main" id="{C2C1B824-80AA-4932-A1D7-B6506CC1C69B}"/>
            </a:ext>
          </a:extLst>
        </xdr:cNvPr>
        <xdr:cNvSpPr txBox="1"/>
      </xdr:nvSpPr>
      <xdr:spPr>
        <a:xfrm>
          <a:off x="22199600" y="1775334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104</xdr:row>
      <xdr:rowOff>71120</xdr:rowOff>
    </xdr:from>
    <xdr:to>
      <xdr:col>116</xdr:col>
      <xdr:colOff>114300</xdr:colOff>
      <xdr:row>105</xdr:row>
      <xdr:rowOff>1270</xdr:rowOff>
    </xdr:to>
    <xdr:sp macro="" textlink="">
      <xdr:nvSpPr>
        <xdr:cNvPr id="926" name="フローチャート: 判断 925">
          <a:extLst>
            <a:ext uri="{FF2B5EF4-FFF2-40B4-BE49-F238E27FC236}">
              <a16:creationId xmlns:a16="http://schemas.microsoft.com/office/drawing/2014/main" id="{24BEDBD8-FDA2-49E2-B594-AE7502EF5F00}"/>
            </a:ext>
          </a:extLst>
        </xdr:cNvPr>
        <xdr:cNvSpPr/>
      </xdr:nvSpPr>
      <xdr:spPr>
        <a:xfrm>
          <a:off x="22110700" y="17901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104</xdr:row>
      <xdr:rowOff>75692</xdr:rowOff>
    </xdr:from>
    <xdr:to>
      <xdr:col>112</xdr:col>
      <xdr:colOff>38100</xdr:colOff>
      <xdr:row>105</xdr:row>
      <xdr:rowOff>5842</xdr:rowOff>
    </xdr:to>
    <xdr:sp macro="" textlink="">
      <xdr:nvSpPr>
        <xdr:cNvPr id="927" name="フローチャート: 判断 926">
          <a:extLst>
            <a:ext uri="{FF2B5EF4-FFF2-40B4-BE49-F238E27FC236}">
              <a16:creationId xmlns:a16="http://schemas.microsoft.com/office/drawing/2014/main" id="{5D7D18BC-BDFD-4EC4-88BB-6605A5158F7D}"/>
            </a:ext>
          </a:extLst>
        </xdr:cNvPr>
        <xdr:cNvSpPr/>
      </xdr:nvSpPr>
      <xdr:spPr>
        <a:xfrm>
          <a:off x="21272500" y="179064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104</xdr:row>
      <xdr:rowOff>75692</xdr:rowOff>
    </xdr:from>
    <xdr:to>
      <xdr:col>107</xdr:col>
      <xdr:colOff>101600</xdr:colOff>
      <xdr:row>105</xdr:row>
      <xdr:rowOff>5842</xdr:rowOff>
    </xdr:to>
    <xdr:sp macro="" textlink="">
      <xdr:nvSpPr>
        <xdr:cNvPr id="928" name="フローチャート: 判断 927">
          <a:extLst>
            <a:ext uri="{FF2B5EF4-FFF2-40B4-BE49-F238E27FC236}">
              <a16:creationId xmlns:a16="http://schemas.microsoft.com/office/drawing/2014/main" id="{7CF6FAA5-5222-48E6-9A24-302296486083}"/>
            </a:ext>
          </a:extLst>
        </xdr:cNvPr>
        <xdr:cNvSpPr/>
      </xdr:nvSpPr>
      <xdr:spPr>
        <a:xfrm>
          <a:off x="20383500" y="179064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104</xdr:row>
      <xdr:rowOff>121413</xdr:rowOff>
    </xdr:from>
    <xdr:to>
      <xdr:col>102</xdr:col>
      <xdr:colOff>165100</xdr:colOff>
      <xdr:row>105</xdr:row>
      <xdr:rowOff>51563</xdr:rowOff>
    </xdr:to>
    <xdr:sp macro="" textlink="">
      <xdr:nvSpPr>
        <xdr:cNvPr id="929" name="フローチャート: 判断 928">
          <a:extLst>
            <a:ext uri="{FF2B5EF4-FFF2-40B4-BE49-F238E27FC236}">
              <a16:creationId xmlns:a16="http://schemas.microsoft.com/office/drawing/2014/main" id="{3DF4928F-EE61-49AA-9C15-3BF96B19ADF0}"/>
            </a:ext>
          </a:extLst>
        </xdr:cNvPr>
        <xdr:cNvSpPr/>
      </xdr:nvSpPr>
      <xdr:spPr>
        <a:xfrm>
          <a:off x="19494500" y="179522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104</xdr:row>
      <xdr:rowOff>98552</xdr:rowOff>
    </xdr:from>
    <xdr:to>
      <xdr:col>98</xdr:col>
      <xdr:colOff>38100</xdr:colOff>
      <xdr:row>105</xdr:row>
      <xdr:rowOff>28702</xdr:rowOff>
    </xdr:to>
    <xdr:sp macro="" textlink="">
      <xdr:nvSpPr>
        <xdr:cNvPr id="930" name="フローチャート: 判断 929">
          <a:extLst>
            <a:ext uri="{FF2B5EF4-FFF2-40B4-BE49-F238E27FC236}">
              <a16:creationId xmlns:a16="http://schemas.microsoft.com/office/drawing/2014/main" id="{C850B2E9-58BC-4A08-9594-5C9810A399FD}"/>
            </a:ext>
          </a:extLst>
        </xdr:cNvPr>
        <xdr:cNvSpPr/>
      </xdr:nvSpPr>
      <xdr:spPr>
        <a:xfrm>
          <a:off x="18605500" y="179293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931" name="テキスト ボックス 930">
          <a:extLst>
            <a:ext uri="{FF2B5EF4-FFF2-40B4-BE49-F238E27FC236}">
              <a16:creationId xmlns:a16="http://schemas.microsoft.com/office/drawing/2014/main" id="{467FA463-4FAC-4AA6-A9AF-D4CE9F2F9B53}"/>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932" name="テキスト ボックス 931">
          <a:extLst>
            <a:ext uri="{FF2B5EF4-FFF2-40B4-BE49-F238E27FC236}">
              <a16:creationId xmlns:a16="http://schemas.microsoft.com/office/drawing/2014/main" id="{36D63169-9E5E-42E7-B7B7-ECCE0D1FE64C}"/>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933" name="テキスト ボックス 932">
          <a:extLst>
            <a:ext uri="{FF2B5EF4-FFF2-40B4-BE49-F238E27FC236}">
              <a16:creationId xmlns:a16="http://schemas.microsoft.com/office/drawing/2014/main" id="{58144955-F8BE-4F3C-AD05-9465DD55C777}"/>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934" name="テキスト ボックス 933">
          <a:extLst>
            <a:ext uri="{FF2B5EF4-FFF2-40B4-BE49-F238E27FC236}">
              <a16:creationId xmlns:a16="http://schemas.microsoft.com/office/drawing/2014/main" id="{E64CB94B-2428-42FF-8E15-4E430B5CE57D}"/>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935" name="テキスト ボックス 934">
          <a:extLst>
            <a:ext uri="{FF2B5EF4-FFF2-40B4-BE49-F238E27FC236}">
              <a16:creationId xmlns:a16="http://schemas.microsoft.com/office/drawing/2014/main" id="{D09A7494-C1CD-4E5F-8C43-60F0C26FEB6A}"/>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61976</xdr:rowOff>
    </xdr:from>
    <xdr:to>
      <xdr:col>116</xdr:col>
      <xdr:colOff>114300</xdr:colOff>
      <xdr:row>106</xdr:row>
      <xdr:rowOff>163576</xdr:rowOff>
    </xdr:to>
    <xdr:sp macro="" textlink="">
      <xdr:nvSpPr>
        <xdr:cNvPr id="936" name="楕円 935">
          <a:extLst>
            <a:ext uri="{FF2B5EF4-FFF2-40B4-BE49-F238E27FC236}">
              <a16:creationId xmlns:a16="http://schemas.microsoft.com/office/drawing/2014/main" id="{9D02F6CF-82FB-461A-BD7E-FA2B91DA382E}"/>
            </a:ext>
          </a:extLst>
        </xdr:cNvPr>
        <xdr:cNvSpPr/>
      </xdr:nvSpPr>
      <xdr:spPr>
        <a:xfrm>
          <a:off x="22110700" y="182356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105</xdr:row>
      <xdr:rowOff>148353</xdr:rowOff>
    </xdr:from>
    <xdr:ext cx="469744" cy="259045"/>
    <xdr:sp macro="" textlink="">
      <xdr:nvSpPr>
        <xdr:cNvPr id="937" name="【庁舎】&#10;一人当たり面積該当値テキスト">
          <a:extLst>
            <a:ext uri="{FF2B5EF4-FFF2-40B4-BE49-F238E27FC236}">
              <a16:creationId xmlns:a16="http://schemas.microsoft.com/office/drawing/2014/main" id="{B7DD44FA-670A-415E-9FBD-8ECED4C21421}"/>
            </a:ext>
          </a:extLst>
        </xdr:cNvPr>
        <xdr:cNvSpPr txBox="1"/>
      </xdr:nvSpPr>
      <xdr:spPr>
        <a:xfrm>
          <a:off x="22199600" y="181506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106</xdr:row>
      <xdr:rowOff>61976</xdr:rowOff>
    </xdr:from>
    <xdr:to>
      <xdr:col>112</xdr:col>
      <xdr:colOff>38100</xdr:colOff>
      <xdr:row>106</xdr:row>
      <xdr:rowOff>163576</xdr:rowOff>
    </xdr:to>
    <xdr:sp macro="" textlink="">
      <xdr:nvSpPr>
        <xdr:cNvPr id="938" name="楕円 937">
          <a:extLst>
            <a:ext uri="{FF2B5EF4-FFF2-40B4-BE49-F238E27FC236}">
              <a16:creationId xmlns:a16="http://schemas.microsoft.com/office/drawing/2014/main" id="{E8915AD2-C2F3-4AC6-A8D7-8924C02183AD}"/>
            </a:ext>
          </a:extLst>
        </xdr:cNvPr>
        <xdr:cNvSpPr/>
      </xdr:nvSpPr>
      <xdr:spPr>
        <a:xfrm>
          <a:off x="21272500" y="182356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106</xdr:row>
      <xdr:rowOff>112776</xdr:rowOff>
    </xdr:from>
    <xdr:to>
      <xdr:col>116</xdr:col>
      <xdr:colOff>63500</xdr:colOff>
      <xdr:row>106</xdr:row>
      <xdr:rowOff>112776</xdr:rowOff>
    </xdr:to>
    <xdr:cxnSp macro="">
      <xdr:nvCxnSpPr>
        <xdr:cNvPr id="939" name="直線コネクタ 938">
          <a:extLst>
            <a:ext uri="{FF2B5EF4-FFF2-40B4-BE49-F238E27FC236}">
              <a16:creationId xmlns:a16="http://schemas.microsoft.com/office/drawing/2014/main" id="{7DFD7958-7422-4AB4-9E77-417BB24C97AA}"/>
            </a:ext>
          </a:extLst>
        </xdr:cNvPr>
        <xdr:cNvCxnSpPr/>
      </xdr:nvCxnSpPr>
      <xdr:spPr>
        <a:xfrm>
          <a:off x="21323300" y="18286476"/>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106</xdr:row>
      <xdr:rowOff>66548</xdr:rowOff>
    </xdr:from>
    <xdr:to>
      <xdr:col>107</xdr:col>
      <xdr:colOff>101600</xdr:colOff>
      <xdr:row>106</xdr:row>
      <xdr:rowOff>168148</xdr:rowOff>
    </xdr:to>
    <xdr:sp macro="" textlink="">
      <xdr:nvSpPr>
        <xdr:cNvPr id="940" name="楕円 939">
          <a:extLst>
            <a:ext uri="{FF2B5EF4-FFF2-40B4-BE49-F238E27FC236}">
              <a16:creationId xmlns:a16="http://schemas.microsoft.com/office/drawing/2014/main" id="{70A086B9-5B7F-43E0-B416-0E0131E6F5EC}"/>
            </a:ext>
          </a:extLst>
        </xdr:cNvPr>
        <xdr:cNvSpPr/>
      </xdr:nvSpPr>
      <xdr:spPr>
        <a:xfrm>
          <a:off x="20383500" y="182402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106</xdr:row>
      <xdr:rowOff>112776</xdr:rowOff>
    </xdr:from>
    <xdr:to>
      <xdr:col>111</xdr:col>
      <xdr:colOff>177800</xdr:colOff>
      <xdr:row>106</xdr:row>
      <xdr:rowOff>117348</xdr:rowOff>
    </xdr:to>
    <xdr:cxnSp macro="">
      <xdr:nvCxnSpPr>
        <xdr:cNvPr id="941" name="直線コネクタ 940">
          <a:extLst>
            <a:ext uri="{FF2B5EF4-FFF2-40B4-BE49-F238E27FC236}">
              <a16:creationId xmlns:a16="http://schemas.microsoft.com/office/drawing/2014/main" id="{348E1039-5753-4578-ACB5-9C6506ED5A34}"/>
            </a:ext>
          </a:extLst>
        </xdr:cNvPr>
        <xdr:cNvCxnSpPr/>
      </xdr:nvCxnSpPr>
      <xdr:spPr>
        <a:xfrm flipV="1">
          <a:off x="20434300" y="18286476"/>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106</xdr:row>
      <xdr:rowOff>66548</xdr:rowOff>
    </xdr:from>
    <xdr:to>
      <xdr:col>102</xdr:col>
      <xdr:colOff>165100</xdr:colOff>
      <xdr:row>106</xdr:row>
      <xdr:rowOff>168148</xdr:rowOff>
    </xdr:to>
    <xdr:sp macro="" textlink="">
      <xdr:nvSpPr>
        <xdr:cNvPr id="942" name="楕円 941">
          <a:extLst>
            <a:ext uri="{FF2B5EF4-FFF2-40B4-BE49-F238E27FC236}">
              <a16:creationId xmlns:a16="http://schemas.microsoft.com/office/drawing/2014/main" id="{32EDE64F-F0A6-4749-844F-EE2959AC477F}"/>
            </a:ext>
          </a:extLst>
        </xdr:cNvPr>
        <xdr:cNvSpPr/>
      </xdr:nvSpPr>
      <xdr:spPr>
        <a:xfrm>
          <a:off x="19494500" y="182402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106</xdr:row>
      <xdr:rowOff>117348</xdr:rowOff>
    </xdr:from>
    <xdr:to>
      <xdr:col>107</xdr:col>
      <xdr:colOff>50800</xdr:colOff>
      <xdr:row>106</xdr:row>
      <xdr:rowOff>117348</xdr:rowOff>
    </xdr:to>
    <xdr:cxnSp macro="">
      <xdr:nvCxnSpPr>
        <xdr:cNvPr id="943" name="直線コネクタ 942">
          <a:extLst>
            <a:ext uri="{FF2B5EF4-FFF2-40B4-BE49-F238E27FC236}">
              <a16:creationId xmlns:a16="http://schemas.microsoft.com/office/drawing/2014/main" id="{F012143D-1C4B-4550-B16D-763741B25776}"/>
            </a:ext>
          </a:extLst>
        </xdr:cNvPr>
        <xdr:cNvCxnSpPr/>
      </xdr:nvCxnSpPr>
      <xdr:spPr>
        <a:xfrm>
          <a:off x="19545300" y="1829104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106</xdr:row>
      <xdr:rowOff>61976</xdr:rowOff>
    </xdr:from>
    <xdr:to>
      <xdr:col>98</xdr:col>
      <xdr:colOff>38100</xdr:colOff>
      <xdr:row>106</xdr:row>
      <xdr:rowOff>163576</xdr:rowOff>
    </xdr:to>
    <xdr:sp macro="" textlink="">
      <xdr:nvSpPr>
        <xdr:cNvPr id="944" name="楕円 943">
          <a:extLst>
            <a:ext uri="{FF2B5EF4-FFF2-40B4-BE49-F238E27FC236}">
              <a16:creationId xmlns:a16="http://schemas.microsoft.com/office/drawing/2014/main" id="{E9E32F2A-754C-48BA-A8E8-78A8046E4208}"/>
            </a:ext>
          </a:extLst>
        </xdr:cNvPr>
        <xdr:cNvSpPr/>
      </xdr:nvSpPr>
      <xdr:spPr>
        <a:xfrm>
          <a:off x="18605500" y="182356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106</xdr:row>
      <xdr:rowOff>112776</xdr:rowOff>
    </xdr:from>
    <xdr:to>
      <xdr:col>102</xdr:col>
      <xdr:colOff>114300</xdr:colOff>
      <xdr:row>106</xdr:row>
      <xdr:rowOff>117348</xdr:rowOff>
    </xdr:to>
    <xdr:cxnSp macro="">
      <xdr:nvCxnSpPr>
        <xdr:cNvPr id="945" name="直線コネクタ 944">
          <a:extLst>
            <a:ext uri="{FF2B5EF4-FFF2-40B4-BE49-F238E27FC236}">
              <a16:creationId xmlns:a16="http://schemas.microsoft.com/office/drawing/2014/main" id="{887D08E8-9815-4F13-8C68-2CF1F5820250}"/>
            </a:ext>
          </a:extLst>
        </xdr:cNvPr>
        <xdr:cNvCxnSpPr/>
      </xdr:nvCxnSpPr>
      <xdr:spPr>
        <a:xfrm>
          <a:off x="18656300" y="18286476"/>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103</xdr:row>
      <xdr:rowOff>22369</xdr:rowOff>
    </xdr:from>
    <xdr:ext cx="469744" cy="259045"/>
    <xdr:sp macro="" textlink="">
      <xdr:nvSpPr>
        <xdr:cNvPr id="946" name="n_1aveValue【庁舎】&#10;一人当たり面積">
          <a:extLst>
            <a:ext uri="{FF2B5EF4-FFF2-40B4-BE49-F238E27FC236}">
              <a16:creationId xmlns:a16="http://schemas.microsoft.com/office/drawing/2014/main" id="{64337633-5522-459A-A2B9-CED6A81EC02A}"/>
            </a:ext>
          </a:extLst>
        </xdr:cNvPr>
        <xdr:cNvSpPr txBox="1"/>
      </xdr:nvSpPr>
      <xdr:spPr>
        <a:xfrm>
          <a:off x="21075727" y="176817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103</xdr:row>
      <xdr:rowOff>22369</xdr:rowOff>
    </xdr:from>
    <xdr:ext cx="469744" cy="259045"/>
    <xdr:sp macro="" textlink="">
      <xdr:nvSpPr>
        <xdr:cNvPr id="947" name="n_2aveValue【庁舎】&#10;一人当たり面積">
          <a:extLst>
            <a:ext uri="{FF2B5EF4-FFF2-40B4-BE49-F238E27FC236}">
              <a16:creationId xmlns:a16="http://schemas.microsoft.com/office/drawing/2014/main" id="{D9ED8136-C34D-48A6-8C08-CE506C190FD7}"/>
            </a:ext>
          </a:extLst>
        </xdr:cNvPr>
        <xdr:cNvSpPr txBox="1"/>
      </xdr:nvSpPr>
      <xdr:spPr>
        <a:xfrm>
          <a:off x="20199427" y="176817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103</xdr:row>
      <xdr:rowOff>68090</xdr:rowOff>
    </xdr:from>
    <xdr:ext cx="469744" cy="259045"/>
    <xdr:sp macro="" textlink="">
      <xdr:nvSpPr>
        <xdr:cNvPr id="948" name="n_3aveValue【庁舎】&#10;一人当たり面積">
          <a:extLst>
            <a:ext uri="{FF2B5EF4-FFF2-40B4-BE49-F238E27FC236}">
              <a16:creationId xmlns:a16="http://schemas.microsoft.com/office/drawing/2014/main" id="{E31199FA-5C6C-4587-8E19-218D8506842D}"/>
            </a:ext>
          </a:extLst>
        </xdr:cNvPr>
        <xdr:cNvSpPr txBox="1"/>
      </xdr:nvSpPr>
      <xdr:spPr>
        <a:xfrm>
          <a:off x="19310427" y="177274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103</xdr:row>
      <xdr:rowOff>45229</xdr:rowOff>
    </xdr:from>
    <xdr:ext cx="469744" cy="259045"/>
    <xdr:sp macro="" textlink="">
      <xdr:nvSpPr>
        <xdr:cNvPr id="949" name="n_4aveValue【庁舎】&#10;一人当たり面積">
          <a:extLst>
            <a:ext uri="{FF2B5EF4-FFF2-40B4-BE49-F238E27FC236}">
              <a16:creationId xmlns:a16="http://schemas.microsoft.com/office/drawing/2014/main" id="{E2E4EE3E-49D9-4486-84B4-822B68E36095}"/>
            </a:ext>
          </a:extLst>
        </xdr:cNvPr>
        <xdr:cNvSpPr txBox="1"/>
      </xdr:nvSpPr>
      <xdr:spPr>
        <a:xfrm>
          <a:off x="18421427" y="177045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106</xdr:row>
      <xdr:rowOff>154703</xdr:rowOff>
    </xdr:from>
    <xdr:ext cx="469744" cy="259045"/>
    <xdr:sp macro="" textlink="">
      <xdr:nvSpPr>
        <xdr:cNvPr id="950" name="n_1mainValue【庁舎】&#10;一人当たり面積">
          <a:extLst>
            <a:ext uri="{FF2B5EF4-FFF2-40B4-BE49-F238E27FC236}">
              <a16:creationId xmlns:a16="http://schemas.microsoft.com/office/drawing/2014/main" id="{F9A87B49-4475-4A79-8AA0-A1C830401053}"/>
            </a:ext>
          </a:extLst>
        </xdr:cNvPr>
        <xdr:cNvSpPr txBox="1"/>
      </xdr:nvSpPr>
      <xdr:spPr>
        <a:xfrm>
          <a:off x="21075727" y="183284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159275</xdr:rowOff>
    </xdr:from>
    <xdr:ext cx="469744" cy="259045"/>
    <xdr:sp macro="" textlink="">
      <xdr:nvSpPr>
        <xdr:cNvPr id="951" name="n_2mainValue【庁舎】&#10;一人当たり面積">
          <a:extLst>
            <a:ext uri="{FF2B5EF4-FFF2-40B4-BE49-F238E27FC236}">
              <a16:creationId xmlns:a16="http://schemas.microsoft.com/office/drawing/2014/main" id="{51474219-9BF8-4701-8CE9-93B354AF1794}"/>
            </a:ext>
          </a:extLst>
        </xdr:cNvPr>
        <xdr:cNvSpPr txBox="1"/>
      </xdr:nvSpPr>
      <xdr:spPr>
        <a:xfrm>
          <a:off x="20199427" y="183329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159275</xdr:rowOff>
    </xdr:from>
    <xdr:ext cx="469744" cy="259045"/>
    <xdr:sp macro="" textlink="">
      <xdr:nvSpPr>
        <xdr:cNvPr id="952" name="n_3mainValue【庁舎】&#10;一人当たり面積">
          <a:extLst>
            <a:ext uri="{FF2B5EF4-FFF2-40B4-BE49-F238E27FC236}">
              <a16:creationId xmlns:a16="http://schemas.microsoft.com/office/drawing/2014/main" id="{BF445D70-2A77-4CAD-8063-C4DA057EF533}"/>
            </a:ext>
          </a:extLst>
        </xdr:cNvPr>
        <xdr:cNvSpPr txBox="1"/>
      </xdr:nvSpPr>
      <xdr:spPr>
        <a:xfrm>
          <a:off x="19310427" y="183329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106</xdr:row>
      <xdr:rowOff>154703</xdr:rowOff>
    </xdr:from>
    <xdr:ext cx="469744" cy="259045"/>
    <xdr:sp macro="" textlink="">
      <xdr:nvSpPr>
        <xdr:cNvPr id="953" name="n_4mainValue【庁舎】&#10;一人当たり面積">
          <a:extLst>
            <a:ext uri="{FF2B5EF4-FFF2-40B4-BE49-F238E27FC236}">
              <a16:creationId xmlns:a16="http://schemas.microsoft.com/office/drawing/2014/main" id="{608B9672-9934-4BDB-BFBD-08FA42FD48B6}"/>
            </a:ext>
          </a:extLst>
        </xdr:cNvPr>
        <xdr:cNvSpPr txBox="1"/>
      </xdr:nvSpPr>
      <xdr:spPr>
        <a:xfrm>
          <a:off x="18421427" y="183284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954" name="正方形/長方形 953">
          <a:extLst>
            <a:ext uri="{FF2B5EF4-FFF2-40B4-BE49-F238E27FC236}">
              <a16:creationId xmlns:a16="http://schemas.microsoft.com/office/drawing/2014/main" id="{DE183169-4020-494B-B64B-1EF3F49BF641}"/>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955" name="正方形/長方形 954">
          <a:extLst>
            <a:ext uri="{FF2B5EF4-FFF2-40B4-BE49-F238E27FC236}">
              <a16:creationId xmlns:a16="http://schemas.microsoft.com/office/drawing/2014/main" id="{ADF1946C-FCA2-48B9-AD51-7846B8B3ACB4}"/>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956" name="テキスト ボックス 955">
          <a:extLst>
            <a:ext uri="{FF2B5EF4-FFF2-40B4-BE49-F238E27FC236}">
              <a16:creationId xmlns:a16="http://schemas.microsoft.com/office/drawing/2014/main" id="{578C3C2C-B758-49FC-A525-B5195D212D9A}"/>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ysClr val="windowText" lastClr="000000"/>
              </a:solidFill>
              <a:effectLst/>
              <a:latin typeface="+mn-lt"/>
              <a:ea typeface="+mn-ea"/>
              <a:cs typeface="+mn-cs"/>
            </a:rPr>
            <a:t>有形固定資産減価償却率を施設類型別で類似団体平均と比較すると、図書館が高くなっている。</a:t>
          </a:r>
          <a:endParaRPr lang="ja-JP" altLang="ja-JP" sz="1400">
            <a:solidFill>
              <a:sysClr val="windowText" lastClr="000000"/>
            </a:solidFill>
            <a:effectLst/>
          </a:endParaRPr>
        </a:p>
        <a:p>
          <a:r>
            <a:rPr kumimoji="1" lang="ja-JP" altLang="ja-JP" sz="1100">
              <a:solidFill>
                <a:sysClr val="windowText" lastClr="000000"/>
              </a:solidFill>
              <a:effectLst/>
              <a:latin typeface="+mn-lt"/>
              <a:ea typeface="+mn-ea"/>
              <a:cs typeface="+mn-cs"/>
            </a:rPr>
            <a:t>図書館については、老朽化が進んでおり、施設の在り方を含め、検討を進めている。一般廃棄物処理施設や市民会館については、工事や修繕の完了に伴い、令和元年度</a:t>
          </a:r>
          <a:r>
            <a:rPr kumimoji="1" lang="ja-JP" altLang="en-US" sz="1100">
              <a:solidFill>
                <a:sysClr val="windowText" lastClr="000000"/>
              </a:solidFill>
              <a:effectLst/>
              <a:latin typeface="+mn-lt"/>
              <a:ea typeface="+mn-ea"/>
              <a:cs typeface="+mn-cs"/>
            </a:rPr>
            <a:t>に</a:t>
          </a:r>
          <a:r>
            <a:rPr kumimoji="1" lang="ja-JP" altLang="ja-JP" sz="1100">
              <a:solidFill>
                <a:sysClr val="windowText" lastClr="000000"/>
              </a:solidFill>
              <a:effectLst/>
              <a:latin typeface="+mn-lt"/>
              <a:ea typeface="+mn-ea"/>
              <a:cs typeface="+mn-cs"/>
            </a:rPr>
            <a:t>減価償却率が改善し</a:t>
          </a:r>
          <a:r>
            <a:rPr kumimoji="1" lang="ja-JP" altLang="en-US" sz="1100">
              <a:solidFill>
                <a:sysClr val="windowText" lastClr="000000"/>
              </a:solidFill>
              <a:effectLst/>
              <a:latin typeface="+mn-lt"/>
              <a:ea typeface="+mn-ea"/>
              <a:cs typeface="+mn-cs"/>
            </a:rPr>
            <a:t>た</a:t>
          </a:r>
          <a:r>
            <a:rPr kumimoji="1" lang="ja-JP" altLang="ja-JP" sz="1100">
              <a:solidFill>
                <a:sysClr val="windowText" lastClr="000000"/>
              </a:solidFill>
              <a:effectLst/>
              <a:latin typeface="+mn-lt"/>
              <a:ea typeface="+mn-ea"/>
              <a:cs typeface="+mn-cs"/>
            </a:rPr>
            <a:t>。</a:t>
          </a:r>
          <a:endParaRPr lang="ja-JP" altLang="ja-JP" sz="1400">
            <a:solidFill>
              <a:sysClr val="windowText" lastClr="000000"/>
            </a:solidFill>
            <a:effectLst/>
          </a:endParaRPr>
        </a:p>
        <a:p>
          <a:r>
            <a:rPr kumimoji="1" lang="ja-JP" altLang="ja-JP" sz="1100">
              <a:solidFill>
                <a:sysClr val="windowText" lastClr="000000"/>
              </a:solidFill>
              <a:effectLst/>
              <a:latin typeface="+mn-lt"/>
              <a:ea typeface="+mn-ea"/>
              <a:cs typeface="+mn-cs"/>
            </a:rPr>
            <a:t>庁舎について、市役所本庁舎は建設から</a:t>
          </a:r>
          <a:r>
            <a:rPr kumimoji="1" lang="en-US" altLang="ja-JP" sz="1100">
              <a:solidFill>
                <a:sysClr val="windowText" lastClr="000000"/>
              </a:solidFill>
              <a:effectLst/>
              <a:latin typeface="+mn-lt"/>
              <a:ea typeface="+mn-ea"/>
              <a:cs typeface="+mn-cs"/>
            </a:rPr>
            <a:t>40</a:t>
          </a:r>
          <a:r>
            <a:rPr kumimoji="1" lang="ja-JP" altLang="ja-JP" sz="1100">
              <a:solidFill>
                <a:sysClr val="windowText" lastClr="000000"/>
              </a:solidFill>
              <a:effectLst/>
              <a:latin typeface="+mn-lt"/>
              <a:ea typeface="+mn-ea"/>
              <a:cs typeface="+mn-cs"/>
            </a:rPr>
            <a:t>年以上が経過し、耐震性にも課題がある。このため、平成</a:t>
          </a:r>
          <a:r>
            <a:rPr kumimoji="1" lang="en-US" altLang="ja-JP" sz="1100">
              <a:solidFill>
                <a:sysClr val="windowText" lastClr="000000"/>
              </a:solidFill>
              <a:effectLst/>
              <a:latin typeface="+mn-lt"/>
              <a:ea typeface="+mn-ea"/>
              <a:cs typeface="+mn-cs"/>
            </a:rPr>
            <a:t>29</a:t>
          </a:r>
          <a:r>
            <a:rPr kumimoji="1" lang="ja-JP" altLang="ja-JP" sz="1100">
              <a:solidFill>
                <a:sysClr val="windowText" lastClr="000000"/>
              </a:solidFill>
              <a:effectLst/>
              <a:latin typeface="+mn-lt"/>
              <a:ea typeface="+mn-ea"/>
              <a:cs typeface="+mn-cs"/>
            </a:rPr>
            <a:t>年度から免震改修工事、平成</a:t>
          </a:r>
          <a:r>
            <a:rPr kumimoji="1" lang="en-US" altLang="ja-JP" sz="1100">
              <a:solidFill>
                <a:sysClr val="windowText" lastClr="000000"/>
              </a:solidFill>
              <a:effectLst/>
              <a:latin typeface="+mn-lt"/>
              <a:ea typeface="+mn-ea"/>
              <a:cs typeface="+mn-cs"/>
            </a:rPr>
            <a:t>30</a:t>
          </a:r>
          <a:r>
            <a:rPr kumimoji="1" lang="ja-JP" altLang="ja-JP" sz="1100">
              <a:solidFill>
                <a:sysClr val="windowText" lastClr="000000"/>
              </a:solidFill>
              <a:effectLst/>
              <a:latin typeface="+mn-lt"/>
              <a:ea typeface="+mn-ea"/>
              <a:cs typeface="+mn-cs"/>
            </a:rPr>
            <a:t>年度から長寿命化・機能向上のための改修を進めていることにより、減価償却率が改善した。</a:t>
          </a:r>
          <a:endParaRPr lang="ja-JP" altLang="ja-JP" sz="1400">
            <a:solidFill>
              <a:sysClr val="windowText" lastClr="000000"/>
            </a:solidFill>
            <a:effectLst/>
          </a:endParaRPr>
        </a:p>
        <a:p>
          <a:r>
            <a:rPr kumimoji="1" lang="ja-JP" altLang="ja-JP" sz="1100">
              <a:solidFill>
                <a:schemeClr val="dk1"/>
              </a:solidFill>
              <a:effectLst/>
              <a:latin typeface="+mn-lt"/>
              <a:ea typeface="+mn-ea"/>
              <a:cs typeface="+mn-cs"/>
            </a:rPr>
            <a:t>体育館ついては、令和</a:t>
          </a:r>
          <a:r>
            <a:rPr kumimoji="1" lang="en-US" altLang="ja-JP" sz="1100">
              <a:solidFill>
                <a:schemeClr val="dk1"/>
              </a:solidFill>
              <a:effectLst/>
              <a:latin typeface="+mn-lt"/>
              <a:ea typeface="+mn-ea"/>
              <a:cs typeface="+mn-cs"/>
            </a:rPr>
            <a:t>3</a:t>
          </a:r>
          <a:r>
            <a:rPr kumimoji="1" lang="ja-JP" altLang="ja-JP" sz="1100">
              <a:solidFill>
                <a:schemeClr val="dk1"/>
              </a:solidFill>
              <a:effectLst/>
              <a:latin typeface="+mn-lt"/>
              <a:ea typeface="+mn-ea"/>
              <a:cs typeface="+mn-cs"/>
            </a:rPr>
            <a:t>年度の南平体育館建設</a:t>
          </a:r>
          <a:r>
            <a:rPr kumimoji="1" lang="ja-JP" altLang="en-US" sz="1100">
              <a:solidFill>
                <a:schemeClr val="dk1"/>
              </a:solidFill>
              <a:effectLst/>
              <a:latin typeface="+mn-lt"/>
              <a:ea typeface="+mn-ea"/>
              <a:cs typeface="+mn-cs"/>
            </a:rPr>
            <a:t>工事完了に伴い</a:t>
          </a:r>
          <a:r>
            <a:rPr kumimoji="1" lang="ja-JP" altLang="ja-JP" sz="1100">
              <a:solidFill>
                <a:schemeClr val="dk1"/>
              </a:solidFill>
              <a:effectLst/>
              <a:latin typeface="+mn-lt"/>
              <a:ea typeface="+mn-ea"/>
              <a:cs typeface="+mn-cs"/>
            </a:rPr>
            <a:t>、減価償却率が改善</a:t>
          </a:r>
          <a:r>
            <a:rPr kumimoji="1" lang="ja-JP" altLang="en-US" sz="1100">
              <a:solidFill>
                <a:schemeClr val="dk1"/>
              </a:solidFill>
              <a:effectLst/>
              <a:latin typeface="+mn-lt"/>
              <a:ea typeface="+mn-ea"/>
              <a:cs typeface="+mn-cs"/>
            </a:rPr>
            <a:t>している。プールについては</a:t>
          </a:r>
          <a:r>
            <a:rPr kumimoji="1" lang="ja-JP" altLang="ja-JP" sz="1100">
              <a:solidFill>
                <a:schemeClr val="dk1"/>
              </a:solidFill>
              <a:effectLst/>
              <a:latin typeface="+mn-lt"/>
              <a:ea typeface="+mn-ea"/>
              <a:cs typeface="+mn-cs"/>
            </a:rPr>
            <a:t>計画的に</a:t>
          </a:r>
          <a:r>
            <a:rPr kumimoji="1" lang="ja-JP" altLang="en-US" sz="1100">
              <a:solidFill>
                <a:schemeClr val="dk1"/>
              </a:solidFill>
              <a:effectLst/>
              <a:latin typeface="+mn-lt"/>
              <a:ea typeface="+mn-ea"/>
              <a:cs typeface="+mn-cs"/>
            </a:rPr>
            <a:t>改修</a:t>
          </a:r>
          <a:r>
            <a:rPr kumimoji="1" lang="ja-JP" altLang="ja-JP" sz="1100">
              <a:solidFill>
                <a:schemeClr val="dk1"/>
              </a:solidFill>
              <a:effectLst/>
              <a:latin typeface="+mn-lt"/>
              <a:ea typeface="+mn-ea"/>
              <a:cs typeface="+mn-cs"/>
            </a:rPr>
            <a:t>工事などを行うことが予定されているため、今後</a:t>
          </a:r>
          <a:r>
            <a:rPr kumimoji="1" lang="ja-JP" altLang="en-US" sz="1100">
              <a:solidFill>
                <a:schemeClr val="dk1"/>
              </a:solidFill>
              <a:effectLst/>
              <a:latin typeface="+mn-lt"/>
              <a:ea typeface="+mn-ea"/>
              <a:cs typeface="+mn-cs"/>
            </a:rPr>
            <a:t>も</a:t>
          </a:r>
          <a:r>
            <a:rPr kumimoji="1" lang="ja-JP" altLang="ja-JP" sz="1100">
              <a:solidFill>
                <a:schemeClr val="dk1"/>
              </a:solidFill>
              <a:effectLst/>
              <a:latin typeface="+mn-lt"/>
              <a:ea typeface="+mn-ea"/>
              <a:cs typeface="+mn-cs"/>
            </a:rPr>
            <a:t>減価償却率が改善する見込みである。</a:t>
          </a:r>
          <a:endParaRPr lang="ja-JP" altLang="ja-JP">
            <a:effectLst/>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666750" y="411480"/>
          <a:ext cx="11537950" cy="6197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18364200" y="398780"/>
          <a:ext cx="356870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18389600" y="424180"/>
          <a:ext cx="352425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18415000" y="449580"/>
          <a:ext cx="3486150" cy="4457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東京都日野市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5817850" y="398780"/>
          <a:ext cx="243205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5843250" y="424180"/>
          <a:ext cx="238760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5868650" y="449580"/>
          <a:ext cx="2330450" cy="4457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760730" y="1179830"/>
          <a:ext cx="8764270" cy="17208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876300" y="1211580"/>
          <a:ext cx="126365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095500" y="1211580"/>
          <a:ext cx="114046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187,254
183,744
27.55
78,547,253
75,527,997
2,719,018
36,685,938
34,144,891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295650" y="1211580"/>
          <a:ext cx="139065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4686300" y="1230630"/>
          <a:ext cx="1841500" cy="9931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6527800" y="1230630"/>
          <a:ext cx="1155700" cy="9931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-2.4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7747000" y="1230630"/>
          <a:ext cx="577850" cy="9931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4686300" y="2049780"/>
          <a:ext cx="184150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6591300" y="2049780"/>
          <a:ext cx="312420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9747250" y="1179830"/>
          <a:ext cx="1301750" cy="112014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9963150" y="124333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9963150" y="150622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9963150" y="1828800"/>
          <a:ext cx="1155700" cy="6197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9823450" y="1332230"/>
          <a:ext cx="1524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9906000" y="180340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9823450" y="180340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9906000" y="203390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9823450" y="217678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9858375" y="1281430"/>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9858375" y="154051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04850" y="294513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04850" y="319151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04850" y="34417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04850" y="368808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04850" y="393827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146654" cy="259045"/>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04850" y="418846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8759834" cy="425758"/>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04850" y="443484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04850" y="490601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624487" y="526034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2890364" y="523494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[0.93]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372100" y="5156200"/>
          <a:ext cx="139065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372100" y="5342890"/>
          <a:ext cx="139065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6870700" y="515620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6870700" y="534289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8197850" y="515620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8197850" y="534289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04850" y="5652770"/>
          <a:ext cx="4622800" cy="235966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5499100" y="5652770"/>
          <a:ext cx="5480050"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5499100" y="5652770"/>
          <a:ext cx="345186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5607050" y="5962650"/>
          <a:ext cx="5248910" cy="198628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過去３カ年の平均から成る財政力指数については、平成</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３０</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度以降は大きな増減もなく、ほぼ横ばいで推移している。</a:t>
          </a:r>
          <a:endParaRPr kumimoji="0"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前年度より０．０</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１</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ポイント悪化した要因としては、社会保障費の増加や</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基準財政需要額が例年の算定と比較し高く設定されたこと</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などが挙げられる。</a:t>
          </a:r>
          <a:endParaRPr kumimoji="0"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04850" y="801243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7874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74083</xdr:rowOff>
    </xdr:from>
    <xdr:to>
      <xdr:col>27</xdr:col>
      <xdr:colOff>184150</xdr:colOff>
      <xdr:row>45</xdr:row>
      <xdr:rowOff>74083</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04850" y="761788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4794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04850" y="722333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0849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04850" y="683260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66941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04850" y="643805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2996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04850" y="604350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59050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04850" y="565277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514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3" name="財政力グラフ枠">
          <a:extLst>
            <a:ext uri="{FF2B5EF4-FFF2-40B4-BE49-F238E27FC236}">
              <a16:creationId xmlns:a16="http://schemas.microsoft.com/office/drawing/2014/main" id="{00000000-0008-0000-0300-00003F000000}"/>
            </a:ext>
          </a:extLst>
        </xdr:cNvPr>
        <xdr:cNvSpPr/>
      </xdr:nvSpPr>
      <xdr:spPr>
        <a:xfrm>
          <a:off x="704850" y="5652770"/>
          <a:ext cx="4622800" cy="2359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35278</xdr:rowOff>
    </xdr:from>
    <xdr:to>
      <xdr:col>23</xdr:col>
      <xdr:colOff>133350</xdr:colOff>
      <xdr:row>44</xdr:row>
      <xdr:rowOff>44450</xdr:rowOff>
    </xdr:to>
    <xdr:cxnSp macro="">
      <xdr:nvCxnSpPr>
        <xdr:cNvPr id="64" name="直線コネクタ 63">
          <a:extLst>
            <a:ext uri="{FF2B5EF4-FFF2-40B4-BE49-F238E27FC236}">
              <a16:creationId xmlns:a16="http://schemas.microsoft.com/office/drawing/2014/main" id="{00000000-0008-0000-0300-000040000000}"/>
            </a:ext>
          </a:extLst>
        </xdr:cNvPr>
        <xdr:cNvCxnSpPr/>
      </xdr:nvCxnSpPr>
      <xdr:spPr>
        <a:xfrm flipV="1">
          <a:off x="4514850" y="6070318"/>
          <a:ext cx="0" cy="135029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16527</xdr:rowOff>
    </xdr:from>
    <xdr:ext cx="762000" cy="259045"/>
    <xdr:sp macro="" textlink="">
      <xdr:nvSpPr>
        <xdr:cNvPr id="65" name="財政力最小値テキスト">
          <a:extLst>
            <a:ext uri="{FF2B5EF4-FFF2-40B4-BE49-F238E27FC236}">
              <a16:creationId xmlns:a16="http://schemas.microsoft.com/office/drawing/2014/main" id="{00000000-0008-0000-0300-000041000000}"/>
            </a:ext>
          </a:extLst>
        </xdr:cNvPr>
        <xdr:cNvSpPr txBox="1"/>
      </xdr:nvSpPr>
      <xdr:spPr>
        <a:xfrm>
          <a:off x="4584700" y="73926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44450</xdr:rowOff>
    </xdr:from>
    <xdr:to>
      <xdr:col>24</xdr:col>
      <xdr:colOff>12700</xdr:colOff>
      <xdr:row>44</xdr:row>
      <xdr:rowOff>44450</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a:off x="4425950" y="742061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121655</xdr:rowOff>
    </xdr:from>
    <xdr:ext cx="762000" cy="259045"/>
    <xdr:sp macro="" textlink="">
      <xdr:nvSpPr>
        <xdr:cNvPr id="67" name="財政力最大値テキスト">
          <a:extLst>
            <a:ext uri="{FF2B5EF4-FFF2-40B4-BE49-F238E27FC236}">
              <a16:creationId xmlns:a16="http://schemas.microsoft.com/office/drawing/2014/main" id="{00000000-0008-0000-0300-000043000000}"/>
            </a:ext>
          </a:extLst>
        </xdr:cNvPr>
        <xdr:cNvSpPr txBox="1"/>
      </xdr:nvSpPr>
      <xdr:spPr>
        <a:xfrm>
          <a:off x="4584700" y="58214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35278</xdr:rowOff>
    </xdr:from>
    <xdr:to>
      <xdr:col>24</xdr:col>
      <xdr:colOff>12700</xdr:colOff>
      <xdr:row>36</xdr:row>
      <xdr:rowOff>35278</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425950" y="607031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40</xdr:row>
      <xdr:rowOff>73378</xdr:rowOff>
    </xdr:from>
    <xdr:to>
      <xdr:col>23</xdr:col>
      <xdr:colOff>133350</xdr:colOff>
      <xdr:row>40</xdr:row>
      <xdr:rowOff>86783</xdr:rowOff>
    </xdr:to>
    <xdr:cxnSp macro="">
      <xdr:nvCxnSpPr>
        <xdr:cNvPr id="69" name="直線コネクタ 68">
          <a:extLst>
            <a:ext uri="{FF2B5EF4-FFF2-40B4-BE49-F238E27FC236}">
              <a16:creationId xmlns:a16="http://schemas.microsoft.com/office/drawing/2014/main" id="{00000000-0008-0000-0300-000045000000}"/>
            </a:ext>
          </a:extLst>
        </xdr:cNvPr>
        <xdr:cNvCxnSpPr/>
      </xdr:nvCxnSpPr>
      <xdr:spPr>
        <a:xfrm>
          <a:off x="3752850" y="6778978"/>
          <a:ext cx="762000" cy="13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40</xdr:row>
      <xdr:rowOff>34872</xdr:rowOff>
    </xdr:from>
    <xdr:ext cx="762000" cy="259045"/>
    <xdr:sp macro="" textlink="">
      <xdr:nvSpPr>
        <xdr:cNvPr id="70" name="財政力平均値テキスト">
          <a:extLst>
            <a:ext uri="{FF2B5EF4-FFF2-40B4-BE49-F238E27FC236}">
              <a16:creationId xmlns:a16="http://schemas.microsoft.com/office/drawing/2014/main" id="{00000000-0008-0000-0300-000046000000}"/>
            </a:ext>
          </a:extLst>
        </xdr:cNvPr>
        <xdr:cNvSpPr txBox="1"/>
      </xdr:nvSpPr>
      <xdr:spPr>
        <a:xfrm>
          <a:off x="4584700" y="674047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40</xdr:row>
      <xdr:rowOff>62795</xdr:rowOff>
    </xdr:from>
    <xdr:to>
      <xdr:col>23</xdr:col>
      <xdr:colOff>184150</xdr:colOff>
      <xdr:row>40</xdr:row>
      <xdr:rowOff>164395</xdr:rowOff>
    </xdr:to>
    <xdr:sp macro="" textlink="">
      <xdr:nvSpPr>
        <xdr:cNvPr id="71" name="フローチャート: 判断 70">
          <a:extLst>
            <a:ext uri="{FF2B5EF4-FFF2-40B4-BE49-F238E27FC236}">
              <a16:creationId xmlns:a16="http://schemas.microsoft.com/office/drawing/2014/main" id="{00000000-0008-0000-0300-000047000000}"/>
            </a:ext>
          </a:extLst>
        </xdr:cNvPr>
        <xdr:cNvSpPr/>
      </xdr:nvSpPr>
      <xdr:spPr>
        <a:xfrm>
          <a:off x="4464050" y="6768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40</xdr:row>
      <xdr:rowOff>46567</xdr:rowOff>
    </xdr:from>
    <xdr:to>
      <xdr:col>19</xdr:col>
      <xdr:colOff>133350</xdr:colOff>
      <xdr:row>40</xdr:row>
      <xdr:rowOff>73378</xdr:rowOff>
    </xdr:to>
    <xdr:cxnSp macro="">
      <xdr:nvCxnSpPr>
        <xdr:cNvPr id="72" name="直線コネクタ 71">
          <a:extLst>
            <a:ext uri="{FF2B5EF4-FFF2-40B4-BE49-F238E27FC236}">
              <a16:creationId xmlns:a16="http://schemas.microsoft.com/office/drawing/2014/main" id="{00000000-0008-0000-0300-000048000000}"/>
            </a:ext>
          </a:extLst>
        </xdr:cNvPr>
        <xdr:cNvCxnSpPr/>
      </xdr:nvCxnSpPr>
      <xdr:spPr>
        <a:xfrm>
          <a:off x="2940050" y="6752167"/>
          <a:ext cx="812800" cy="26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40</xdr:row>
      <xdr:rowOff>49389</xdr:rowOff>
    </xdr:from>
    <xdr:to>
      <xdr:col>19</xdr:col>
      <xdr:colOff>184150</xdr:colOff>
      <xdr:row>40</xdr:row>
      <xdr:rowOff>150989</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3702050" y="67549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135766</xdr:rowOff>
    </xdr:from>
    <xdr:ext cx="736600" cy="259045"/>
    <xdr:sp macro="" textlink="">
      <xdr:nvSpPr>
        <xdr:cNvPr id="74" name="テキスト ボックス 73">
          <a:extLst>
            <a:ext uri="{FF2B5EF4-FFF2-40B4-BE49-F238E27FC236}">
              <a16:creationId xmlns:a16="http://schemas.microsoft.com/office/drawing/2014/main" id="{00000000-0008-0000-0300-00004A000000}"/>
            </a:ext>
          </a:extLst>
        </xdr:cNvPr>
        <xdr:cNvSpPr txBox="1"/>
      </xdr:nvSpPr>
      <xdr:spPr>
        <a:xfrm>
          <a:off x="3409950" y="684136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40</xdr:row>
      <xdr:rowOff>33161</xdr:rowOff>
    </xdr:from>
    <xdr:to>
      <xdr:col>15</xdr:col>
      <xdr:colOff>82550</xdr:colOff>
      <xdr:row>40</xdr:row>
      <xdr:rowOff>46567</xdr:rowOff>
    </xdr:to>
    <xdr:cxnSp macro="">
      <xdr:nvCxnSpPr>
        <xdr:cNvPr id="75" name="直線コネクタ 74">
          <a:extLst>
            <a:ext uri="{FF2B5EF4-FFF2-40B4-BE49-F238E27FC236}">
              <a16:creationId xmlns:a16="http://schemas.microsoft.com/office/drawing/2014/main" id="{00000000-0008-0000-0300-00004B000000}"/>
            </a:ext>
          </a:extLst>
        </xdr:cNvPr>
        <xdr:cNvCxnSpPr/>
      </xdr:nvCxnSpPr>
      <xdr:spPr>
        <a:xfrm>
          <a:off x="2127250" y="6738761"/>
          <a:ext cx="812800" cy="13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40</xdr:row>
      <xdr:rowOff>62795</xdr:rowOff>
    </xdr:from>
    <xdr:to>
      <xdr:col>15</xdr:col>
      <xdr:colOff>133350</xdr:colOff>
      <xdr:row>40</xdr:row>
      <xdr:rowOff>164395</xdr:rowOff>
    </xdr:to>
    <xdr:sp macro="" textlink="">
      <xdr:nvSpPr>
        <xdr:cNvPr id="76" name="フローチャート: 判断 75">
          <a:extLst>
            <a:ext uri="{FF2B5EF4-FFF2-40B4-BE49-F238E27FC236}">
              <a16:creationId xmlns:a16="http://schemas.microsoft.com/office/drawing/2014/main" id="{00000000-0008-0000-0300-00004C000000}"/>
            </a:ext>
          </a:extLst>
        </xdr:cNvPr>
        <xdr:cNvSpPr/>
      </xdr:nvSpPr>
      <xdr:spPr>
        <a:xfrm>
          <a:off x="2889250" y="6768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149172</xdr:rowOff>
    </xdr:from>
    <xdr:ext cx="762000" cy="259045"/>
    <xdr:sp macro="" textlink="">
      <xdr:nvSpPr>
        <xdr:cNvPr id="77" name="テキスト ボックス 76">
          <a:extLst>
            <a:ext uri="{FF2B5EF4-FFF2-40B4-BE49-F238E27FC236}">
              <a16:creationId xmlns:a16="http://schemas.microsoft.com/office/drawing/2014/main" id="{00000000-0008-0000-0300-00004D000000}"/>
            </a:ext>
          </a:extLst>
        </xdr:cNvPr>
        <xdr:cNvSpPr txBox="1"/>
      </xdr:nvSpPr>
      <xdr:spPr>
        <a:xfrm>
          <a:off x="2597150" y="68547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40</xdr:row>
      <xdr:rowOff>33161</xdr:rowOff>
    </xdr:from>
    <xdr:to>
      <xdr:col>11</xdr:col>
      <xdr:colOff>31750</xdr:colOff>
      <xdr:row>40</xdr:row>
      <xdr:rowOff>33161</xdr:rowOff>
    </xdr:to>
    <xdr:cxnSp macro="">
      <xdr:nvCxnSpPr>
        <xdr:cNvPr id="78" name="直線コネクタ 77">
          <a:extLst>
            <a:ext uri="{FF2B5EF4-FFF2-40B4-BE49-F238E27FC236}">
              <a16:creationId xmlns:a16="http://schemas.microsoft.com/office/drawing/2014/main" id="{00000000-0008-0000-0300-00004E000000}"/>
            </a:ext>
          </a:extLst>
        </xdr:cNvPr>
        <xdr:cNvCxnSpPr/>
      </xdr:nvCxnSpPr>
      <xdr:spPr>
        <a:xfrm>
          <a:off x="1333500" y="6738761"/>
          <a:ext cx="7937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40</xdr:row>
      <xdr:rowOff>89605</xdr:rowOff>
    </xdr:from>
    <xdr:to>
      <xdr:col>11</xdr:col>
      <xdr:colOff>82550</xdr:colOff>
      <xdr:row>41</xdr:row>
      <xdr:rowOff>19755</xdr:rowOff>
    </xdr:to>
    <xdr:sp macro="" textlink="">
      <xdr:nvSpPr>
        <xdr:cNvPr id="79" name="フローチャート: 判断 78">
          <a:extLst>
            <a:ext uri="{FF2B5EF4-FFF2-40B4-BE49-F238E27FC236}">
              <a16:creationId xmlns:a16="http://schemas.microsoft.com/office/drawing/2014/main" id="{00000000-0008-0000-0300-00004F000000}"/>
            </a:ext>
          </a:extLst>
        </xdr:cNvPr>
        <xdr:cNvSpPr/>
      </xdr:nvSpPr>
      <xdr:spPr>
        <a:xfrm>
          <a:off x="2095500" y="6795205"/>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41</xdr:row>
      <xdr:rowOff>4532</xdr:rowOff>
    </xdr:from>
    <xdr:ext cx="762000" cy="259045"/>
    <xdr:sp macro="" textlink="">
      <xdr:nvSpPr>
        <xdr:cNvPr id="80" name="テキスト ボックス 79">
          <a:extLst>
            <a:ext uri="{FF2B5EF4-FFF2-40B4-BE49-F238E27FC236}">
              <a16:creationId xmlns:a16="http://schemas.microsoft.com/office/drawing/2014/main" id="{00000000-0008-0000-0300-000050000000}"/>
            </a:ext>
          </a:extLst>
        </xdr:cNvPr>
        <xdr:cNvSpPr txBox="1"/>
      </xdr:nvSpPr>
      <xdr:spPr>
        <a:xfrm>
          <a:off x="1784350" y="68777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40</xdr:row>
      <xdr:rowOff>89605</xdr:rowOff>
    </xdr:from>
    <xdr:to>
      <xdr:col>7</xdr:col>
      <xdr:colOff>31750</xdr:colOff>
      <xdr:row>41</xdr:row>
      <xdr:rowOff>19755</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1282700" y="6795205"/>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41</xdr:row>
      <xdr:rowOff>4532</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971550" y="68777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43180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35560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27432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19304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113665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40</xdr:row>
      <xdr:rowOff>35983</xdr:rowOff>
    </xdr:from>
    <xdr:to>
      <xdr:col>23</xdr:col>
      <xdr:colOff>184150</xdr:colOff>
      <xdr:row>40</xdr:row>
      <xdr:rowOff>137583</xdr:rowOff>
    </xdr:to>
    <xdr:sp macro="" textlink="">
      <xdr:nvSpPr>
        <xdr:cNvPr id="88" name="楕円 87">
          <a:extLst>
            <a:ext uri="{FF2B5EF4-FFF2-40B4-BE49-F238E27FC236}">
              <a16:creationId xmlns:a16="http://schemas.microsoft.com/office/drawing/2014/main" id="{00000000-0008-0000-0300-000058000000}"/>
            </a:ext>
          </a:extLst>
        </xdr:cNvPr>
        <xdr:cNvSpPr/>
      </xdr:nvSpPr>
      <xdr:spPr>
        <a:xfrm>
          <a:off x="4464050" y="67415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39</xdr:row>
      <xdr:rowOff>52510</xdr:rowOff>
    </xdr:from>
    <xdr:ext cx="762000" cy="259045"/>
    <xdr:sp macro="" textlink="">
      <xdr:nvSpPr>
        <xdr:cNvPr id="89" name="財政力該当値テキスト">
          <a:extLst>
            <a:ext uri="{FF2B5EF4-FFF2-40B4-BE49-F238E27FC236}">
              <a16:creationId xmlns:a16="http://schemas.microsoft.com/office/drawing/2014/main" id="{00000000-0008-0000-0300-000059000000}"/>
            </a:ext>
          </a:extLst>
        </xdr:cNvPr>
        <xdr:cNvSpPr txBox="1"/>
      </xdr:nvSpPr>
      <xdr:spPr>
        <a:xfrm>
          <a:off x="4584700" y="65904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40</xdr:row>
      <xdr:rowOff>22578</xdr:rowOff>
    </xdr:from>
    <xdr:to>
      <xdr:col>19</xdr:col>
      <xdr:colOff>184150</xdr:colOff>
      <xdr:row>40</xdr:row>
      <xdr:rowOff>124178</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3702050" y="67281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38</xdr:row>
      <xdr:rowOff>134355</xdr:rowOff>
    </xdr:from>
    <xdr:ext cx="736600" cy="259045"/>
    <xdr:sp macro="" textlink="">
      <xdr:nvSpPr>
        <xdr:cNvPr id="91" name="テキスト ボックス 90">
          <a:extLst>
            <a:ext uri="{FF2B5EF4-FFF2-40B4-BE49-F238E27FC236}">
              <a16:creationId xmlns:a16="http://schemas.microsoft.com/office/drawing/2014/main" id="{00000000-0008-0000-0300-00005B000000}"/>
            </a:ext>
          </a:extLst>
        </xdr:cNvPr>
        <xdr:cNvSpPr txBox="1"/>
      </xdr:nvSpPr>
      <xdr:spPr>
        <a:xfrm>
          <a:off x="3409950" y="650467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39</xdr:row>
      <xdr:rowOff>167217</xdr:rowOff>
    </xdr:from>
    <xdr:to>
      <xdr:col>15</xdr:col>
      <xdr:colOff>133350</xdr:colOff>
      <xdr:row>40</xdr:row>
      <xdr:rowOff>97367</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2889250" y="6705177"/>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38</xdr:row>
      <xdr:rowOff>107544</xdr:rowOff>
    </xdr:from>
    <xdr:ext cx="7620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2597150" y="64778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39</xdr:row>
      <xdr:rowOff>153811</xdr:rowOff>
    </xdr:from>
    <xdr:to>
      <xdr:col>11</xdr:col>
      <xdr:colOff>82550</xdr:colOff>
      <xdr:row>40</xdr:row>
      <xdr:rowOff>83961</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2095500" y="6691771"/>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38</xdr:row>
      <xdr:rowOff>94138</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1784350" y="64644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39</xdr:row>
      <xdr:rowOff>153811</xdr:rowOff>
    </xdr:from>
    <xdr:to>
      <xdr:col>7</xdr:col>
      <xdr:colOff>31750</xdr:colOff>
      <xdr:row>40</xdr:row>
      <xdr:rowOff>83961</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1282700" y="6691771"/>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38</xdr:row>
      <xdr:rowOff>94138</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971550" y="64644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8" name="正方形/長方形 97">
          <a:extLst>
            <a:ext uri="{FF2B5EF4-FFF2-40B4-BE49-F238E27FC236}">
              <a16:creationId xmlns:a16="http://schemas.microsoft.com/office/drawing/2014/main" id="{00000000-0008-0000-0300-000062000000}"/>
            </a:ext>
          </a:extLst>
        </xdr:cNvPr>
        <xdr:cNvSpPr/>
      </xdr:nvSpPr>
      <xdr:spPr>
        <a:xfrm>
          <a:off x="704850" y="863219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541130" y="898652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0" name="テキスト ボックス 99">
          <a:extLst>
            <a:ext uri="{FF2B5EF4-FFF2-40B4-BE49-F238E27FC236}">
              <a16:creationId xmlns:a16="http://schemas.microsoft.com/office/drawing/2014/main" id="{00000000-0008-0000-0300-000064000000}"/>
            </a:ext>
          </a:extLst>
        </xdr:cNvPr>
        <xdr:cNvSpPr txBox="1"/>
      </xdr:nvSpPr>
      <xdr:spPr>
        <a:xfrm>
          <a:off x="2973720" y="896112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[90.9%]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1" name="正方形/長方形 100">
          <a:extLst>
            <a:ext uri="{FF2B5EF4-FFF2-40B4-BE49-F238E27FC236}">
              <a16:creationId xmlns:a16="http://schemas.microsoft.com/office/drawing/2014/main" id="{00000000-0008-0000-0300-000065000000}"/>
            </a:ext>
          </a:extLst>
        </xdr:cNvPr>
        <xdr:cNvSpPr/>
      </xdr:nvSpPr>
      <xdr:spPr>
        <a:xfrm>
          <a:off x="5372100" y="8882380"/>
          <a:ext cx="139065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5372100" y="9065260"/>
          <a:ext cx="139065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6870700" y="888238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6870700" y="906526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8197850" y="888238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8197850" y="906526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704850" y="9378950"/>
          <a:ext cx="4622800" cy="235585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5499100" y="9378950"/>
          <a:ext cx="5480050" cy="23558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5499100" y="9378950"/>
          <a:ext cx="345186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0" name="テキスト ボックス 109">
          <a:extLst>
            <a:ext uri="{FF2B5EF4-FFF2-40B4-BE49-F238E27FC236}">
              <a16:creationId xmlns:a16="http://schemas.microsoft.com/office/drawing/2014/main" id="{00000000-0008-0000-0300-00006E000000}"/>
            </a:ext>
          </a:extLst>
        </xdr:cNvPr>
        <xdr:cNvSpPr txBox="1"/>
      </xdr:nvSpPr>
      <xdr:spPr>
        <a:xfrm>
          <a:off x="5607050" y="9688830"/>
          <a:ext cx="5248910" cy="198628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経常収支比率は、歳入（分母）</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減少</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、歳出（分子）</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増加</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となっており、前年度比で</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３．３</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ポイントの</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悪化</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となった。</a:t>
          </a:r>
          <a:endParaRPr kumimoji="0"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歳入（分母）</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減少</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の要因としては、</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臨時財源対策債の減</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などが挙げられる。</a:t>
          </a:r>
          <a:endParaRPr kumimoji="0"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歳出（分子）</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増加</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の要因としては、</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南平体育館の供用開始に伴う管理経費の増、子育て支援事業経費の増</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などが挙げられる。</a:t>
          </a:r>
          <a:endParaRPr kumimoji="0"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twoCellAnchor>
  <xdr:oneCellAnchor>
    <xdr:from>
      <xdr:col>3</xdr:col>
      <xdr:colOff>95250</xdr:colOff>
      <xdr:row>54</xdr:row>
      <xdr:rowOff>139700</xdr:rowOff>
    </xdr:from>
    <xdr:ext cx="298543" cy="225703"/>
    <xdr:sp macro="" textlink="">
      <xdr:nvSpPr>
        <xdr:cNvPr id="111" name="テキスト ボックス 110">
          <a:extLst>
            <a:ext uri="{FF2B5EF4-FFF2-40B4-BE49-F238E27FC236}">
              <a16:creationId xmlns:a16="http://schemas.microsoft.com/office/drawing/2014/main" id="{00000000-0008-0000-0300-00006F000000}"/>
            </a:ext>
          </a:extLst>
        </xdr:cNvPr>
        <xdr:cNvSpPr txBox="1"/>
      </xdr:nvSpPr>
      <xdr:spPr>
        <a:xfrm>
          <a:off x="666750" y="919226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a:extLst>
            <a:ext uri="{FF2B5EF4-FFF2-40B4-BE49-F238E27FC236}">
              <a16:creationId xmlns:a16="http://schemas.microsoft.com/office/drawing/2014/main" id="{00000000-0008-0000-0300-000070000000}"/>
            </a:ext>
          </a:extLst>
        </xdr:cNvPr>
        <xdr:cNvCxnSpPr/>
      </xdr:nvCxnSpPr>
      <xdr:spPr>
        <a:xfrm>
          <a:off x="704850" y="1173480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0" y="115963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04850" y="1134406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2056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04850" y="1094951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08111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04850" y="1055878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0416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04850" y="1016423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100258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2" name="直線コネクタ 121">
          <a:extLst>
            <a:ext uri="{FF2B5EF4-FFF2-40B4-BE49-F238E27FC236}">
              <a16:creationId xmlns:a16="http://schemas.microsoft.com/office/drawing/2014/main" id="{00000000-0008-0000-0300-00007A000000}"/>
            </a:ext>
          </a:extLst>
        </xdr:cNvPr>
        <xdr:cNvCxnSpPr/>
      </xdr:nvCxnSpPr>
      <xdr:spPr>
        <a:xfrm>
          <a:off x="704850" y="976968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3" name="テキスト ボックス 122">
          <a:extLst>
            <a:ext uri="{FF2B5EF4-FFF2-40B4-BE49-F238E27FC236}">
              <a16:creationId xmlns:a16="http://schemas.microsoft.com/office/drawing/2014/main" id="{00000000-0008-0000-0300-00007B000000}"/>
            </a:ext>
          </a:extLst>
        </xdr:cNvPr>
        <xdr:cNvSpPr txBox="1"/>
      </xdr:nvSpPr>
      <xdr:spPr>
        <a:xfrm>
          <a:off x="0" y="96312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4" name="直線コネクタ 123">
          <a:extLst>
            <a:ext uri="{FF2B5EF4-FFF2-40B4-BE49-F238E27FC236}">
              <a16:creationId xmlns:a16="http://schemas.microsoft.com/office/drawing/2014/main" id="{00000000-0008-0000-0300-00007C000000}"/>
            </a:ext>
          </a:extLst>
        </xdr:cNvPr>
        <xdr:cNvCxnSpPr/>
      </xdr:nvCxnSpPr>
      <xdr:spPr>
        <a:xfrm>
          <a:off x="704850" y="937895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5" name="テキスト ボックス 124">
          <a:extLst>
            <a:ext uri="{FF2B5EF4-FFF2-40B4-BE49-F238E27FC236}">
              <a16:creationId xmlns:a16="http://schemas.microsoft.com/office/drawing/2014/main" id="{00000000-0008-0000-0300-00007D000000}"/>
            </a:ext>
          </a:extLst>
        </xdr:cNvPr>
        <xdr:cNvSpPr txBox="1"/>
      </xdr:nvSpPr>
      <xdr:spPr>
        <a:xfrm>
          <a:off x="0" y="9236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6" name="財政構造の弾力性グラフ枠">
          <a:extLst>
            <a:ext uri="{FF2B5EF4-FFF2-40B4-BE49-F238E27FC236}">
              <a16:creationId xmlns:a16="http://schemas.microsoft.com/office/drawing/2014/main" id="{00000000-0008-0000-0300-00007E000000}"/>
            </a:ext>
          </a:extLst>
        </xdr:cNvPr>
        <xdr:cNvSpPr/>
      </xdr:nvSpPr>
      <xdr:spPr>
        <a:xfrm>
          <a:off x="704850" y="9378950"/>
          <a:ext cx="4622800" cy="23558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143087</xdr:rowOff>
    </xdr:from>
    <xdr:to>
      <xdr:col>23</xdr:col>
      <xdr:colOff>133350</xdr:colOff>
      <xdr:row>66</xdr:row>
      <xdr:rowOff>162983</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flipV="1">
          <a:off x="4514850" y="9866207"/>
          <a:ext cx="0" cy="136101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135060</xdr:rowOff>
    </xdr:from>
    <xdr:ext cx="762000" cy="259045"/>
    <xdr:sp macro="" textlink="">
      <xdr:nvSpPr>
        <xdr:cNvPr id="128" name="財政構造の弾力性最小値テキスト">
          <a:extLst>
            <a:ext uri="{FF2B5EF4-FFF2-40B4-BE49-F238E27FC236}">
              <a16:creationId xmlns:a16="http://schemas.microsoft.com/office/drawing/2014/main" id="{00000000-0008-0000-0300-000080000000}"/>
            </a:ext>
          </a:extLst>
        </xdr:cNvPr>
        <xdr:cNvSpPr txBox="1"/>
      </xdr:nvSpPr>
      <xdr:spPr>
        <a:xfrm>
          <a:off x="4584700" y="111993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66</xdr:row>
      <xdr:rowOff>162983</xdr:rowOff>
    </xdr:from>
    <xdr:to>
      <xdr:col>24</xdr:col>
      <xdr:colOff>12700</xdr:colOff>
      <xdr:row>66</xdr:row>
      <xdr:rowOff>162983</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a:off x="4425950" y="11227223"/>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58014</xdr:rowOff>
    </xdr:from>
    <xdr:ext cx="762000" cy="259045"/>
    <xdr:sp macro="" textlink="">
      <xdr:nvSpPr>
        <xdr:cNvPr id="130" name="財政構造の弾力性最大値テキスト">
          <a:extLst>
            <a:ext uri="{FF2B5EF4-FFF2-40B4-BE49-F238E27FC236}">
              <a16:creationId xmlns:a16="http://schemas.microsoft.com/office/drawing/2014/main" id="{00000000-0008-0000-0300-000082000000}"/>
            </a:ext>
          </a:extLst>
        </xdr:cNvPr>
        <xdr:cNvSpPr txBox="1"/>
      </xdr:nvSpPr>
      <xdr:spPr>
        <a:xfrm>
          <a:off x="4584700" y="96134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143087</xdr:rowOff>
    </xdr:from>
    <xdr:to>
      <xdr:col>24</xdr:col>
      <xdr:colOff>12700</xdr:colOff>
      <xdr:row>58</xdr:row>
      <xdr:rowOff>143087</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4425950" y="9866207"/>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61</xdr:row>
      <xdr:rowOff>143510</xdr:rowOff>
    </xdr:from>
    <xdr:to>
      <xdr:col>23</xdr:col>
      <xdr:colOff>133350</xdr:colOff>
      <xdr:row>63</xdr:row>
      <xdr:rowOff>66040</xdr:rowOff>
    </xdr:to>
    <xdr:cxnSp macro="">
      <xdr:nvCxnSpPr>
        <xdr:cNvPr id="132" name="直線コネクタ 131">
          <a:extLst>
            <a:ext uri="{FF2B5EF4-FFF2-40B4-BE49-F238E27FC236}">
              <a16:creationId xmlns:a16="http://schemas.microsoft.com/office/drawing/2014/main" id="{00000000-0008-0000-0300-000084000000}"/>
            </a:ext>
          </a:extLst>
        </xdr:cNvPr>
        <xdr:cNvCxnSpPr/>
      </xdr:nvCxnSpPr>
      <xdr:spPr>
        <a:xfrm>
          <a:off x="3752850" y="10369550"/>
          <a:ext cx="762000" cy="257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63</xdr:row>
      <xdr:rowOff>59707</xdr:rowOff>
    </xdr:from>
    <xdr:ext cx="762000" cy="259045"/>
    <xdr:sp macro="" textlink="">
      <xdr:nvSpPr>
        <xdr:cNvPr id="133" name="財政構造の弾力性平均値テキスト">
          <a:extLst>
            <a:ext uri="{FF2B5EF4-FFF2-40B4-BE49-F238E27FC236}">
              <a16:creationId xmlns:a16="http://schemas.microsoft.com/office/drawing/2014/main" id="{00000000-0008-0000-0300-000085000000}"/>
            </a:ext>
          </a:extLst>
        </xdr:cNvPr>
        <xdr:cNvSpPr txBox="1"/>
      </xdr:nvSpPr>
      <xdr:spPr>
        <a:xfrm>
          <a:off x="4584700" y="106210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87630</xdr:rowOff>
    </xdr:from>
    <xdr:to>
      <xdr:col>23</xdr:col>
      <xdr:colOff>184150</xdr:colOff>
      <xdr:row>64</xdr:row>
      <xdr:rowOff>17780</xdr:rowOff>
    </xdr:to>
    <xdr:sp macro="" textlink="">
      <xdr:nvSpPr>
        <xdr:cNvPr id="134" name="フローチャート: 判断 133">
          <a:extLst>
            <a:ext uri="{FF2B5EF4-FFF2-40B4-BE49-F238E27FC236}">
              <a16:creationId xmlns:a16="http://schemas.microsoft.com/office/drawing/2014/main" id="{00000000-0008-0000-0300-000086000000}"/>
            </a:ext>
          </a:extLst>
        </xdr:cNvPr>
        <xdr:cNvSpPr/>
      </xdr:nvSpPr>
      <xdr:spPr>
        <a:xfrm>
          <a:off x="4464050" y="1064895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61</xdr:row>
      <xdr:rowOff>143510</xdr:rowOff>
    </xdr:from>
    <xdr:to>
      <xdr:col>19</xdr:col>
      <xdr:colOff>133350</xdr:colOff>
      <xdr:row>65</xdr:row>
      <xdr:rowOff>149437</xdr:rowOff>
    </xdr:to>
    <xdr:cxnSp macro="">
      <xdr:nvCxnSpPr>
        <xdr:cNvPr id="135" name="直線コネクタ 134">
          <a:extLst>
            <a:ext uri="{FF2B5EF4-FFF2-40B4-BE49-F238E27FC236}">
              <a16:creationId xmlns:a16="http://schemas.microsoft.com/office/drawing/2014/main" id="{00000000-0008-0000-0300-000087000000}"/>
            </a:ext>
          </a:extLst>
        </xdr:cNvPr>
        <xdr:cNvCxnSpPr/>
      </xdr:nvCxnSpPr>
      <xdr:spPr>
        <a:xfrm flipV="1">
          <a:off x="2940050" y="10369550"/>
          <a:ext cx="812800" cy="6764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62</xdr:row>
      <xdr:rowOff>66040</xdr:rowOff>
    </xdr:from>
    <xdr:to>
      <xdr:col>19</xdr:col>
      <xdr:colOff>184150</xdr:colOff>
      <xdr:row>62</xdr:row>
      <xdr:rowOff>167640</xdr:rowOff>
    </xdr:to>
    <xdr:sp macro="" textlink="">
      <xdr:nvSpPr>
        <xdr:cNvPr id="136" name="フローチャート: 判断 135">
          <a:extLst>
            <a:ext uri="{FF2B5EF4-FFF2-40B4-BE49-F238E27FC236}">
              <a16:creationId xmlns:a16="http://schemas.microsoft.com/office/drawing/2014/main" id="{00000000-0008-0000-0300-000088000000}"/>
            </a:ext>
          </a:extLst>
        </xdr:cNvPr>
        <xdr:cNvSpPr/>
      </xdr:nvSpPr>
      <xdr:spPr>
        <a:xfrm>
          <a:off x="3702050" y="10459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152417</xdr:rowOff>
    </xdr:from>
    <xdr:ext cx="736600" cy="259045"/>
    <xdr:sp macro="" textlink="">
      <xdr:nvSpPr>
        <xdr:cNvPr id="137" name="テキスト ボックス 136">
          <a:extLst>
            <a:ext uri="{FF2B5EF4-FFF2-40B4-BE49-F238E27FC236}">
              <a16:creationId xmlns:a16="http://schemas.microsoft.com/office/drawing/2014/main" id="{00000000-0008-0000-0300-000089000000}"/>
            </a:ext>
          </a:extLst>
        </xdr:cNvPr>
        <xdr:cNvSpPr txBox="1"/>
      </xdr:nvSpPr>
      <xdr:spPr>
        <a:xfrm>
          <a:off x="3409950" y="105460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65</xdr:row>
      <xdr:rowOff>52917</xdr:rowOff>
    </xdr:from>
    <xdr:to>
      <xdr:col>15</xdr:col>
      <xdr:colOff>82550</xdr:colOff>
      <xdr:row>65</xdr:row>
      <xdr:rowOff>149437</xdr:rowOff>
    </xdr:to>
    <xdr:cxnSp macro="">
      <xdr:nvCxnSpPr>
        <xdr:cNvPr id="138" name="直線コネクタ 137">
          <a:extLst>
            <a:ext uri="{FF2B5EF4-FFF2-40B4-BE49-F238E27FC236}">
              <a16:creationId xmlns:a16="http://schemas.microsoft.com/office/drawing/2014/main" id="{00000000-0008-0000-0300-00008A000000}"/>
            </a:ext>
          </a:extLst>
        </xdr:cNvPr>
        <xdr:cNvCxnSpPr/>
      </xdr:nvCxnSpPr>
      <xdr:spPr>
        <a:xfrm>
          <a:off x="2127250" y="10949517"/>
          <a:ext cx="812800" cy="965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64</xdr:row>
      <xdr:rowOff>36830</xdr:rowOff>
    </xdr:from>
    <xdr:to>
      <xdr:col>15</xdr:col>
      <xdr:colOff>133350</xdr:colOff>
      <xdr:row>64</xdr:row>
      <xdr:rowOff>138430</xdr:rowOff>
    </xdr:to>
    <xdr:sp macro="" textlink="">
      <xdr:nvSpPr>
        <xdr:cNvPr id="139" name="フローチャート: 判断 138">
          <a:extLst>
            <a:ext uri="{FF2B5EF4-FFF2-40B4-BE49-F238E27FC236}">
              <a16:creationId xmlns:a16="http://schemas.microsoft.com/office/drawing/2014/main" id="{00000000-0008-0000-0300-00008B000000}"/>
            </a:ext>
          </a:extLst>
        </xdr:cNvPr>
        <xdr:cNvSpPr/>
      </xdr:nvSpPr>
      <xdr:spPr>
        <a:xfrm>
          <a:off x="2889250" y="107657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62</xdr:row>
      <xdr:rowOff>148607</xdr:rowOff>
    </xdr:from>
    <xdr:ext cx="762000" cy="259045"/>
    <xdr:sp macro="" textlink="">
      <xdr:nvSpPr>
        <xdr:cNvPr id="140" name="テキスト ボックス 139">
          <a:extLst>
            <a:ext uri="{FF2B5EF4-FFF2-40B4-BE49-F238E27FC236}">
              <a16:creationId xmlns:a16="http://schemas.microsoft.com/office/drawing/2014/main" id="{00000000-0008-0000-0300-00008C000000}"/>
            </a:ext>
          </a:extLst>
        </xdr:cNvPr>
        <xdr:cNvSpPr txBox="1"/>
      </xdr:nvSpPr>
      <xdr:spPr>
        <a:xfrm>
          <a:off x="2597150" y="10542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65</xdr:row>
      <xdr:rowOff>52917</xdr:rowOff>
    </xdr:from>
    <xdr:to>
      <xdr:col>11</xdr:col>
      <xdr:colOff>31750</xdr:colOff>
      <xdr:row>66</xdr:row>
      <xdr:rowOff>98637</xdr:rowOff>
    </xdr:to>
    <xdr:cxnSp macro="">
      <xdr:nvCxnSpPr>
        <xdr:cNvPr id="141" name="直線コネクタ 140">
          <a:extLst>
            <a:ext uri="{FF2B5EF4-FFF2-40B4-BE49-F238E27FC236}">
              <a16:creationId xmlns:a16="http://schemas.microsoft.com/office/drawing/2014/main" id="{00000000-0008-0000-0300-00008D000000}"/>
            </a:ext>
          </a:extLst>
        </xdr:cNvPr>
        <xdr:cNvCxnSpPr/>
      </xdr:nvCxnSpPr>
      <xdr:spPr>
        <a:xfrm flipV="1">
          <a:off x="1333500" y="10949517"/>
          <a:ext cx="793750" cy="2133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64</xdr:row>
      <xdr:rowOff>117263</xdr:rowOff>
    </xdr:from>
    <xdr:to>
      <xdr:col>11</xdr:col>
      <xdr:colOff>82550</xdr:colOff>
      <xdr:row>65</xdr:row>
      <xdr:rowOff>47413</xdr:rowOff>
    </xdr:to>
    <xdr:sp macro="" textlink="">
      <xdr:nvSpPr>
        <xdr:cNvPr id="142" name="フローチャート: 判断 141">
          <a:extLst>
            <a:ext uri="{FF2B5EF4-FFF2-40B4-BE49-F238E27FC236}">
              <a16:creationId xmlns:a16="http://schemas.microsoft.com/office/drawing/2014/main" id="{00000000-0008-0000-0300-00008E000000}"/>
            </a:ext>
          </a:extLst>
        </xdr:cNvPr>
        <xdr:cNvSpPr/>
      </xdr:nvSpPr>
      <xdr:spPr>
        <a:xfrm>
          <a:off x="2095500" y="10846223"/>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63</xdr:row>
      <xdr:rowOff>57590</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1784350" y="106189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64</xdr:row>
      <xdr:rowOff>52917</xdr:rowOff>
    </xdr:from>
    <xdr:to>
      <xdr:col>7</xdr:col>
      <xdr:colOff>31750</xdr:colOff>
      <xdr:row>64</xdr:row>
      <xdr:rowOff>154517</xdr:rowOff>
    </xdr:to>
    <xdr:sp macro="" textlink="">
      <xdr:nvSpPr>
        <xdr:cNvPr id="144" name="フローチャート: 判断 143">
          <a:extLst>
            <a:ext uri="{FF2B5EF4-FFF2-40B4-BE49-F238E27FC236}">
              <a16:creationId xmlns:a16="http://schemas.microsoft.com/office/drawing/2014/main" id="{00000000-0008-0000-0300-000090000000}"/>
            </a:ext>
          </a:extLst>
        </xdr:cNvPr>
        <xdr:cNvSpPr/>
      </xdr:nvSpPr>
      <xdr:spPr>
        <a:xfrm>
          <a:off x="1282700" y="10781877"/>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62</xdr:row>
      <xdr:rowOff>164694</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971550" y="105583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43180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35560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27432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19304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113665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15240</xdr:rowOff>
    </xdr:from>
    <xdr:to>
      <xdr:col>23</xdr:col>
      <xdr:colOff>184150</xdr:colOff>
      <xdr:row>63</xdr:row>
      <xdr:rowOff>116840</xdr:rowOff>
    </xdr:to>
    <xdr:sp macro="" textlink="">
      <xdr:nvSpPr>
        <xdr:cNvPr id="151" name="楕円 150">
          <a:extLst>
            <a:ext uri="{FF2B5EF4-FFF2-40B4-BE49-F238E27FC236}">
              <a16:creationId xmlns:a16="http://schemas.microsoft.com/office/drawing/2014/main" id="{00000000-0008-0000-0300-000097000000}"/>
            </a:ext>
          </a:extLst>
        </xdr:cNvPr>
        <xdr:cNvSpPr/>
      </xdr:nvSpPr>
      <xdr:spPr>
        <a:xfrm>
          <a:off x="4464050" y="10576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62</xdr:row>
      <xdr:rowOff>31767</xdr:rowOff>
    </xdr:from>
    <xdr:ext cx="762000" cy="259045"/>
    <xdr:sp macro="" textlink="">
      <xdr:nvSpPr>
        <xdr:cNvPr id="152" name="財政構造の弾力性該当値テキスト">
          <a:extLst>
            <a:ext uri="{FF2B5EF4-FFF2-40B4-BE49-F238E27FC236}">
              <a16:creationId xmlns:a16="http://schemas.microsoft.com/office/drawing/2014/main" id="{00000000-0008-0000-0300-000098000000}"/>
            </a:ext>
          </a:extLst>
        </xdr:cNvPr>
        <xdr:cNvSpPr txBox="1"/>
      </xdr:nvSpPr>
      <xdr:spPr>
        <a:xfrm>
          <a:off x="4584700" y="104254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61</xdr:row>
      <xdr:rowOff>92710</xdr:rowOff>
    </xdr:from>
    <xdr:to>
      <xdr:col>19</xdr:col>
      <xdr:colOff>184150</xdr:colOff>
      <xdr:row>62</xdr:row>
      <xdr:rowOff>22860</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3702050" y="1031875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60</xdr:row>
      <xdr:rowOff>33037</xdr:rowOff>
    </xdr:from>
    <xdr:ext cx="736600" cy="259045"/>
    <xdr:sp macro="" textlink="">
      <xdr:nvSpPr>
        <xdr:cNvPr id="154" name="テキスト ボックス 153">
          <a:extLst>
            <a:ext uri="{FF2B5EF4-FFF2-40B4-BE49-F238E27FC236}">
              <a16:creationId xmlns:a16="http://schemas.microsoft.com/office/drawing/2014/main" id="{00000000-0008-0000-0300-00009A000000}"/>
            </a:ext>
          </a:extLst>
        </xdr:cNvPr>
        <xdr:cNvSpPr txBox="1"/>
      </xdr:nvSpPr>
      <xdr:spPr>
        <a:xfrm>
          <a:off x="3409950" y="100914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65</xdr:row>
      <xdr:rowOff>98637</xdr:rowOff>
    </xdr:from>
    <xdr:to>
      <xdr:col>15</xdr:col>
      <xdr:colOff>133350</xdr:colOff>
      <xdr:row>66</xdr:row>
      <xdr:rowOff>28787</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2889250" y="10995237"/>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66</xdr:row>
      <xdr:rowOff>13564</xdr:rowOff>
    </xdr:from>
    <xdr:ext cx="7620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2597150" y="110778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65</xdr:row>
      <xdr:rowOff>2117</xdr:rowOff>
    </xdr:from>
    <xdr:to>
      <xdr:col>11</xdr:col>
      <xdr:colOff>82550</xdr:colOff>
      <xdr:row>65</xdr:row>
      <xdr:rowOff>103717</xdr:rowOff>
    </xdr:to>
    <xdr:sp macro="" textlink="">
      <xdr:nvSpPr>
        <xdr:cNvPr id="157" name="楕円 156">
          <a:extLst>
            <a:ext uri="{FF2B5EF4-FFF2-40B4-BE49-F238E27FC236}">
              <a16:creationId xmlns:a16="http://schemas.microsoft.com/office/drawing/2014/main" id="{00000000-0008-0000-0300-00009D000000}"/>
            </a:ext>
          </a:extLst>
        </xdr:cNvPr>
        <xdr:cNvSpPr/>
      </xdr:nvSpPr>
      <xdr:spPr>
        <a:xfrm>
          <a:off x="2095500" y="10898717"/>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65</xdr:row>
      <xdr:rowOff>88494</xdr:rowOff>
    </xdr:from>
    <xdr:ext cx="762000" cy="259045"/>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1784350" y="109850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66</xdr:row>
      <xdr:rowOff>47837</xdr:rowOff>
    </xdr:from>
    <xdr:to>
      <xdr:col>7</xdr:col>
      <xdr:colOff>31750</xdr:colOff>
      <xdr:row>66</xdr:row>
      <xdr:rowOff>149437</xdr:rowOff>
    </xdr:to>
    <xdr:sp macro="" textlink="">
      <xdr:nvSpPr>
        <xdr:cNvPr id="159" name="楕円 158">
          <a:extLst>
            <a:ext uri="{FF2B5EF4-FFF2-40B4-BE49-F238E27FC236}">
              <a16:creationId xmlns:a16="http://schemas.microsoft.com/office/drawing/2014/main" id="{00000000-0008-0000-0300-00009F000000}"/>
            </a:ext>
          </a:extLst>
        </xdr:cNvPr>
        <xdr:cNvSpPr/>
      </xdr:nvSpPr>
      <xdr:spPr>
        <a:xfrm>
          <a:off x="1282700" y="11112077"/>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66</xdr:row>
      <xdr:rowOff>134214</xdr:rowOff>
    </xdr:from>
    <xdr:ext cx="762000" cy="259045"/>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971550" y="111984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1" name="正方形/長方形 160">
          <a:extLst>
            <a:ext uri="{FF2B5EF4-FFF2-40B4-BE49-F238E27FC236}">
              <a16:creationId xmlns:a16="http://schemas.microsoft.com/office/drawing/2014/main" id="{00000000-0008-0000-0300-0000A1000000}"/>
            </a:ext>
          </a:extLst>
        </xdr:cNvPr>
        <xdr:cNvSpPr/>
      </xdr:nvSpPr>
      <xdr:spPr>
        <a:xfrm>
          <a:off x="704850" y="1235837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2" name="テキスト ボックス 161">
          <a:extLst>
            <a:ext uri="{FF2B5EF4-FFF2-40B4-BE49-F238E27FC236}">
              <a16:creationId xmlns:a16="http://schemas.microsoft.com/office/drawing/2014/main" id="{00000000-0008-0000-0300-0000A2000000}"/>
            </a:ext>
          </a:extLst>
        </xdr:cNvPr>
        <xdr:cNvSpPr txBox="1"/>
      </xdr:nvSpPr>
      <xdr:spPr>
        <a:xfrm>
          <a:off x="746553" y="1271270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3" name="テキスト ボックス 162">
          <a:extLst>
            <a:ext uri="{FF2B5EF4-FFF2-40B4-BE49-F238E27FC236}">
              <a16:creationId xmlns:a16="http://schemas.microsoft.com/office/drawing/2014/main" id="{00000000-0008-0000-0300-0000A3000000}"/>
            </a:ext>
          </a:extLst>
        </xdr:cNvPr>
        <xdr:cNvSpPr txBox="1"/>
      </xdr:nvSpPr>
      <xdr:spPr>
        <a:xfrm>
          <a:off x="3787347" y="1268730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[126,903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5372100" y="12604750"/>
          <a:ext cx="139065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5372100" y="12791440"/>
          <a:ext cx="139065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6870700" y="1260475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6870700" y="1279144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160,081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8197850" y="1260475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8197850" y="1279144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153,114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704850" y="13101320"/>
          <a:ext cx="4622800" cy="235966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5499100" y="13101320"/>
          <a:ext cx="5480050"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2" name="正方形/長方形 171">
          <a:extLst>
            <a:ext uri="{FF2B5EF4-FFF2-40B4-BE49-F238E27FC236}">
              <a16:creationId xmlns:a16="http://schemas.microsoft.com/office/drawing/2014/main" id="{00000000-0008-0000-0300-0000AC000000}"/>
            </a:ext>
          </a:extLst>
        </xdr:cNvPr>
        <xdr:cNvSpPr/>
      </xdr:nvSpPr>
      <xdr:spPr>
        <a:xfrm>
          <a:off x="5499100" y="13101320"/>
          <a:ext cx="345186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3" name="テキスト ボックス 172">
          <a:extLst>
            <a:ext uri="{FF2B5EF4-FFF2-40B4-BE49-F238E27FC236}">
              <a16:creationId xmlns:a16="http://schemas.microsoft.com/office/drawing/2014/main" id="{00000000-0008-0000-0300-0000AD000000}"/>
            </a:ext>
          </a:extLst>
        </xdr:cNvPr>
        <xdr:cNvSpPr txBox="1"/>
      </xdr:nvSpPr>
      <xdr:spPr>
        <a:xfrm>
          <a:off x="5607050" y="13411200"/>
          <a:ext cx="5248910" cy="199009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人件費については、期末手当の支給月数変更によ</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り増となる一方</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職員の人数及び構成の変動等により減となり、</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全体で減少となった。</a:t>
          </a:r>
          <a:endParaRPr kumimoji="0"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物件費については、</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南平体育館等の開設用備品購入費の皆減により減となる一方、物価高対策としてのキャッシュレス決済を活用した消費喚起事業の拡大など</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があったことなどから、全体では増加となった。</a:t>
          </a:r>
          <a:endParaRPr kumimoji="0"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twoCellAnchor>
  <xdr:oneCellAnchor>
    <xdr:from>
      <xdr:col>3</xdr:col>
      <xdr:colOff>95250</xdr:colOff>
      <xdr:row>77</xdr:row>
      <xdr:rowOff>6350</xdr:rowOff>
    </xdr:from>
    <xdr:ext cx="349839" cy="225703"/>
    <xdr:sp macro="" textlink="">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666750" y="1291463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5" name="直線コネクタ 174">
          <a:extLst>
            <a:ext uri="{FF2B5EF4-FFF2-40B4-BE49-F238E27FC236}">
              <a16:creationId xmlns:a16="http://schemas.microsoft.com/office/drawing/2014/main" id="{00000000-0008-0000-0300-0000AF000000}"/>
            </a:ext>
          </a:extLst>
        </xdr:cNvPr>
        <xdr:cNvCxnSpPr/>
      </xdr:nvCxnSpPr>
      <xdr:spPr>
        <a:xfrm>
          <a:off x="704850" y="1546098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0" y="15322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04850" y="15070244"/>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49280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04850" y="14675696"/>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45372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04850" y="1428115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4142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04850" y="13890414"/>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37481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5" name="直線コネクタ 184">
          <a:extLst>
            <a:ext uri="{FF2B5EF4-FFF2-40B4-BE49-F238E27FC236}">
              <a16:creationId xmlns:a16="http://schemas.microsoft.com/office/drawing/2014/main" id="{00000000-0008-0000-0300-0000B9000000}"/>
            </a:ext>
          </a:extLst>
        </xdr:cNvPr>
        <xdr:cNvCxnSpPr/>
      </xdr:nvCxnSpPr>
      <xdr:spPr>
        <a:xfrm>
          <a:off x="704850" y="13495866"/>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6" name="テキスト ボックス 185">
          <a:extLst>
            <a:ext uri="{FF2B5EF4-FFF2-40B4-BE49-F238E27FC236}">
              <a16:creationId xmlns:a16="http://schemas.microsoft.com/office/drawing/2014/main" id="{00000000-0008-0000-0300-0000BA000000}"/>
            </a:ext>
          </a:extLst>
        </xdr:cNvPr>
        <xdr:cNvSpPr txBox="1"/>
      </xdr:nvSpPr>
      <xdr:spPr>
        <a:xfrm>
          <a:off x="0" y="133574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7" name="直線コネクタ 186">
          <a:extLst>
            <a:ext uri="{FF2B5EF4-FFF2-40B4-BE49-F238E27FC236}">
              <a16:creationId xmlns:a16="http://schemas.microsoft.com/office/drawing/2014/main" id="{00000000-0008-0000-0300-0000BB000000}"/>
            </a:ext>
          </a:extLst>
        </xdr:cNvPr>
        <xdr:cNvCxnSpPr/>
      </xdr:nvCxnSpPr>
      <xdr:spPr>
        <a:xfrm>
          <a:off x="704850" y="1310132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8" name="テキスト ボックス 187">
          <a:extLst>
            <a:ext uri="{FF2B5EF4-FFF2-40B4-BE49-F238E27FC236}">
              <a16:creationId xmlns:a16="http://schemas.microsoft.com/office/drawing/2014/main" id="{00000000-0008-0000-0300-0000BC000000}"/>
            </a:ext>
          </a:extLst>
        </xdr:cNvPr>
        <xdr:cNvSpPr txBox="1"/>
      </xdr:nvSpPr>
      <xdr:spPr>
        <a:xfrm>
          <a:off x="0" y="12962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9" name="人件費・物件費等の状況グラフ枠">
          <a:extLst>
            <a:ext uri="{FF2B5EF4-FFF2-40B4-BE49-F238E27FC236}">
              <a16:creationId xmlns:a16="http://schemas.microsoft.com/office/drawing/2014/main" id="{00000000-0008-0000-0300-0000BD000000}"/>
            </a:ext>
          </a:extLst>
        </xdr:cNvPr>
        <xdr:cNvSpPr/>
      </xdr:nvSpPr>
      <xdr:spPr>
        <a:xfrm>
          <a:off x="704850" y="13101320"/>
          <a:ext cx="4622800" cy="2359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152485</xdr:rowOff>
    </xdr:from>
    <xdr:to>
      <xdr:col>23</xdr:col>
      <xdr:colOff>133350</xdr:colOff>
      <xdr:row>88</xdr:row>
      <xdr:rowOff>131159</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flipV="1">
          <a:off x="4514850" y="13563685"/>
          <a:ext cx="0" cy="131979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103236</xdr:rowOff>
    </xdr:from>
    <xdr:ext cx="762000" cy="259045"/>
    <xdr:sp macro="" textlink="">
      <xdr:nvSpPr>
        <xdr:cNvPr id="191" name="人件費・物件費等の状況最小値テキスト">
          <a:extLst>
            <a:ext uri="{FF2B5EF4-FFF2-40B4-BE49-F238E27FC236}">
              <a16:creationId xmlns:a16="http://schemas.microsoft.com/office/drawing/2014/main" id="{00000000-0008-0000-0300-0000BF000000}"/>
            </a:ext>
          </a:extLst>
        </xdr:cNvPr>
        <xdr:cNvSpPr txBox="1"/>
      </xdr:nvSpPr>
      <xdr:spPr>
        <a:xfrm>
          <a:off x="4584700" y="148555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195,784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131159</xdr:rowOff>
    </xdr:from>
    <xdr:to>
      <xdr:col>24</xdr:col>
      <xdr:colOff>12700</xdr:colOff>
      <xdr:row>88</xdr:row>
      <xdr:rowOff>131159</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a:off x="4425950" y="14883479"/>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67412</xdr:rowOff>
    </xdr:from>
    <xdr:ext cx="762000" cy="259045"/>
    <xdr:sp macro="" textlink="">
      <xdr:nvSpPr>
        <xdr:cNvPr id="193" name="人件費・物件費等の状況最大値テキスト">
          <a:extLst>
            <a:ext uri="{FF2B5EF4-FFF2-40B4-BE49-F238E27FC236}">
              <a16:creationId xmlns:a16="http://schemas.microsoft.com/office/drawing/2014/main" id="{00000000-0008-0000-0300-0000C1000000}"/>
            </a:ext>
          </a:extLst>
        </xdr:cNvPr>
        <xdr:cNvSpPr txBox="1"/>
      </xdr:nvSpPr>
      <xdr:spPr>
        <a:xfrm>
          <a:off x="4584700" y="133109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95,059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152485</xdr:rowOff>
    </xdr:from>
    <xdr:to>
      <xdr:col>24</xdr:col>
      <xdr:colOff>12700</xdr:colOff>
      <xdr:row>80</xdr:row>
      <xdr:rowOff>152485</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a:off x="4425950" y="1356368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83</xdr:row>
      <xdr:rowOff>40114</xdr:rowOff>
    </xdr:from>
    <xdr:to>
      <xdr:col>23</xdr:col>
      <xdr:colOff>133350</xdr:colOff>
      <xdr:row>83</xdr:row>
      <xdr:rowOff>65022</xdr:rowOff>
    </xdr:to>
    <xdr:cxnSp macro="">
      <xdr:nvCxnSpPr>
        <xdr:cNvPr id="195" name="直線コネクタ 194">
          <a:extLst>
            <a:ext uri="{FF2B5EF4-FFF2-40B4-BE49-F238E27FC236}">
              <a16:creationId xmlns:a16="http://schemas.microsoft.com/office/drawing/2014/main" id="{00000000-0008-0000-0300-0000C3000000}"/>
            </a:ext>
          </a:extLst>
        </xdr:cNvPr>
        <xdr:cNvCxnSpPr/>
      </xdr:nvCxnSpPr>
      <xdr:spPr>
        <a:xfrm>
          <a:off x="3752850" y="13954234"/>
          <a:ext cx="762000" cy="249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83</xdr:row>
      <xdr:rowOff>53286</xdr:rowOff>
    </xdr:from>
    <xdr:ext cx="762000" cy="259045"/>
    <xdr:sp macro="" textlink="">
      <xdr:nvSpPr>
        <xdr:cNvPr id="196" name="人件費・物件費等の状況平均値テキスト">
          <a:extLst>
            <a:ext uri="{FF2B5EF4-FFF2-40B4-BE49-F238E27FC236}">
              <a16:creationId xmlns:a16="http://schemas.microsoft.com/office/drawing/2014/main" id="{00000000-0008-0000-0300-0000C4000000}"/>
            </a:ext>
          </a:extLst>
        </xdr:cNvPr>
        <xdr:cNvSpPr txBox="1"/>
      </xdr:nvSpPr>
      <xdr:spPr>
        <a:xfrm>
          <a:off x="4584700" y="1396740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131,900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81209</xdr:rowOff>
    </xdr:from>
    <xdr:to>
      <xdr:col>23</xdr:col>
      <xdr:colOff>184150</xdr:colOff>
      <xdr:row>84</xdr:row>
      <xdr:rowOff>11359</xdr:rowOff>
    </xdr:to>
    <xdr:sp macro="" textlink="">
      <xdr:nvSpPr>
        <xdr:cNvPr id="197" name="フローチャート: 判断 196">
          <a:extLst>
            <a:ext uri="{FF2B5EF4-FFF2-40B4-BE49-F238E27FC236}">
              <a16:creationId xmlns:a16="http://schemas.microsoft.com/office/drawing/2014/main" id="{00000000-0008-0000-0300-0000C5000000}"/>
            </a:ext>
          </a:extLst>
        </xdr:cNvPr>
        <xdr:cNvSpPr/>
      </xdr:nvSpPr>
      <xdr:spPr>
        <a:xfrm>
          <a:off x="4464050" y="13995329"/>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82</xdr:row>
      <xdr:rowOff>59747</xdr:rowOff>
    </xdr:from>
    <xdr:to>
      <xdr:col>19</xdr:col>
      <xdr:colOff>133350</xdr:colOff>
      <xdr:row>83</xdr:row>
      <xdr:rowOff>40114</xdr:rowOff>
    </xdr:to>
    <xdr:cxnSp macro="">
      <xdr:nvCxnSpPr>
        <xdr:cNvPr id="198" name="直線コネクタ 197">
          <a:extLst>
            <a:ext uri="{FF2B5EF4-FFF2-40B4-BE49-F238E27FC236}">
              <a16:creationId xmlns:a16="http://schemas.microsoft.com/office/drawing/2014/main" id="{00000000-0008-0000-0300-0000C6000000}"/>
            </a:ext>
          </a:extLst>
        </xdr:cNvPr>
        <xdr:cNvCxnSpPr/>
      </xdr:nvCxnSpPr>
      <xdr:spPr>
        <a:xfrm>
          <a:off x="2940050" y="13806227"/>
          <a:ext cx="812800" cy="1480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83</xdr:row>
      <xdr:rowOff>26073</xdr:rowOff>
    </xdr:from>
    <xdr:to>
      <xdr:col>19</xdr:col>
      <xdr:colOff>184150</xdr:colOff>
      <xdr:row>83</xdr:row>
      <xdr:rowOff>127673</xdr:rowOff>
    </xdr:to>
    <xdr:sp macro="" textlink="">
      <xdr:nvSpPr>
        <xdr:cNvPr id="199" name="フローチャート: 判断 198">
          <a:extLst>
            <a:ext uri="{FF2B5EF4-FFF2-40B4-BE49-F238E27FC236}">
              <a16:creationId xmlns:a16="http://schemas.microsoft.com/office/drawing/2014/main" id="{00000000-0008-0000-0300-0000C7000000}"/>
            </a:ext>
          </a:extLst>
        </xdr:cNvPr>
        <xdr:cNvSpPr/>
      </xdr:nvSpPr>
      <xdr:spPr>
        <a:xfrm>
          <a:off x="3702050" y="139401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83</xdr:row>
      <xdr:rowOff>112450</xdr:rowOff>
    </xdr:from>
    <xdr:ext cx="736600" cy="259045"/>
    <xdr:sp macro="" textlink="">
      <xdr:nvSpPr>
        <xdr:cNvPr id="200" name="テキスト ボックス 199">
          <a:extLst>
            <a:ext uri="{FF2B5EF4-FFF2-40B4-BE49-F238E27FC236}">
              <a16:creationId xmlns:a16="http://schemas.microsoft.com/office/drawing/2014/main" id="{00000000-0008-0000-0300-0000C8000000}"/>
            </a:ext>
          </a:extLst>
        </xdr:cNvPr>
        <xdr:cNvSpPr txBox="1"/>
      </xdr:nvSpPr>
      <xdr:spPr>
        <a:xfrm>
          <a:off x="3409950" y="1402657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127,787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81</xdr:row>
      <xdr:rowOff>145856</xdr:rowOff>
    </xdr:from>
    <xdr:to>
      <xdr:col>15</xdr:col>
      <xdr:colOff>82550</xdr:colOff>
      <xdr:row>82</xdr:row>
      <xdr:rowOff>59747</xdr:rowOff>
    </xdr:to>
    <xdr:cxnSp macro="">
      <xdr:nvCxnSpPr>
        <xdr:cNvPr id="201" name="直線コネクタ 200">
          <a:extLst>
            <a:ext uri="{FF2B5EF4-FFF2-40B4-BE49-F238E27FC236}">
              <a16:creationId xmlns:a16="http://schemas.microsoft.com/office/drawing/2014/main" id="{00000000-0008-0000-0300-0000C9000000}"/>
            </a:ext>
          </a:extLst>
        </xdr:cNvPr>
        <xdr:cNvCxnSpPr/>
      </xdr:nvCxnSpPr>
      <xdr:spPr>
        <a:xfrm>
          <a:off x="2127250" y="13724696"/>
          <a:ext cx="812800" cy="81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82</xdr:row>
      <xdr:rowOff>68669</xdr:rowOff>
    </xdr:from>
    <xdr:to>
      <xdr:col>15</xdr:col>
      <xdr:colOff>133350</xdr:colOff>
      <xdr:row>82</xdr:row>
      <xdr:rowOff>170269</xdr:rowOff>
    </xdr:to>
    <xdr:sp macro="" textlink="">
      <xdr:nvSpPr>
        <xdr:cNvPr id="202" name="フローチャート: 判断 201">
          <a:extLst>
            <a:ext uri="{FF2B5EF4-FFF2-40B4-BE49-F238E27FC236}">
              <a16:creationId xmlns:a16="http://schemas.microsoft.com/office/drawing/2014/main" id="{00000000-0008-0000-0300-0000CA000000}"/>
            </a:ext>
          </a:extLst>
        </xdr:cNvPr>
        <xdr:cNvSpPr/>
      </xdr:nvSpPr>
      <xdr:spPr>
        <a:xfrm>
          <a:off x="2889250" y="138151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155046</xdr:rowOff>
    </xdr:from>
    <xdr:ext cx="762000" cy="259045"/>
    <xdr:sp macro="" textlink="">
      <xdr:nvSpPr>
        <xdr:cNvPr id="203" name="テキスト ボックス 202">
          <a:extLst>
            <a:ext uri="{FF2B5EF4-FFF2-40B4-BE49-F238E27FC236}">
              <a16:creationId xmlns:a16="http://schemas.microsoft.com/office/drawing/2014/main" id="{00000000-0008-0000-0300-0000CB000000}"/>
            </a:ext>
          </a:extLst>
        </xdr:cNvPr>
        <xdr:cNvSpPr txBox="1"/>
      </xdr:nvSpPr>
      <xdr:spPr>
        <a:xfrm>
          <a:off x="2597150" y="139015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118,175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98656</xdr:rowOff>
    </xdr:from>
    <xdr:to>
      <xdr:col>11</xdr:col>
      <xdr:colOff>31750</xdr:colOff>
      <xdr:row>81</xdr:row>
      <xdr:rowOff>145856</xdr:rowOff>
    </xdr:to>
    <xdr:cxnSp macro="">
      <xdr:nvCxnSpPr>
        <xdr:cNvPr id="204" name="直線コネクタ 203">
          <a:extLst>
            <a:ext uri="{FF2B5EF4-FFF2-40B4-BE49-F238E27FC236}">
              <a16:creationId xmlns:a16="http://schemas.microsoft.com/office/drawing/2014/main" id="{00000000-0008-0000-0300-0000CC000000}"/>
            </a:ext>
          </a:extLst>
        </xdr:cNvPr>
        <xdr:cNvCxnSpPr/>
      </xdr:nvCxnSpPr>
      <xdr:spPr>
        <a:xfrm>
          <a:off x="1333500" y="13677496"/>
          <a:ext cx="793750" cy="47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126265</xdr:rowOff>
    </xdr:from>
    <xdr:to>
      <xdr:col>11</xdr:col>
      <xdr:colOff>82550</xdr:colOff>
      <xdr:row>82</xdr:row>
      <xdr:rowOff>56415</xdr:rowOff>
    </xdr:to>
    <xdr:sp macro="" textlink="">
      <xdr:nvSpPr>
        <xdr:cNvPr id="205" name="フローチャート: 判断 204">
          <a:extLst>
            <a:ext uri="{FF2B5EF4-FFF2-40B4-BE49-F238E27FC236}">
              <a16:creationId xmlns:a16="http://schemas.microsoft.com/office/drawing/2014/main" id="{00000000-0008-0000-0300-0000CD000000}"/>
            </a:ext>
          </a:extLst>
        </xdr:cNvPr>
        <xdr:cNvSpPr/>
      </xdr:nvSpPr>
      <xdr:spPr>
        <a:xfrm>
          <a:off x="2095500" y="13705105"/>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41192</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1784350" y="137876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109,682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81221</xdr:rowOff>
    </xdr:from>
    <xdr:to>
      <xdr:col>7</xdr:col>
      <xdr:colOff>31750</xdr:colOff>
      <xdr:row>82</xdr:row>
      <xdr:rowOff>11371</xdr:rowOff>
    </xdr:to>
    <xdr:sp macro="" textlink="">
      <xdr:nvSpPr>
        <xdr:cNvPr id="207" name="フローチャート: 判断 206">
          <a:extLst>
            <a:ext uri="{FF2B5EF4-FFF2-40B4-BE49-F238E27FC236}">
              <a16:creationId xmlns:a16="http://schemas.microsoft.com/office/drawing/2014/main" id="{00000000-0008-0000-0300-0000CF000000}"/>
            </a:ext>
          </a:extLst>
        </xdr:cNvPr>
        <xdr:cNvSpPr/>
      </xdr:nvSpPr>
      <xdr:spPr>
        <a:xfrm>
          <a:off x="1282700" y="13660061"/>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167598</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971550" y="137464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106,322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43180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35560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27432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2" name="テキスト ボックス 211">
          <a:extLst>
            <a:ext uri="{FF2B5EF4-FFF2-40B4-BE49-F238E27FC236}">
              <a16:creationId xmlns:a16="http://schemas.microsoft.com/office/drawing/2014/main" id="{00000000-0008-0000-0300-0000D4000000}"/>
            </a:ext>
          </a:extLst>
        </xdr:cNvPr>
        <xdr:cNvSpPr txBox="1"/>
      </xdr:nvSpPr>
      <xdr:spPr>
        <a:xfrm>
          <a:off x="19304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113665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14222</xdr:rowOff>
    </xdr:from>
    <xdr:to>
      <xdr:col>23</xdr:col>
      <xdr:colOff>184150</xdr:colOff>
      <xdr:row>83</xdr:row>
      <xdr:rowOff>115822</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4464050" y="139283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82</xdr:row>
      <xdr:rowOff>30749</xdr:rowOff>
    </xdr:from>
    <xdr:ext cx="762000" cy="259045"/>
    <xdr:sp macro="" textlink="">
      <xdr:nvSpPr>
        <xdr:cNvPr id="215" name="人件費・物件費等の状況該当値テキスト">
          <a:extLst>
            <a:ext uri="{FF2B5EF4-FFF2-40B4-BE49-F238E27FC236}">
              <a16:creationId xmlns:a16="http://schemas.microsoft.com/office/drawing/2014/main" id="{00000000-0008-0000-0300-0000D7000000}"/>
            </a:ext>
          </a:extLst>
        </xdr:cNvPr>
        <xdr:cNvSpPr txBox="1"/>
      </xdr:nvSpPr>
      <xdr:spPr>
        <a:xfrm>
          <a:off x="4584700" y="137772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126,903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82</xdr:row>
      <xdr:rowOff>160764</xdr:rowOff>
    </xdr:from>
    <xdr:to>
      <xdr:col>19</xdr:col>
      <xdr:colOff>184150</xdr:colOff>
      <xdr:row>83</xdr:row>
      <xdr:rowOff>90914</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3702050" y="1390724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101091</xdr:rowOff>
    </xdr:from>
    <xdr:ext cx="7366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3409950" y="1367993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82</xdr:row>
      <xdr:rowOff>8947</xdr:rowOff>
    </xdr:from>
    <xdr:to>
      <xdr:col>15</xdr:col>
      <xdr:colOff>133350</xdr:colOff>
      <xdr:row>82</xdr:row>
      <xdr:rowOff>110547</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2889250" y="137554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120724</xdr:rowOff>
    </xdr:from>
    <xdr:ext cx="7620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2597150" y="135319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113,720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81</xdr:row>
      <xdr:rowOff>95056</xdr:rowOff>
    </xdr:from>
    <xdr:to>
      <xdr:col>11</xdr:col>
      <xdr:colOff>82550</xdr:colOff>
      <xdr:row>82</xdr:row>
      <xdr:rowOff>25206</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2095500" y="13673896"/>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35383</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1784350" y="134465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107,354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47856</xdr:rowOff>
    </xdr:from>
    <xdr:to>
      <xdr:col>7</xdr:col>
      <xdr:colOff>31750</xdr:colOff>
      <xdr:row>81</xdr:row>
      <xdr:rowOff>149456</xdr:rowOff>
    </xdr:to>
    <xdr:sp macro="" textlink="">
      <xdr:nvSpPr>
        <xdr:cNvPr id="222" name="楕円 221">
          <a:extLst>
            <a:ext uri="{FF2B5EF4-FFF2-40B4-BE49-F238E27FC236}">
              <a16:creationId xmlns:a16="http://schemas.microsoft.com/office/drawing/2014/main" id="{00000000-0008-0000-0300-0000DE000000}"/>
            </a:ext>
          </a:extLst>
        </xdr:cNvPr>
        <xdr:cNvSpPr/>
      </xdr:nvSpPr>
      <xdr:spPr>
        <a:xfrm>
          <a:off x="1282700" y="13626696"/>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159633</xdr:rowOff>
    </xdr:from>
    <xdr:ext cx="762000" cy="259045"/>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971550" y="134031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103,833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4" name="正方形/長方形 223">
          <a:extLst>
            <a:ext uri="{FF2B5EF4-FFF2-40B4-BE49-F238E27FC236}">
              <a16:creationId xmlns:a16="http://schemas.microsoft.com/office/drawing/2014/main" id="{00000000-0008-0000-0300-0000E0000000}"/>
            </a:ext>
          </a:extLst>
        </xdr:cNvPr>
        <xdr:cNvSpPr/>
      </xdr:nvSpPr>
      <xdr:spPr>
        <a:xfrm>
          <a:off x="11664950" y="1235837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5" name="テキスト ボックス 224">
          <a:extLst>
            <a:ext uri="{FF2B5EF4-FFF2-40B4-BE49-F238E27FC236}">
              <a16:creationId xmlns:a16="http://schemas.microsoft.com/office/drawing/2014/main" id="{00000000-0008-0000-0300-0000E1000000}"/>
            </a:ext>
          </a:extLst>
        </xdr:cNvPr>
        <xdr:cNvSpPr txBox="1"/>
      </xdr:nvSpPr>
      <xdr:spPr>
        <a:xfrm>
          <a:off x="12412847" y="1271270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6" name="テキスト ボックス 225">
          <a:extLst>
            <a:ext uri="{FF2B5EF4-FFF2-40B4-BE49-F238E27FC236}">
              <a16:creationId xmlns:a16="http://schemas.microsoft.com/office/drawing/2014/main" id="{00000000-0008-0000-0300-0000E2000000}"/>
            </a:ext>
          </a:extLst>
        </xdr:cNvPr>
        <xdr:cNvSpPr txBox="1"/>
      </xdr:nvSpPr>
      <xdr:spPr>
        <a:xfrm>
          <a:off x="14041255" y="1268730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[97.8]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16351250" y="1260475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16351250" y="1279144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7849850" y="1260475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7849850" y="1279144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9177000" y="1260475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19177000" y="1279144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11664950" y="13101320"/>
          <a:ext cx="4622800" cy="235966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4" name="正方形/長方形 233">
          <a:extLst>
            <a:ext uri="{FF2B5EF4-FFF2-40B4-BE49-F238E27FC236}">
              <a16:creationId xmlns:a16="http://schemas.microsoft.com/office/drawing/2014/main" id="{00000000-0008-0000-0300-0000EA000000}"/>
            </a:ext>
          </a:extLst>
        </xdr:cNvPr>
        <xdr:cNvSpPr/>
      </xdr:nvSpPr>
      <xdr:spPr>
        <a:xfrm>
          <a:off x="16459200" y="13101320"/>
          <a:ext cx="5480050"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5" name="正方形/長方形 234">
          <a:extLst>
            <a:ext uri="{FF2B5EF4-FFF2-40B4-BE49-F238E27FC236}">
              <a16:creationId xmlns:a16="http://schemas.microsoft.com/office/drawing/2014/main" id="{00000000-0008-0000-0300-0000EB000000}"/>
            </a:ext>
          </a:extLst>
        </xdr:cNvPr>
        <xdr:cNvSpPr/>
      </xdr:nvSpPr>
      <xdr:spPr>
        <a:xfrm>
          <a:off x="16459200" y="13101320"/>
          <a:ext cx="34671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6570960" y="13411200"/>
          <a:ext cx="5260340" cy="199009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令和４年度は職員構成の変動（高齢高給者の退職）や経験年数階層（高校卒）内における職員の分布変動などから、令和３年度と比較し－０．７ポイントとなった。</a:t>
          </a: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財市状況資料集の作成基準の変更により、令和２年度および令和３年度のラスパレス指数は令和３年地方公務員給与実態調査の数値に基づき作成している。</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1664950" y="1546098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0979150" y="15322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150284</xdr:rowOff>
    </xdr:from>
    <xdr:to>
      <xdr:col>85</xdr:col>
      <xdr:colOff>95250</xdr:colOff>
      <xdr:row>89</xdr:row>
      <xdr:rowOff>150284</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1664950" y="15070244"/>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8061</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0979150" y="149280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87</xdr:row>
      <xdr:rowOff>91016</xdr:rowOff>
    </xdr:from>
    <xdr:to>
      <xdr:col>85</xdr:col>
      <xdr:colOff>95250</xdr:colOff>
      <xdr:row>87</xdr:row>
      <xdr:rowOff>91016</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1664950" y="14675696"/>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120243</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0979150" y="145372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1664950" y="1428115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0979150" y="14142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143934</xdr:rowOff>
    </xdr:from>
    <xdr:to>
      <xdr:col>85</xdr:col>
      <xdr:colOff>95250</xdr:colOff>
      <xdr:row>82</xdr:row>
      <xdr:rowOff>143934</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1664950" y="13890414"/>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1711</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0979150" y="137481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84666</xdr:rowOff>
    </xdr:from>
    <xdr:to>
      <xdr:col>85</xdr:col>
      <xdr:colOff>95250</xdr:colOff>
      <xdr:row>80</xdr:row>
      <xdr:rowOff>84666</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1664950" y="13495866"/>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113893</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0979150" y="133574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9" name="直線コネクタ 248">
          <a:extLst>
            <a:ext uri="{FF2B5EF4-FFF2-40B4-BE49-F238E27FC236}">
              <a16:creationId xmlns:a16="http://schemas.microsoft.com/office/drawing/2014/main" id="{00000000-0008-0000-0300-0000F9000000}"/>
            </a:ext>
          </a:extLst>
        </xdr:cNvPr>
        <xdr:cNvCxnSpPr/>
      </xdr:nvCxnSpPr>
      <xdr:spPr>
        <a:xfrm>
          <a:off x="11664950" y="1310132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0" name="テキスト ボックス 249">
          <a:extLst>
            <a:ext uri="{FF2B5EF4-FFF2-40B4-BE49-F238E27FC236}">
              <a16:creationId xmlns:a16="http://schemas.microsoft.com/office/drawing/2014/main" id="{00000000-0008-0000-0300-0000FA000000}"/>
            </a:ext>
          </a:extLst>
        </xdr:cNvPr>
        <xdr:cNvSpPr txBox="1"/>
      </xdr:nvSpPr>
      <xdr:spPr>
        <a:xfrm>
          <a:off x="10979150" y="12962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1" name="給与水準   （国との比較）グラフ枠">
          <a:extLst>
            <a:ext uri="{FF2B5EF4-FFF2-40B4-BE49-F238E27FC236}">
              <a16:creationId xmlns:a16="http://schemas.microsoft.com/office/drawing/2014/main" id="{00000000-0008-0000-0300-0000FB000000}"/>
            </a:ext>
          </a:extLst>
        </xdr:cNvPr>
        <xdr:cNvSpPr/>
      </xdr:nvSpPr>
      <xdr:spPr>
        <a:xfrm>
          <a:off x="11664950" y="13101320"/>
          <a:ext cx="4622800" cy="2359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94191</xdr:rowOff>
    </xdr:from>
    <xdr:to>
      <xdr:col>81</xdr:col>
      <xdr:colOff>44450</xdr:colOff>
      <xdr:row>89</xdr:row>
      <xdr:rowOff>29634</xdr:rowOff>
    </xdr:to>
    <xdr:cxnSp macro="">
      <xdr:nvCxnSpPr>
        <xdr:cNvPr id="252" name="直線コネクタ 251">
          <a:extLst>
            <a:ext uri="{FF2B5EF4-FFF2-40B4-BE49-F238E27FC236}">
              <a16:creationId xmlns:a16="http://schemas.microsoft.com/office/drawing/2014/main" id="{00000000-0008-0000-0300-0000FC000000}"/>
            </a:ext>
          </a:extLst>
        </xdr:cNvPr>
        <xdr:cNvCxnSpPr/>
      </xdr:nvCxnSpPr>
      <xdr:spPr>
        <a:xfrm flipV="1">
          <a:off x="15474950" y="13673031"/>
          <a:ext cx="0" cy="127656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1711</xdr:rowOff>
    </xdr:from>
    <xdr:ext cx="762000" cy="259045"/>
    <xdr:sp macro="" textlink="">
      <xdr:nvSpPr>
        <xdr:cNvPr id="253" name="給与水準   （国との比較）最小値テキスト">
          <a:extLst>
            <a:ext uri="{FF2B5EF4-FFF2-40B4-BE49-F238E27FC236}">
              <a16:creationId xmlns:a16="http://schemas.microsoft.com/office/drawing/2014/main" id="{00000000-0008-0000-0300-0000FD000000}"/>
            </a:ext>
          </a:extLst>
        </xdr:cNvPr>
        <xdr:cNvSpPr txBox="1"/>
      </xdr:nvSpPr>
      <xdr:spPr>
        <a:xfrm>
          <a:off x="15563850" y="149216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29634</xdr:rowOff>
    </xdr:from>
    <xdr:to>
      <xdr:col>81</xdr:col>
      <xdr:colOff>133350</xdr:colOff>
      <xdr:row>89</xdr:row>
      <xdr:rowOff>29634</xdr:rowOff>
    </xdr:to>
    <xdr:cxnSp macro="">
      <xdr:nvCxnSpPr>
        <xdr:cNvPr id="254" name="直線コネクタ 253">
          <a:extLst>
            <a:ext uri="{FF2B5EF4-FFF2-40B4-BE49-F238E27FC236}">
              <a16:creationId xmlns:a16="http://schemas.microsoft.com/office/drawing/2014/main" id="{00000000-0008-0000-0300-0000FE000000}"/>
            </a:ext>
          </a:extLst>
        </xdr:cNvPr>
        <xdr:cNvCxnSpPr/>
      </xdr:nvCxnSpPr>
      <xdr:spPr>
        <a:xfrm>
          <a:off x="15405100" y="14949594"/>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80</xdr:row>
      <xdr:rowOff>9118</xdr:rowOff>
    </xdr:from>
    <xdr:ext cx="762000" cy="259045"/>
    <xdr:sp macro="" textlink="">
      <xdr:nvSpPr>
        <xdr:cNvPr id="255" name="給与水準   （国との比較）最大値テキスト">
          <a:extLst>
            <a:ext uri="{FF2B5EF4-FFF2-40B4-BE49-F238E27FC236}">
              <a16:creationId xmlns:a16="http://schemas.microsoft.com/office/drawing/2014/main" id="{00000000-0008-0000-0300-0000FF000000}"/>
            </a:ext>
          </a:extLst>
        </xdr:cNvPr>
        <xdr:cNvSpPr txBox="1"/>
      </xdr:nvSpPr>
      <xdr:spPr>
        <a:xfrm>
          <a:off x="15563850" y="134203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94191</xdr:rowOff>
    </xdr:from>
    <xdr:to>
      <xdr:col>81</xdr:col>
      <xdr:colOff>133350</xdr:colOff>
      <xdr:row>81</xdr:row>
      <xdr:rowOff>94191</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a:off x="15405100" y="13673031"/>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82</xdr:row>
      <xdr:rowOff>103716</xdr:rowOff>
    </xdr:from>
    <xdr:to>
      <xdr:col>81</xdr:col>
      <xdr:colOff>44450</xdr:colOff>
      <xdr:row>83</xdr:row>
      <xdr:rowOff>73025</xdr:rowOff>
    </xdr:to>
    <xdr:cxnSp macro="">
      <xdr:nvCxnSpPr>
        <xdr:cNvPr id="257" name="直線コネクタ 256">
          <a:extLst>
            <a:ext uri="{FF2B5EF4-FFF2-40B4-BE49-F238E27FC236}">
              <a16:creationId xmlns:a16="http://schemas.microsoft.com/office/drawing/2014/main" id="{00000000-0008-0000-0300-000001010000}"/>
            </a:ext>
          </a:extLst>
        </xdr:cNvPr>
        <xdr:cNvCxnSpPr/>
      </xdr:nvCxnSpPr>
      <xdr:spPr>
        <a:xfrm flipV="1">
          <a:off x="14712950" y="13850196"/>
          <a:ext cx="762000" cy="1369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84261</xdr:rowOff>
    </xdr:from>
    <xdr:ext cx="762000" cy="259045"/>
    <xdr:sp macro="" textlink="">
      <xdr:nvSpPr>
        <xdr:cNvPr id="258" name="給与水準   （国との比較）平均値テキスト">
          <a:extLst>
            <a:ext uri="{FF2B5EF4-FFF2-40B4-BE49-F238E27FC236}">
              <a16:creationId xmlns:a16="http://schemas.microsoft.com/office/drawing/2014/main" id="{00000000-0008-0000-0300-000002010000}"/>
            </a:ext>
          </a:extLst>
        </xdr:cNvPr>
        <xdr:cNvSpPr txBox="1"/>
      </xdr:nvSpPr>
      <xdr:spPr>
        <a:xfrm>
          <a:off x="15563850" y="1416602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112184</xdr:rowOff>
    </xdr:from>
    <xdr:to>
      <xdr:col>81</xdr:col>
      <xdr:colOff>95250</xdr:colOff>
      <xdr:row>85</xdr:row>
      <xdr:rowOff>42334</xdr:rowOff>
    </xdr:to>
    <xdr:sp macro="" textlink="">
      <xdr:nvSpPr>
        <xdr:cNvPr id="259" name="フローチャート: 判断 258">
          <a:extLst>
            <a:ext uri="{FF2B5EF4-FFF2-40B4-BE49-F238E27FC236}">
              <a16:creationId xmlns:a16="http://schemas.microsoft.com/office/drawing/2014/main" id="{00000000-0008-0000-0300-000003010000}"/>
            </a:ext>
          </a:extLst>
        </xdr:cNvPr>
        <xdr:cNvSpPr/>
      </xdr:nvSpPr>
      <xdr:spPr>
        <a:xfrm>
          <a:off x="15427960" y="14193944"/>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83</xdr:row>
      <xdr:rowOff>32809</xdr:rowOff>
    </xdr:from>
    <xdr:to>
      <xdr:col>77</xdr:col>
      <xdr:colOff>44450</xdr:colOff>
      <xdr:row>83</xdr:row>
      <xdr:rowOff>73025</xdr:rowOff>
    </xdr:to>
    <xdr:cxnSp macro="">
      <xdr:nvCxnSpPr>
        <xdr:cNvPr id="260" name="直線コネクタ 259">
          <a:extLst>
            <a:ext uri="{FF2B5EF4-FFF2-40B4-BE49-F238E27FC236}">
              <a16:creationId xmlns:a16="http://schemas.microsoft.com/office/drawing/2014/main" id="{00000000-0008-0000-0300-000004010000}"/>
            </a:ext>
          </a:extLst>
        </xdr:cNvPr>
        <xdr:cNvCxnSpPr/>
      </xdr:nvCxnSpPr>
      <xdr:spPr>
        <a:xfrm>
          <a:off x="13903960" y="13946929"/>
          <a:ext cx="808990" cy="40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84</xdr:row>
      <xdr:rowOff>132291</xdr:rowOff>
    </xdr:from>
    <xdr:to>
      <xdr:col>77</xdr:col>
      <xdr:colOff>95250</xdr:colOff>
      <xdr:row>85</xdr:row>
      <xdr:rowOff>62441</xdr:rowOff>
    </xdr:to>
    <xdr:sp macro="" textlink="">
      <xdr:nvSpPr>
        <xdr:cNvPr id="261" name="フローチャート: 判断 260">
          <a:extLst>
            <a:ext uri="{FF2B5EF4-FFF2-40B4-BE49-F238E27FC236}">
              <a16:creationId xmlns:a16="http://schemas.microsoft.com/office/drawing/2014/main" id="{00000000-0008-0000-0300-000005010000}"/>
            </a:ext>
          </a:extLst>
        </xdr:cNvPr>
        <xdr:cNvSpPr/>
      </xdr:nvSpPr>
      <xdr:spPr>
        <a:xfrm>
          <a:off x="14665960" y="14214051"/>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85</xdr:row>
      <xdr:rowOff>47218</xdr:rowOff>
    </xdr:from>
    <xdr:ext cx="736600" cy="259045"/>
    <xdr:sp macro="" textlink="">
      <xdr:nvSpPr>
        <xdr:cNvPr id="262" name="テキスト ボックス 261">
          <a:extLst>
            <a:ext uri="{FF2B5EF4-FFF2-40B4-BE49-F238E27FC236}">
              <a16:creationId xmlns:a16="http://schemas.microsoft.com/office/drawing/2014/main" id="{00000000-0008-0000-0300-000006010000}"/>
            </a:ext>
          </a:extLst>
        </xdr:cNvPr>
        <xdr:cNvSpPr txBox="1"/>
      </xdr:nvSpPr>
      <xdr:spPr>
        <a:xfrm>
          <a:off x="14370050" y="1429661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83</xdr:row>
      <xdr:rowOff>32809</xdr:rowOff>
    </xdr:from>
    <xdr:to>
      <xdr:col>72</xdr:col>
      <xdr:colOff>203200</xdr:colOff>
      <xdr:row>83</xdr:row>
      <xdr:rowOff>52916</xdr:rowOff>
    </xdr:to>
    <xdr:cxnSp macro="">
      <xdr:nvCxnSpPr>
        <xdr:cNvPr id="263" name="直線コネクタ 262">
          <a:extLst>
            <a:ext uri="{FF2B5EF4-FFF2-40B4-BE49-F238E27FC236}">
              <a16:creationId xmlns:a16="http://schemas.microsoft.com/office/drawing/2014/main" id="{00000000-0008-0000-0300-000007010000}"/>
            </a:ext>
          </a:extLst>
        </xdr:cNvPr>
        <xdr:cNvCxnSpPr/>
      </xdr:nvCxnSpPr>
      <xdr:spPr>
        <a:xfrm flipV="1">
          <a:off x="13106400" y="13946929"/>
          <a:ext cx="797560" cy="201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84</xdr:row>
      <xdr:rowOff>152400</xdr:rowOff>
    </xdr:from>
    <xdr:to>
      <xdr:col>73</xdr:col>
      <xdr:colOff>44450</xdr:colOff>
      <xdr:row>85</xdr:row>
      <xdr:rowOff>82550</xdr:rowOff>
    </xdr:to>
    <xdr:sp macro="" textlink="">
      <xdr:nvSpPr>
        <xdr:cNvPr id="264" name="フローチャート: 判断 263">
          <a:extLst>
            <a:ext uri="{FF2B5EF4-FFF2-40B4-BE49-F238E27FC236}">
              <a16:creationId xmlns:a16="http://schemas.microsoft.com/office/drawing/2014/main" id="{00000000-0008-0000-0300-000008010000}"/>
            </a:ext>
          </a:extLst>
        </xdr:cNvPr>
        <xdr:cNvSpPr/>
      </xdr:nvSpPr>
      <xdr:spPr>
        <a:xfrm>
          <a:off x="13868400" y="14234160"/>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85</xdr:row>
      <xdr:rowOff>67327</xdr:rowOff>
    </xdr:from>
    <xdr:ext cx="762000" cy="259045"/>
    <xdr:sp macro="" textlink="">
      <xdr:nvSpPr>
        <xdr:cNvPr id="265" name="テキスト ボックス 264">
          <a:extLst>
            <a:ext uri="{FF2B5EF4-FFF2-40B4-BE49-F238E27FC236}">
              <a16:creationId xmlns:a16="http://schemas.microsoft.com/office/drawing/2014/main" id="{00000000-0008-0000-0300-000009010000}"/>
            </a:ext>
          </a:extLst>
        </xdr:cNvPr>
        <xdr:cNvSpPr txBox="1"/>
      </xdr:nvSpPr>
      <xdr:spPr>
        <a:xfrm>
          <a:off x="13557250" y="14316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83</xdr:row>
      <xdr:rowOff>52916</xdr:rowOff>
    </xdr:from>
    <xdr:to>
      <xdr:col>68</xdr:col>
      <xdr:colOff>152400</xdr:colOff>
      <xdr:row>84</xdr:row>
      <xdr:rowOff>2116</xdr:rowOff>
    </xdr:to>
    <xdr:cxnSp macro="">
      <xdr:nvCxnSpPr>
        <xdr:cNvPr id="266" name="直線コネクタ 265">
          <a:extLst>
            <a:ext uri="{FF2B5EF4-FFF2-40B4-BE49-F238E27FC236}">
              <a16:creationId xmlns:a16="http://schemas.microsoft.com/office/drawing/2014/main" id="{00000000-0008-0000-0300-00000A010000}"/>
            </a:ext>
          </a:extLst>
        </xdr:cNvPr>
        <xdr:cNvCxnSpPr/>
      </xdr:nvCxnSpPr>
      <xdr:spPr>
        <a:xfrm flipV="1">
          <a:off x="12293600" y="13967036"/>
          <a:ext cx="812800" cy="1168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1059</xdr:rowOff>
    </xdr:from>
    <xdr:to>
      <xdr:col>68</xdr:col>
      <xdr:colOff>203200</xdr:colOff>
      <xdr:row>85</xdr:row>
      <xdr:rowOff>102659</xdr:rowOff>
    </xdr:to>
    <xdr:sp macro="" textlink="">
      <xdr:nvSpPr>
        <xdr:cNvPr id="267" name="フローチャート: 判断 266">
          <a:extLst>
            <a:ext uri="{FF2B5EF4-FFF2-40B4-BE49-F238E27FC236}">
              <a16:creationId xmlns:a16="http://schemas.microsoft.com/office/drawing/2014/main" id="{00000000-0008-0000-0300-00000B010000}"/>
            </a:ext>
          </a:extLst>
        </xdr:cNvPr>
        <xdr:cNvSpPr/>
      </xdr:nvSpPr>
      <xdr:spPr>
        <a:xfrm>
          <a:off x="13055600" y="14250459"/>
          <a:ext cx="8636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85</xdr:row>
      <xdr:rowOff>87436</xdr:rowOff>
    </xdr:from>
    <xdr:ext cx="762000" cy="259045"/>
    <xdr:sp macro="" textlink="">
      <xdr:nvSpPr>
        <xdr:cNvPr id="268" name="テキスト ボックス 267">
          <a:extLst>
            <a:ext uri="{FF2B5EF4-FFF2-40B4-BE49-F238E27FC236}">
              <a16:creationId xmlns:a16="http://schemas.microsoft.com/office/drawing/2014/main" id="{00000000-0008-0000-0300-00000C010000}"/>
            </a:ext>
          </a:extLst>
        </xdr:cNvPr>
        <xdr:cNvSpPr txBox="1"/>
      </xdr:nvSpPr>
      <xdr:spPr>
        <a:xfrm>
          <a:off x="12763500" y="143368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81491</xdr:rowOff>
    </xdr:from>
    <xdr:to>
      <xdr:col>64</xdr:col>
      <xdr:colOff>152400</xdr:colOff>
      <xdr:row>86</xdr:row>
      <xdr:rowOff>11641</xdr:rowOff>
    </xdr:to>
    <xdr:sp macro="" textlink="">
      <xdr:nvSpPr>
        <xdr:cNvPr id="269" name="フローチャート: 判断 268">
          <a:extLst>
            <a:ext uri="{FF2B5EF4-FFF2-40B4-BE49-F238E27FC236}">
              <a16:creationId xmlns:a16="http://schemas.microsoft.com/office/drawing/2014/main" id="{00000000-0008-0000-0300-00000D010000}"/>
            </a:ext>
          </a:extLst>
        </xdr:cNvPr>
        <xdr:cNvSpPr/>
      </xdr:nvSpPr>
      <xdr:spPr>
        <a:xfrm>
          <a:off x="12242800" y="1433089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85</xdr:row>
      <xdr:rowOff>167868</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1950700" y="144172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52781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45161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371473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290955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209675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82</xdr:row>
      <xdr:rowOff>52916</xdr:rowOff>
    </xdr:from>
    <xdr:to>
      <xdr:col>81</xdr:col>
      <xdr:colOff>95250</xdr:colOff>
      <xdr:row>82</xdr:row>
      <xdr:rowOff>154516</xdr:rowOff>
    </xdr:to>
    <xdr:sp macro="" textlink="">
      <xdr:nvSpPr>
        <xdr:cNvPr id="276" name="楕円 275">
          <a:extLst>
            <a:ext uri="{FF2B5EF4-FFF2-40B4-BE49-F238E27FC236}">
              <a16:creationId xmlns:a16="http://schemas.microsoft.com/office/drawing/2014/main" id="{00000000-0008-0000-0300-000014010000}"/>
            </a:ext>
          </a:extLst>
        </xdr:cNvPr>
        <xdr:cNvSpPr/>
      </xdr:nvSpPr>
      <xdr:spPr>
        <a:xfrm>
          <a:off x="15427960" y="13799396"/>
          <a:ext cx="977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81</xdr:row>
      <xdr:rowOff>69443</xdr:rowOff>
    </xdr:from>
    <xdr:ext cx="762000" cy="259045"/>
    <xdr:sp macro="" textlink="">
      <xdr:nvSpPr>
        <xdr:cNvPr id="277" name="給与水準   （国との比較）該当値テキスト">
          <a:extLst>
            <a:ext uri="{FF2B5EF4-FFF2-40B4-BE49-F238E27FC236}">
              <a16:creationId xmlns:a16="http://schemas.microsoft.com/office/drawing/2014/main" id="{00000000-0008-0000-0300-000015010000}"/>
            </a:ext>
          </a:extLst>
        </xdr:cNvPr>
        <xdr:cNvSpPr txBox="1"/>
      </xdr:nvSpPr>
      <xdr:spPr>
        <a:xfrm>
          <a:off x="15563850" y="136482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83</xdr:row>
      <xdr:rowOff>22225</xdr:rowOff>
    </xdr:from>
    <xdr:to>
      <xdr:col>77</xdr:col>
      <xdr:colOff>95250</xdr:colOff>
      <xdr:row>83</xdr:row>
      <xdr:rowOff>123825</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4665960" y="13936345"/>
          <a:ext cx="977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81</xdr:row>
      <xdr:rowOff>134002</xdr:rowOff>
    </xdr:from>
    <xdr:ext cx="7366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4370050" y="1371284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82</xdr:row>
      <xdr:rowOff>153459</xdr:rowOff>
    </xdr:from>
    <xdr:to>
      <xdr:col>73</xdr:col>
      <xdr:colOff>44450</xdr:colOff>
      <xdr:row>83</xdr:row>
      <xdr:rowOff>83609</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3868400" y="13899939"/>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81</xdr:row>
      <xdr:rowOff>93786</xdr:rowOff>
    </xdr:from>
    <xdr:ext cx="7620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3557250" y="136726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83</xdr:row>
      <xdr:rowOff>2116</xdr:rowOff>
    </xdr:from>
    <xdr:to>
      <xdr:col>68</xdr:col>
      <xdr:colOff>203200</xdr:colOff>
      <xdr:row>83</xdr:row>
      <xdr:rowOff>103716</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3055600" y="13916236"/>
          <a:ext cx="8636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81</xdr:row>
      <xdr:rowOff>113893</xdr:rowOff>
    </xdr:from>
    <xdr:ext cx="762000" cy="25904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2763500" y="136927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83</xdr:row>
      <xdr:rowOff>122766</xdr:rowOff>
    </xdr:from>
    <xdr:to>
      <xdr:col>64</xdr:col>
      <xdr:colOff>152400</xdr:colOff>
      <xdr:row>84</xdr:row>
      <xdr:rowOff>52916</xdr:rowOff>
    </xdr:to>
    <xdr:sp macro="" textlink="">
      <xdr:nvSpPr>
        <xdr:cNvPr id="284" name="楕円 283">
          <a:extLst>
            <a:ext uri="{FF2B5EF4-FFF2-40B4-BE49-F238E27FC236}">
              <a16:creationId xmlns:a16="http://schemas.microsoft.com/office/drawing/2014/main" id="{00000000-0008-0000-0300-00001C010000}"/>
            </a:ext>
          </a:extLst>
        </xdr:cNvPr>
        <xdr:cNvSpPr/>
      </xdr:nvSpPr>
      <xdr:spPr>
        <a:xfrm>
          <a:off x="12242800" y="1403688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82</xdr:row>
      <xdr:rowOff>63093</xdr:rowOff>
    </xdr:from>
    <xdr:ext cx="762000" cy="259045"/>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1950700" y="138095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6" name="正方形/長方形 285">
          <a:extLst>
            <a:ext uri="{FF2B5EF4-FFF2-40B4-BE49-F238E27FC236}">
              <a16:creationId xmlns:a16="http://schemas.microsoft.com/office/drawing/2014/main" id="{00000000-0008-0000-0300-00001E010000}"/>
            </a:ext>
          </a:extLst>
        </xdr:cNvPr>
        <xdr:cNvSpPr/>
      </xdr:nvSpPr>
      <xdr:spPr>
        <a:xfrm>
          <a:off x="11664950" y="863219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7" name="テキスト ボックス 286">
          <a:extLst>
            <a:ext uri="{FF2B5EF4-FFF2-40B4-BE49-F238E27FC236}">
              <a16:creationId xmlns:a16="http://schemas.microsoft.com/office/drawing/2014/main" id="{00000000-0008-0000-0300-00001F010000}"/>
            </a:ext>
          </a:extLst>
        </xdr:cNvPr>
        <xdr:cNvSpPr txBox="1"/>
      </xdr:nvSpPr>
      <xdr:spPr>
        <a:xfrm>
          <a:off x="12146152" y="898652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8" name="テキスト ボックス 287">
          <a:extLst>
            <a:ext uri="{FF2B5EF4-FFF2-40B4-BE49-F238E27FC236}">
              <a16:creationId xmlns:a16="http://schemas.microsoft.com/office/drawing/2014/main" id="{00000000-0008-0000-0300-000020010000}"/>
            </a:ext>
          </a:extLst>
        </xdr:cNvPr>
        <xdr:cNvSpPr txBox="1"/>
      </xdr:nvSpPr>
      <xdr:spPr>
        <a:xfrm>
          <a:off x="14307949" y="896112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[5.45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16351250" y="888238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16351250" y="906526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7849850" y="888238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7849850" y="906526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9177000" y="888238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19177000" y="906526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11664950" y="9378950"/>
          <a:ext cx="4622800" cy="235585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16459200" y="9378950"/>
          <a:ext cx="5480050" cy="23558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16459200" y="9378950"/>
          <a:ext cx="34671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8" name="テキスト ボックス 297">
          <a:extLst>
            <a:ext uri="{FF2B5EF4-FFF2-40B4-BE49-F238E27FC236}">
              <a16:creationId xmlns:a16="http://schemas.microsoft.com/office/drawing/2014/main" id="{00000000-0008-0000-0300-00002A010000}"/>
            </a:ext>
          </a:extLst>
        </xdr:cNvPr>
        <xdr:cNvSpPr txBox="1"/>
      </xdr:nvSpPr>
      <xdr:spPr>
        <a:xfrm>
          <a:off x="16570960" y="9688830"/>
          <a:ext cx="5260340" cy="198628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令和</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4</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年度の人口</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1,000</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人当たり職員数に大きな変化は見られず、おおむね横ばいの数値となった。</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類似団体との比較では、公立保育園、幼稚園、図書館など直営施設の設置等により、順位が高くなっているため、今後も事業の民間委託や指定管理制度の導入を進める。</a:t>
          </a:r>
        </a:p>
      </xdr:txBody>
    </xdr:sp>
    <xdr:clientData/>
  </xdr:twoCellAnchor>
  <xdr:oneCellAnchor>
    <xdr:from>
      <xdr:col>61</xdr:col>
      <xdr:colOff>6350</xdr:colOff>
      <xdr:row>54</xdr:row>
      <xdr:rowOff>139700</xdr:rowOff>
    </xdr:from>
    <xdr:ext cx="349839" cy="225703"/>
    <xdr:sp macro="" textlink="">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1626850" y="919226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0" name="直線コネクタ 299">
          <a:extLst>
            <a:ext uri="{FF2B5EF4-FFF2-40B4-BE49-F238E27FC236}">
              <a16:creationId xmlns:a16="http://schemas.microsoft.com/office/drawing/2014/main" id="{00000000-0008-0000-0300-00002C010000}"/>
            </a:ext>
          </a:extLst>
        </xdr:cNvPr>
        <xdr:cNvCxnSpPr/>
      </xdr:nvCxnSpPr>
      <xdr:spPr>
        <a:xfrm>
          <a:off x="11664950" y="1173480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0979150" y="115963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1664950" y="11401515"/>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0979150" y="112592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1664950" y="11064422"/>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0979150" y="109221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1664950" y="1072732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0979150" y="105851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1664950" y="1039023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0979150" y="102480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1664950" y="10053138"/>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0979150" y="99109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1664950" y="9716045"/>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3" name="テキスト ボックス 312">
          <a:extLst>
            <a:ext uri="{FF2B5EF4-FFF2-40B4-BE49-F238E27FC236}">
              <a16:creationId xmlns:a16="http://schemas.microsoft.com/office/drawing/2014/main" id="{00000000-0008-0000-0300-000039010000}"/>
            </a:ext>
          </a:extLst>
        </xdr:cNvPr>
        <xdr:cNvSpPr txBox="1"/>
      </xdr:nvSpPr>
      <xdr:spPr>
        <a:xfrm>
          <a:off x="10979150" y="95738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4" name="直線コネクタ 313">
          <a:extLst>
            <a:ext uri="{FF2B5EF4-FFF2-40B4-BE49-F238E27FC236}">
              <a16:creationId xmlns:a16="http://schemas.microsoft.com/office/drawing/2014/main" id="{00000000-0008-0000-0300-00003A010000}"/>
            </a:ext>
          </a:extLst>
        </xdr:cNvPr>
        <xdr:cNvCxnSpPr/>
      </xdr:nvCxnSpPr>
      <xdr:spPr>
        <a:xfrm>
          <a:off x="11664950" y="937895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5" name="テキスト ボックス 314">
          <a:extLst>
            <a:ext uri="{FF2B5EF4-FFF2-40B4-BE49-F238E27FC236}">
              <a16:creationId xmlns:a16="http://schemas.microsoft.com/office/drawing/2014/main" id="{00000000-0008-0000-0300-00003B010000}"/>
            </a:ext>
          </a:extLst>
        </xdr:cNvPr>
        <xdr:cNvSpPr txBox="1"/>
      </xdr:nvSpPr>
      <xdr:spPr>
        <a:xfrm>
          <a:off x="10979150" y="9236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6" name="定員管理の状況グラフ枠">
          <a:extLst>
            <a:ext uri="{FF2B5EF4-FFF2-40B4-BE49-F238E27FC236}">
              <a16:creationId xmlns:a16="http://schemas.microsoft.com/office/drawing/2014/main" id="{00000000-0008-0000-0300-00003C010000}"/>
            </a:ext>
          </a:extLst>
        </xdr:cNvPr>
        <xdr:cNvSpPr/>
      </xdr:nvSpPr>
      <xdr:spPr>
        <a:xfrm>
          <a:off x="11664950" y="9378950"/>
          <a:ext cx="4622800" cy="23558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21046</xdr:rowOff>
    </xdr:from>
    <xdr:to>
      <xdr:col>81</xdr:col>
      <xdr:colOff>44450</xdr:colOff>
      <xdr:row>67</xdr:row>
      <xdr:rowOff>114481</xdr:rowOff>
    </xdr:to>
    <xdr:cxnSp macro="">
      <xdr:nvCxnSpPr>
        <xdr:cNvPr id="317" name="直線コネクタ 316">
          <a:extLst>
            <a:ext uri="{FF2B5EF4-FFF2-40B4-BE49-F238E27FC236}">
              <a16:creationId xmlns:a16="http://schemas.microsoft.com/office/drawing/2014/main" id="{00000000-0008-0000-0300-00003D010000}"/>
            </a:ext>
          </a:extLst>
        </xdr:cNvPr>
        <xdr:cNvCxnSpPr/>
      </xdr:nvCxnSpPr>
      <xdr:spPr>
        <a:xfrm flipV="1">
          <a:off x="15474950" y="9911806"/>
          <a:ext cx="0" cy="143455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86558</xdr:rowOff>
    </xdr:from>
    <xdr:ext cx="762000" cy="259045"/>
    <xdr:sp macro="" textlink="">
      <xdr:nvSpPr>
        <xdr:cNvPr id="318" name="定員管理の状況最小値テキスト">
          <a:extLst>
            <a:ext uri="{FF2B5EF4-FFF2-40B4-BE49-F238E27FC236}">
              <a16:creationId xmlns:a16="http://schemas.microsoft.com/office/drawing/2014/main" id="{00000000-0008-0000-0300-00003E010000}"/>
            </a:ext>
          </a:extLst>
        </xdr:cNvPr>
        <xdr:cNvSpPr txBox="1"/>
      </xdr:nvSpPr>
      <xdr:spPr>
        <a:xfrm>
          <a:off x="15563850" y="113184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114481</xdr:rowOff>
    </xdr:from>
    <xdr:to>
      <xdr:col>81</xdr:col>
      <xdr:colOff>133350</xdr:colOff>
      <xdr:row>67</xdr:row>
      <xdr:rowOff>114481</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a:off x="15405100" y="11346361"/>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107423</xdr:rowOff>
    </xdr:from>
    <xdr:ext cx="762000" cy="259045"/>
    <xdr:sp macro="" textlink="">
      <xdr:nvSpPr>
        <xdr:cNvPr id="320" name="定員管理の状況最大値テキスト">
          <a:extLst>
            <a:ext uri="{FF2B5EF4-FFF2-40B4-BE49-F238E27FC236}">
              <a16:creationId xmlns:a16="http://schemas.microsoft.com/office/drawing/2014/main" id="{00000000-0008-0000-0300-000040010000}"/>
            </a:ext>
          </a:extLst>
        </xdr:cNvPr>
        <xdr:cNvSpPr txBox="1"/>
      </xdr:nvSpPr>
      <xdr:spPr>
        <a:xfrm>
          <a:off x="15563850" y="96629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21046</xdr:rowOff>
    </xdr:from>
    <xdr:to>
      <xdr:col>81</xdr:col>
      <xdr:colOff>133350</xdr:colOff>
      <xdr:row>59</xdr:row>
      <xdr:rowOff>21046</xdr:rowOff>
    </xdr:to>
    <xdr:cxnSp macro="">
      <xdr:nvCxnSpPr>
        <xdr:cNvPr id="321" name="直線コネクタ 320">
          <a:extLst>
            <a:ext uri="{FF2B5EF4-FFF2-40B4-BE49-F238E27FC236}">
              <a16:creationId xmlns:a16="http://schemas.microsoft.com/office/drawing/2014/main" id="{00000000-0008-0000-0300-000041010000}"/>
            </a:ext>
          </a:extLst>
        </xdr:cNvPr>
        <xdr:cNvCxnSpPr/>
      </xdr:nvCxnSpPr>
      <xdr:spPr>
        <a:xfrm>
          <a:off x="15405100" y="9911806"/>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60</xdr:row>
      <xdr:rowOff>125367</xdr:rowOff>
    </xdr:from>
    <xdr:to>
      <xdr:col>81</xdr:col>
      <xdr:colOff>44450</xdr:colOff>
      <xdr:row>60</xdr:row>
      <xdr:rowOff>146050</xdr:rowOff>
    </xdr:to>
    <xdr:cxnSp macro="">
      <xdr:nvCxnSpPr>
        <xdr:cNvPr id="322" name="直線コネクタ 321">
          <a:extLst>
            <a:ext uri="{FF2B5EF4-FFF2-40B4-BE49-F238E27FC236}">
              <a16:creationId xmlns:a16="http://schemas.microsoft.com/office/drawing/2014/main" id="{00000000-0008-0000-0300-000042010000}"/>
            </a:ext>
          </a:extLst>
        </xdr:cNvPr>
        <xdr:cNvCxnSpPr/>
      </xdr:nvCxnSpPr>
      <xdr:spPr>
        <a:xfrm>
          <a:off x="14712950" y="10183767"/>
          <a:ext cx="762000" cy="206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61</xdr:row>
      <xdr:rowOff>106153</xdr:rowOff>
    </xdr:from>
    <xdr:ext cx="762000" cy="259045"/>
    <xdr:sp macro="" textlink="">
      <xdr:nvSpPr>
        <xdr:cNvPr id="323" name="定員管理の状況平均値テキスト">
          <a:extLst>
            <a:ext uri="{FF2B5EF4-FFF2-40B4-BE49-F238E27FC236}">
              <a16:creationId xmlns:a16="http://schemas.microsoft.com/office/drawing/2014/main" id="{00000000-0008-0000-0300-000043010000}"/>
            </a:ext>
          </a:extLst>
        </xdr:cNvPr>
        <xdr:cNvSpPr txBox="1"/>
      </xdr:nvSpPr>
      <xdr:spPr>
        <a:xfrm>
          <a:off x="15563850" y="1033219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134076</xdr:rowOff>
    </xdr:from>
    <xdr:to>
      <xdr:col>81</xdr:col>
      <xdr:colOff>95250</xdr:colOff>
      <xdr:row>62</xdr:row>
      <xdr:rowOff>64226</xdr:rowOff>
    </xdr:to>
    <xdr:sp macro="" textlink="">
      <xdr:nvSpPr>
        <xdr:cNvPr id="324" name="フローチャート: 判断 323">
          <a:extLst>
            <a:ext uri="{FF2B5EF4-FFF2-40B4-BE49-F238E27FC236}">
              <a16:creationId xmlns:a16="http://schemas.microsoft.com/office/drawing/2014/main" id="{00000000-0008-0000-0300-000044010000}"/>
            </a:ext>
          </a:extLst>
        </xdr:cNvPr>
        <xdr:cNvSpPr/>
      </xdr:nvSpPr>
      <xdr:spPr>
        <a:xfrm>
          <a:off x="15427960" y="10360116"/>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60</xdr:row>
      <xdr:rowOff>125367</xdr:rowOff>
    </xdr:from>
    <xdr:to>
      <xdr:col>77</xdr:col>
      <xdr:colOff>44450</xdr:colOff>
      <xdr:row>60</xdr:row>
      <xdr:rowOff>125367</xdr:rowOff>
    </xdr:to>
    <xdr:cxnSp macro="">
      <xdr:nvCxnSpPr>
        <xdr:cNvPr id="325" name="直線コネクタ 324">
          <a:extLst>
            <a:ext uri="{FF2B5EF4-FFF2-40B4-BE49-F238E27FC236}">
              <a16:creationId xmlns:a16="http://schemas.microsoft.com/office/drawing/2014/main" id="{00000000-0008-0000-0300-000045010000}"/>
            </a:ext>
          </a:extLst>
        </xdr:cNvPr>
        <xdr:cNvCxnSpPr/>
      </xdr:nvCxnSpPr>
      <xdr:spPr>
        <a:xfrm>
          <a:off x="13903960" y="10183767"/>
          <a:ext cx="80899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61</xdr:row>
      <xdr:rowOff>123734</xdr:rowOff>
    </xdr:from>
    <xdr:to>
      <xdr:col>77</xdr:col>
      <xdr:colOff>95250</xdr:colOff>
      <xdr:row>62</xdr:row>
      <xdr:rowOff>53884</xdr:rowOff>
    </xdr:to>
    <xdr:sp macro="" textlink="">
      <xdr:nvSpPr>
        <xdr:cNvPr id="326" name="フローチャート: 判断 325">
          <a:extLst>
            <a:ext uri="{FF2B5EF4-FFF2-40B4-BE49-F238E27FC236}">
              <a16:creationId xmlns:a16="http://schemas.microsoft.com/office/drawing/2014/main" id="{00000000-0008-0000-0300-000046010000}"/>
            </a:ext>
          </a:extLst>
        </xdr:cNvPr>
        <xdr:cNvSpPr/>
      </xdr:nvSpPr>
      <xdr:spPr>
        <a:xfrm>
          <a:off x="14665960" y="10349774"/>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62</xdr:row>
      <xdr:rowOff>38661</xdr:rowOff>
    </xdr:from>
    <xdr:ext cx="736600" cy="259045"/>
    <xdr:sp macro="" textlink="">
      <xdr:nvSpPr>
        <xdr:cNvPr id="327" name="テキスト ボックス 326">
          <a:extLst>
            <a:ext uri="{FF2B5EF4-FFF2-40B4-BE49-F238E27FC236}">
              <a16:creationId xmlns:a16="http://schemas.microsoft.com/office/drawing/2014/main" id="{00000000-0008-0000-0300-000047010000}"/>
            </a:ext>
          </a:extLst>
        </xdr:cNvPr>
        <xdr:cNvSpPr txBox="1"/>
      </xdr:nvSpPr>
      <xdr:spPr>
        <a:xfrm>
          <a:off x="14370050" y="1043234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60</xdr:row>
      <xdr:rowOff>125367</xdr:rowOff>
    </xdr:from>
    <xdr:to>
      <xdr:col>72</xdr:col>
      <xdr:colOff>203200</xdr:colOff>
      <xdr:row>60</xdr:row>
      <xdr:rowOff>128815</xdr:rowOff>
    </xdr:to>
    <xdr:cxnSp macro="">
      <xdr:nvCxnSpPr>
        <xdr:cNvPr id="328" name="直線コネクタ 327">
          <a:extLst>
            <a:ext uri="{FF2B5EF4-FFF2-40B4-BE49-F238E27FC236}">
              <a16:creationId xmlns:a16="http://schemas.microsoft.com/office/drawing/2014/main" id="{00000000-0008-0000-0300-000048010000}"/>
            </a:ext>
          </a:extLst>
        </xdr:cNvPr>
        <xdr:cNvCxnSpPr/>
      </xdr:nvCxnSpPr>
      <xdr:spPr>
        <a:xfrm flipV="1">
          <a:off x="13106400" y="10183767"/>
          <a:ext cx="797560" cy="34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61</xdr:row>
      <xdr:rowOff>127181</xdr:rowOff>
    </xdr:from>
    <xdr:to>
      <xdr:col>73</xdr:col>
      <xdr:colOff>44450</xdr:colOff>
      <xdr:row>62</xdr:row>
      <xdr:rowOff>57331</xdr:rowOff>
    </xdr:to>
    <xdr:sp macro="" textlink="">
      <xdr:nvSpPr>
        <xdr:cNvPr id="329" name="フローチャート: 判断 328">
          <a:extLst>
            <a:ext uri="{FF2B5EF4-FFF2-40B4-BE49-F238E27FC236}">
              <a16:creationId xmlns:a16="http://schemas.microsoft.com/office/drawing/2014/main" id="{00000000-0008-0000-0300-000049010000}"/>
            </a:ext>
          </a:extLst>
        </xdr:cNvPr>
        <xdr:cNvSpPr/>
      </xdr:nvSpPr>
      <xdr:spPr>
        <a:xfrm>
          <a:off x="13868400" y="10353221"/>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62</xdr:row>
      <xdr:rowOff>42108</xdr:rowOff>
    </xdr:from>
    <xdr:ext cx="762000" cy="259045"/>
    <xdr:sp macro="" textlink="">
      <xdr:nvSpPr>
        <xdr:cNvPr id="330" name="テキスト ボックス 329">
          <a:extLst>
            <a:ext uri="{FF2B5EF4-FFF2-40B4-BE49-F238E27FC236}">
              <a16:creationId xmlns:a16="http://schemas.microsoft.com/office/drawing/2014/main" id="{00000000-0008-0000-0300-00004A010000}"/>
            </a:ext>
          </a:extLst>
        </xdr:cNvPr>
        <xdr:cNvSpPr txBox="1"/>
      </xdr:nvSpPr>
      <xdr:spPr>
        <a:xfrm>
          <a:off x="13557250" y="104357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60</xdr:row>
      <xdr:rowOff>66766</xdr:rowOff>
    </xdr:from>
    <xdr:to>
      <xdr:col>68</xdr:col>
      <xdr:colOff>152400</xdr:colOff>
      <xdr:row>60</xdr:row>
      <xdr:rowOff>128815</xdr:rowOff>
    </xdr:to>
    <xdr:cxnSp macro="">
      <xdr:nvCxnSpPr>
        <xdr:cNvPr id="331" name="直線コネクタ 330">
          <a:extLst>
            <a:ext uri="{FF2B5EF4-FFF2-40B4-BE49-F238E27FC236}">
              <a16:creationId xmlns:a16="http://schemas.microsoft.com/office/drawing/2014/main" id="{00000000-0008-0000-0300-00004B010000}"/>
            </a:ext>
          </a:extLst>
        </xdr:cNvPr>
        <xdr:cNvCxnSpPr/>
      </xdr:nvCxnSpPr>
      <xdr:spPr>
        <a:xfrm>
          <a:off x="12293600" y="10125166"/>
          <a:ext cx="812800" cy="620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61</xdr:row>
      <xdr:rowOff>130628</xdr:rowOff>
    </xdr:from>
    <xdr:to>
      <xdr:col>68</xdr:col>
      <xdr:colOff>203200</xdr:colOff>
      <xdr:row>62</xdr:row>
      <xdr:rowOff>60778</xdr:rowOff>
    </xdr:to>
    <xdr:sp macro="" textlink="">
      <xdr:nvSpPr>
        <xdr:cNvPr id="332" name="フローチャート: 判断 331">
          <a:extLst>
            <a:ext uri="{FF2B5EF4-FFF2-40B4-BE49-F238E27FC236}">
              <a16:creationId xmlns:a16="http://schemas.microsoft.com/office/drawing/2014/main" id="{00000000-0008-0000-0300-00004C010000}"/>
            </a:ext>
          </a:extLst>
        </xdr:cNvPr>
        <xdr:cNvSpPr/>
      </xdr:nvSpPr>
      <xdr:spPr>
        <a:xfrm>
          <a:off x="13055600" y="10356668"/>
          <a:ext cx="8636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62</xdr:row>
      <xdr:rowOff>45555</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2763500" y="104392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120287</xdr:rowOff>
    </xdr:from>
    <xdr:to>
      <xdr:col>64</xdr:col>
      <xdr:colOff>152400</xdr:colOff>
      <xdr:row>62</xdr:row>
      <xdr:rowOff>50437</xdr:rowOff>
    </xdr:to>
    <xdr:sp macro="" textlink="">
      <xdr:nvSpPr>
        <xdr:cNvPr id="334" name="フローチャート: 判断 333">
          <a:extLst>
            <a:ext uri="{FF2B5EF4-FFF2-40B4-BE49-F238E27FC236}">
              <a16:creationId xmlns:a16="http://schemas.microsoft.com/office/drawing/2014/main" id="{00000000-0008-0000-0300-00004E010000}"/>
            </a:ext>
          </a:extLst>
        </xdr:cNvPr>
        <xdr:cNvSpPr/>
      </xdr:nvSpPr>
      <xdr:spPr>
        <a:xfrm>
          <a:off x="12242800" y="1034632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62</xdr:row>
      <xdr:rowOff>35214</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1950700" y="104288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52781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45161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371473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290955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209675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95250</xdr:rowOff>
    </xdr:from>
    <xdr:to>
      <xdr:col>81</xdr:col>
      <xdr:colOff>95250</xdr:colOff>
      <xdr:row>61</xdr:row>
      <xdr:rowOff>25400</xdr:rowOff>
    </xdr:to>
    <xdr:sp macro="" textlink="">
      <xdr:nvSpPr>
        <xdr:cNvPr id="341" name="楕円 340">
          <a:extLst>
            <a:ext uri="{FF2B5EF4-FFF2-40B4-BE49-F238E27FC236}">
              <a16:creationId xmlns:a16="http://schemas.microsoft.com/office/drawing/2014/main" id="{00000000-0008-0000-0300-000055010000}"/>
            </a:ext>
          </a:extLst>
        </xdr:cNvPr>
        <xdr:cNvSpPr/>
      </xdr:nvSpPr>
      <xdr:spPr>
        <a:xfrm>
          <a:off x="15427960" y="10153650"/>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59</xdr:row>
      <xdr:rowOff>111777</xdr:rowOff>
    </xdr:from>
    <xdr:ext cx="762000" cy="259045"/>
    <xdr:sp macro="" textlink="">
      <xdr:nvSpPr>
        <xdr:cNvPr id="342" name="定員管理の状況該当値テキスト">
          <a:extLst>
            <a:ext uri="{FF2B5EF4-FFF2-40B4-BE49-F238E27FC236}">
              <a16:creationId xmlns:a16="http://schemas.microsoft.com/office/drawing/2014/main" id="{00000000-0008-0000-0300-000056010000}"/>
            </a:ext>
          </a:extLst>
        </xdr:cNvPr>
        <xdr:cNvSpPr txBox="1"/>
      </xdr:nvSpPr>
      <xdr:spPr>
        <a:xfrm>
          <a:off x="15563850" y="10002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60</xdr:row>
      <xdr:rowOff>74567</xdr:rowOff>
    </xdr:from>
    <xdr:to>
      <xdr:col>77</xdr:col>
      <xdr:colOff>95250</xdr:colOff>
      <xdr:row>61</xdr:row>
      <xdr:rowOff>4717</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4665960" y="10132967"/>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59</xdr:row>
      <xdr:rowOff>14894</xdr:rowOff>
    </xdr:from>
    <xdr:ext cx="7366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4370050" y="990565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60</xdr:row>
      <xdr:rowOff>74567</xdr:rowOff>
    </xdr:from>
    <xdr:to>
      <xdr:col>73</xdr:col>
      <xdr:colOff>44450</xdr:colOff>
      <xdr:row>61</xdr:row>
      <xdr:rowOff>4717</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3868400" y="10132967"/>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59</xdr:row>
      <xdr:rowOff>14894</xdr:rowOff>
    </xdr:from>
    <xdr:ext cx="762000" cy="259045"/>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3557250" y="99056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60</xdr:row>
      <xdr:rowOff>78015</xdr:rowOff>
    </xdr:from>
    <xdr:to>
      <xdr:col>68</xdr:col>
      <xdr:colOff>203200</xdr:colOff>
      <xdr:row>61</xdr:row>
      <xdr:rowOff>8165</xdr:rowOff>
    </xdr:to>
    <xdr:sp macro="" textlink="">
      <xdr:nvSpPr>
        <xdr:cNvPr id="347" name="楕円 346">
          <a:extLst>
            <a:ext uri="{FF2B5EF4-FFF2-40B4-BE49-F238E27FC236}">
              <a16:creationId xmlns:a16="http://schemas.microsoft.com/office/drawing/2014/main" id="{00000000-0008-0000-0300-00005B010000}"/>
            </a:ext>
          </a:extLst>
        </xdr:cNvPr>
        <xdr:cNvSpPr/>
      </xdr:nvSpPr>
      <xdr:spPr>
        <a:xfrm>
          <a:off x="13055600" y="10136415"/>
          <a:ext cx="8636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59</xdr:row>
      <xdr:rowOff>18342</xdr:rowOff>
    </xdr:from>
    <xdr:ext cx="762000" cy="259045"/>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2763500" y="99091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15966</xdr:rowOff>
    </xdr:from>
    <xdr:to>
      <xdr:col>64</xdr:col>
      <xdr:colOff>152400</xdr:colOff>
      <xdr:row>60</xdr:row>
      <xdr:rowOff>117566</xdr:rowOff>
    </xdr:to>
    <xdr:sp macro="" textlink="">
      <xdr:nvSpPr>
        <xdr:cNvPr id="349" name="楕円 348">
          <a:extLst>
            <a:ext uri="{FF2B5EF4-FFF2-40B4-BE49-F238E27FC236}">
              <a16:creationId xmlns:a16="http://schemas.microsoft.com/office/drawing/2014/main" id="{00000000-0008-0000-0300-00005D010000}"/>
            </a:ext>
          </a:extLst>
        </xdr:cNvPr>
        <xdr:cNvSpPr/>
      </xdr:nvSpPr>
      <xdr:spPr>
        <a:xfrm>
          <a:off x="12242800" y="100743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127743</xdr:rowOff>
    </xdr:from>
    <xdr:ext cx="762000" cy="259045"/>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1950700" y="98508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1" name="正方形/長方形 350">
          <a:extLst>
            <a:ext uri="{FF2B5EF4-FFF2-40B4-BE49-F238E27FC236}">
              <a16:creationId xmlns:a16="http://schemas.microsoft.com/office/drawing/2014/main" id="{00000000-0008-0000-0300-00005F010000}"/>
            </a:ext>
          </a:extLst>
        </xdr:cNvPr>
        <xdr:cNvSpPr/>
      </xdr:nvSpPr>
      <xdr:spPr>
        <a:xfrm>
          <a:off x="11664950" y="490601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2" name="テキスト ボックス 351">
          <a:extLst>
            <a:ext uri="{FF2B5EF4-FFF2-40B4-BE49-F238E27FC236}">
              <a16:creationId xmlns:a16="http://schemas.microsoft.com/office/drawing/2014/main" id="{00000000-0008-0000-0300-000060010000}"/>
            </a:ext>
          </a:extLst>
        </xdr:cNvPr>
        <xdr:cNvSpPr txBox="1"/>
      </xdr:nvSpPr>
      <xdr:spPr>
        <a:xfrm>
          <a:off x="12436924" y="526034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3" name="テキスト ボックス 352">
          <a:extLst>
            <a:ext uri="{FF2B5EF4-FFF2-40B4-BE49-F238E27FC236}">
              <a16:creationId xmlns:a16="http://schemas.microsoft.com/office/drawing/2014/main" id="{00000000-0008-0000-0300-000061010000}"/>
            </a:ext>
          </a:extLst>
        </xdr:cNvPr>
        <xdr:cNvSpPr txBox="1"/>
      </xdr:nvSpPr>
      <xdr:spPr>
        <a:xfrm>
          <a:off x="14017176" y="523494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 2.4%]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6351250" y="515620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6351250" y="534289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7849850" y="515620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17849850" y="534289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19177000" y="515620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19177000" y="534289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 </a:t>
          </a: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11664950" y="5652770"/>
          <a:ext cx="4622800" cy="235966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1" name="正方形/長方形 360">
          <a:extLst>
            <a:ext uri="{FF2B5EF4-FFF2-40B4-BE49-F238E27FC236}">
              <a16:creationId xmlns:a16="http://schemas.microsoft.com/office/drawing/2014/main" id="{00000000-0008-0000-0300-000069010000}"/>
            </a:ext>
          </a:extLst>
        </xdr:cNvPr>
        <xdr:cNvSpPr/>
      </xdr:nvSpPr>
      <xdr:spPr>
        <a:xfrm>
          <a:off x="16459200" y="5652770"/>
          <a:ext cx="5480050"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2" name="正方形/長方形 361">
          <a:extLst>
            <a:ext uri="{FF2B5EF4-FFF2-40B4-BE49-F238E27FC236}">
              <a16:creationId xmlns:a16="http://schemas.microsoft.com/office/drawing/2014/main" id="{00000000-0008-0000-0300-00006A010000}"/>
            </a:ext>
          </a:extLst>
        </xdr:cNvPr>
        <xdr:cNvSpPr/>
      </xdr:nvSpPr>
      <xdr:spPr>
        <a:xfrm>
          <a:off x="16459200" y="5652770"/>
          <a:ext cx="34671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3" name="テキスト ボックス 362">
          <a:extLst>
            <a:ext uri="{FF2B5EF4-FFF2-40B4-BE49-F238E27FC236}">
              <a16:creationId xmlns:a16="http://schemas.microsoft.com/office/drawing/2014/main" id="{00000000-0008-0000-0300-00006B010000}"/>
            </a:ext>
          </a:extLst>
        </xdr:cNvPr>
        <xdr:cNvSpPr txBox="1"/>
      </xdr:nvSpPr>
      <xdr:spPr>
        <a:xfrm>
          <a:off x="16570960" y="5962650"/>
          <a:ext cx="5260340" cy="198628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元利・準元利償還金としては、下水道事業の地方債償還の進捗</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などにより</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減少した。一方で、交付税の基準財政需要額算入公債費等の額が減少したことなどから、</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前年度と変わらず▲２．４％となった。</a:t>
          </a:r>
          <a:endParaRPr kumimoji="0"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類似団体との比較では安定した水準をキープしている。近年は、当初予算編成において公債費の原因となる投資的経費の上限を設定しており、引き続き安定的な比率が保てると見込まれる。</a:t>
          </a:r>
          <a:endParaRPr kumimoji="0"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twoCellAnchor>
  <xdr:oneCellAnchor>
    <xdr:from>
      <xdr:col>61</xdr:col>
      <xdr:colOff>6350</xdr:colOff>
      <xdr:row>32</xdr:row>
      <xdr:rowOff>101600</xdr:rowOff>
    </xdr:from>
    <xdr:ext cx="298543" cy="225703"/>
    <xdr:sp macro="" textlink="">
      <xdr:nvSpPr>
        <xdr:cNvPr id="364" name="テキスト ボックス 363">
          <a:extLst>
            <a:ext uri="{FF2B5EF4-FFF2-40B4-BE49-F238E27FC236}">
              <a16:creationId xmlns:a16="http://schemas.microsoft.com/office/drawing/2014/main" id="{00000000-0008-0000-0300-00006C010000}"/>
            </a:ext>
          </a:extLst>
        </xdr:cNvPr>
        <xdr:cNvSpPr txBox="1"/>
      </xdr:nvSpPr>
      <xdr:spPr>
        <a:xfrm>
          <a:off x="11626850" y="54660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5" name="直線コネクタ 364">
          <a:extLst>
            <a:ext uri="{FF2B5EF4-FFF2-40B4-BE49-F238E27FC236}">
              <a16:creationId xmlns:a16="http://schemas.microsoft.com/office/drawing/2014/main" id="{00000000-0008-0000-0300-00006D010000}"/>
            </a:ext>
          </a:extLst>
        </xdr:cNvPr>
        <xdr:cNvCxnSpPr/>
      </xdr:nvCxnSpPr>
      <xdr:spPr>
        <a:xfrm>
          <a:off x="11664950" y="801243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0979150" y="7874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131535</xdr:rowOff>
    </xdr:from>
    <xdr:to>
      <xdr:col>85</xdr:col>
      <xdr:colOff>95250</xdr:colOff>
      <xdr:row>45</xdr:row>
      <xdr:rowOff>131535</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1664950" y="7675335"/>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160762</xdr:rowOff>
    </xdr:from>
    <xdr:ext cx="762000" cy="259045"/>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0979150" y="75369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129722</xdr:rowOff>
    </xdr:from>
    <xdr:to>
      <xdr:col>85</xdr:col>
      <xdr:colOff>95250</xdr:colOff>
      <xdr:row>43</xdr:row>
      <xdr:rowOff>129722</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1664950" y="7338242"/>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158949</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0979150" y="71998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41</xdr:row>
      <xdr:rowOff>127907</xdr:rowOff>
    </xdr:from>
    <xdr:to>
      <xdr:col>85</xdr:col>
      <xdr:colOff>95250</xdr:colOff>
      <xdr:row>41</xdr:row>
      <xdr:rowOff>127907</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1664950" y="700114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40</xdr:row>
      <xdr:rowOff>157134</xdr:rowOff>
    </xdr:from>
    <xdr:ext cx="762000" cy="259045"/>
    <xdr:sp macro="" textlink="">
      <xdr:nvSpPr>
        <xdr:cNvPr id="372" name="テキスト ボックス 371">
          <a:extLst>
            <a:ext uri="{FF2B5EF4-FFF2-40B4-BE49-F238E27FC236}">
              <a16:creationId xmlns:a16="http://schemas.microsoft.com/office/drawing/2014/main" id="{00000000-0008-0000-0300-000074010000}"/>
            </a:ext>
          </a:extLst>
        </xdr:cNvPr>
        <xdr:cNvSpPr txBox="1"/>
      </xdr:nvSpPr>
      <xdr:spPr>
        <a:xfrm>
          <a:off x="10979150" y="68627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126093</xdr:rowOff>
    </xdr:from>
    <xdr:to>
      <xdr:col>85</xdr:col>
      <xdr:colOff>95250</xdr:colOff>
      <xdr:row>39</xdr:row>
      <xdr:rowOff>126093</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1664950" y="666405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155320</xdr:rowOff>
    </xdr:from>
    <xdr:ext cx="762000" cy="259045"/>
    <xdr:sp macro="" textlink="">
      <xdr:nvSpPr>
        <xdr:cNvPr id="374" name="テキスト ボックス 373">
          <a:extLst>
            <a:ext uri="{FF2B5EF4-FFF2-40B4-BE49-F238E27FC236}">
              <a16:creationId xmlns:a16="http://schemas.microsoft.com/office/drawing/2014/main" id="{00000000-0008-0000-0300-000076010000}"/>
            </a:ext>
          </a:extLst>
        </xdr:cNvPr>
        <xdr:cNvSpPr txBox="1"/>
      </xdr:nvSpPr>
      <xdr:spPr>
        <a:xfrm>
          <a:off x="10979150" y="65256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37</xdr:row>
      <xdr:rowOff>124278</xdr:rowOff>
    </xdr:from>
    <xdr:to>
      <xdr:col>85</xdr:col>
      <xdr:colOff>95250</xdr:colOff>
      <xdr:row>37</xdr:row>
      <xdr:rowOff>124278</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a:off x="11664950" y="6326958"/>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36</xdr:row>
      <xdr:rowOff>153505</xdr:rowOff>
    </xdr:from>
    <xdr:ext cx="762000" cy="259045"/>
    <xdr:sp macro="" textlink="">
      <xdr:nvSpPr>
        <xdr:cNvPr id="376" name="テキスト ボックス 375">
          <a:extLst>
            <a:ext uri="{FF2B5EF4-FFF2-40B4-BE49-F238E27FC236}">
              <a16:creationId xmlns:a16="http://schemas.microsoft.com/office/drawing/2014/main" id="{00000000-0008-0000-0300-000078010000}"/>
            </a:ext>
          </a:extLst>
        </xdr:cNvPr>
        <xdr:cNvSpPr txBox="1"/>
      </xdr:nvSpPr>
      <xdr:spPr>
        <a:xfrm>
          <a:off x="10979150" y="61885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35</xdr:row>
      <xdr:rowOff>122464</xdr:rowOff>
    </xdr:from>
    <xdr:to>
      <xdr:col>85</xdr:col>
      <xdr:colOff>95250</xdr:colOff>
      <xdr:row>35</xdr:row>
      <xdr:rowOff>122464</xdr:rowOff>
    </xdr:to>
    <xdr:cxnSp macro="">
      <xdr:nvCxnSpPr>
        <xdr:cNvPr id="377" name="直線コネクタ 376">
          <a:extLst>
            <a:ext uri="{FF2B5EF4-FFF2-40B4-BE49-F238E27FC236}">
              <a16:creationId xmlns:a16="http://schemas.microsoft.com/office/drawing/2014/main" id="{00000000-0008-0000-0300-000079010000}"/>
            </a:ext>
          </a:extLst>
        </xdr:cNvPr>
        <xdr:cNvCxnSpPr/>
      </xdr:nvCxnSpPr>
      <xdr:spPr>
        <a:xfrm>
          <a:off x="11664950" y="5989864"/>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a:off x="11664950" y="565277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9" name="公債費負担の状況グラフ枠">
          <a:extLst>
            <a:ext uri="{FF2B5EF4-FFF2-40B4-BE49-F238E27FC236}">
              <a16:creationId xmlns:a16="http://schemas.microsoft.com/office/drawing/2014/main" id="{00000000-0008-0000-0300-00007B010000}"/>
            </a:ext>
          </a:extLst>
        </xdr:cNvPr>
        <xdr:cNvSpPr/>
      </xdr:nvSpPr>
      <xdr:spPr>
        <a:xfrm>
          <a:off x="11664950" y="5652770"/>
          <a:ext cx="4622800" cy="2359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19957</xdr:rowOff>
    </xdr:from>
    <xdr:to>
      <xdr:col>81</xdr:col>
      <xdr:colOff>44450</xdr:colOff>
      <xdr:row>44</xdr:row>
      <xdr:rowOff>153609</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flipV="1">
          <a:off x="15474950" y="6054997"/>
          <a:ext cx="0" cy="147477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125686</xdr:rowOff>
    </xdr:from>
    <xdr:ext cx="762000" cy="259045"/>
    <xdr:sp macro="" textlink="">
      <xdr:nvSpPr>
        <xdr:cNvPr id="381" name="公債費負担の状況最小値テキスト">
          <a:extLst>
            <a:ext uri="{FF2B5EF4-FFF2-40B4-BE49-F238E27FC236}">
              <a16:creationId xmlns:a16="http://schemas.microsoft.com/office/drawing/2014/main" id="{00000000-0008-0000-0300-00007D010000}"/>
            </a:ext>
          </a:extLst>
        </xdr:cNvPr>
        <xdr:cNvSpPr txBox="1"/>
      </xdr:nvSpPr>
      <xdr:spPr>
        <a:xfrm>
          <a:off x="15563850" y="75018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153609</xdr:rowOff>
    </xdr:from>
    <xdr:to>
      <xdr:col>81</xdr:col>
      <xdr:colOff>133350</xdr:colOff>
      <xdr:row>44</xdr:row>
      <xdr:rowOff>153609</xdr:rowOff>
    </xdr:to>
    <xdr:cxnSp macro="">
      <xdr:nvCxnSpPr>
        <xdr:cNvPr id="382" name="直線コネクタ 381">
          <a:extLst>
            <a:ext uri="{FF2B5EF4-FFF2-40B4-BE49-F238E27FC236}">
              <a16:creationId xmlns:a16="http://schemas.microsoft.com/office/drawing/2014/main" id="{00000000-0008-0000-0300-00007E010000}"/>
            </a:ext>
          </a:extLst>
        </xdr:cNvPr>
        <xdr:cNvCxnSpPr/>
      </xdr:nvCxnSpPr>
      <xdr:spPr>
        <a:xfrm>
          <a:off x="15405100" y="7529769"/>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106334</xdr:rowOff>
    </xdr:from>
    <xdr:ext cx="762000" cy="259045"/>
    <xdr:sp macro="" textlink="">
      <xdr:nvSpPr>
        <xdr:cNvPr id="383" name="公債費負担の状況最大値テキスト">
          <a:extLst>
            <a:ext uri="{FF2B5EF4-FFF2-40B4-BE49-F238E27FC236}">
              <a16:creationId xmlns:a16="http://schemas.microsoft.com/office/drawing/2014/main" id="{00000000-0008-0000-0300-00007F010000}"/>
            </a:ext>
          </a:extLst>
        </xdr:cNvPr>
        <xdr:cNvSpPr txBox="1"/>
      </xdr:nvSpPr>
      <xdr:spPr>
        <a:xfrm>
          <a:off x="15563850" y="58060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19957</xdr:rowOff>
    </xdr:from>
    <xdr:to>
      <xdr:col>81</xdr:col>
      <xdr:colOff>133350</xdr:colOff>
      <xdr:row>36</xdr:row>
      <xdr:rowOff>19957</xdr:rowOff>
    </xdr:to>
    <xdr:cxnSp macro="">
      <xdr:nvCxnSpPr>
        <xdr:cNvPr id="384" name="直線コネクタ 383">
          <a:extLst>
            <a:ext uri="{FF2B5EF4-FFF2-40B4-BE49-F238E27FC236}">
              <a16:creationId xmlns:a16="http://schemas.microsoft.com/office/drawing/2014/main" id="{00000000-0008-0000-0300-000080010000}"/>
            </a:ext>
          </a:extLst>
        </xdr:cNvPr>
        <xdr:cNvCxnSpPr/>
      </xdr:nvCxnSpPr>
      <xdr:spPr>
        <a:xfrm>
          <a:off x="15405100" y="6054997"/>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36</xdr:row>
      <xdr:rowOff>19957</xdr:rowOff>
    </xdr:from>
    <xdr:to>
      <xdr:col>81</xdr:col>
      <xdr:colOff>44450</xdr:colOff>
      <xdr:row>36</xdr:row>
      <xdr:rowOff>19957</xdr:rowOff>
    </xdr:to>
    <xdr:cxnSp macro="">
      <xdr:nvCxnSpPr>
        <xdr:cNvPr id="385" name="直線コネクタ 384">
          <a:extLst>
            <a:ext uri="{FF2B5EF4-FFF2-40B4-BE49-F238E27FC236}">
              <a16:creationId xmlns:a16="http://schemas.microsoft.com/office/drawing/2014/main" id="{00000000-0008-0000-0300-000081010000}"/>
            </a:ext>
          </a:extLst>
        </xdr:cNvPr>
        <xdr:cNvCxnSpPr/>
      </xdr:nvCxnSpPr>
      <xdr:spPr>
        <a:xfrm>
          <a:off x="14712950" y="6054997"/>
          <a:ext cx="762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39</xdr:row>
      <xdr:rowOff>116312</xdr:rowOff>
    </xdr:from>
    <xdr:ext cx="762000" cy="259045"/>
    <xdr:sp macro="" textlink="">
      <xdr:nvSpPr>
        <xdr:cNvPr id="386" name="公債費負担の状況平均値テキスト">
          <a:extLst>
            <a:ext uri="{FF2B5EF4-FFF2-40B4-BE49-F238E27FC236}">
              <a16:creationId xmlns:a16="http://schemas.microsoft.com/office/drawing/2014/main" id="{00000000-0008-0000-0300-000082010000}"/>
            </a:ext>
          </a:extLst>
        </xdr:cNvPr>
        <xdr:cNvSpPr txBox="1"/>
      </xdr:nvSpPr>
      <xdr:spPr>
        <a:xfrm>
          <a:off x="15563850" y="665427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144235</xdr:rowOff>
    </xdr:from>
    <xdr:to>
      <xdr:col>81</xdr:col>
      <xdr:colOff>95250</xdr:colOff>
      <xdr:row>40</xdr:row>
      <xdr:rowOff>74385</xdr:rowOff>
    </xdr:to>
    <xdr:sp macro="" textlink="">
      <xdr:nvSpPr>
        <xdr:cNvPr id="387" name="フローチャート: 判断 386">
          <a:extLst>
            <a:ext uri="{FF2B5EF4-FFF2-40B4-BE49-F238E27FC236}">
              <a16:creationId xmlns:a16="http://schemas.microsoft.com/office/drawing/2014/main" id="{00000000-0008-0000-0300-000083010000}"/>
            </a:ext>
          </a:extLst>
        </xdr:cNvPr>
        <xdr:cNvSpPr/>
      </xdr:nvSpPr>
      <xdr:spPr>
        <a:xfrm>
          <a:off x="15427960" y="6682195"/>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36</xdr:row>
      <xdr:rowOff>19957</xdr:rowOff>
    </xdr:from>
    <xdr:to>
      <xdr:col>77</xdr:col>
      <xdr:colOff>44450</xdr:colOff>
      <xdr:row>36</xdr:row>
      <xdr:rowOff>31448</xdr:rowOff>
    </xdr:to>
    <xdr:cxnSp macro="">
      <xdr:nvCxnSpPr>
        <xdr:cNvPr id="388" name="直線コネクタ 387">
          <a:extLst>
            <a:ext uri="{FF2B5EF4-FFF2-40B4-BE49-F238E27FC236}">
              <a16:creationId xmlns:a16="http://schemas.microsoft.com/office/drawing/2014/main" id="{00000000-0008-0000-0300-000084010000}"/>
            </a:ext>
          </a:extLst>
        </xdr:cNvPr>
        <xdr:cNvCxnSpPr/>
      </xdr:nvCxnSpPr>
      <xdr:spPr>
        <a:xfrm flipV="1">
          <a:off x="13903960" y="6054997"/>
          <a:ext cx="808990" cy="11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39</xdr:row>
      <xdr:rowOff>144235</xdr:rowOff>
    </xdr:from>
    <xdr:to>
      <xdr:col>77</xdr:col>
      <xdr:colOff>95250</xdr:colOff>
      <xdr:row>40</xdr:row>
      <xdr:rowOff>74385</xdr:rowOff>
    </xdr:to>
    <xdr:sp macro="" textlink="">
      <xdr:nvSpPr>
        <xdr:cNvPr id="389" name="フローチャート: 判断 388">
          <a:extLst>
            <a:ext uri="{FF2B5EF4-FFF2-40B4-BE49-F238E27FC236}">
              <a16:creationId xmlns:a16="http://schemas.microsoft.com/office/drawing/2014/main" id="{00000000-0008-0000-0300-000085010000}"/>
            </a:ext>
          </a:extLst>
        </xdr:cNvPr>
        <xdr:cNvSpPr/>
      </xdr:nvSpPr>
      <xdr:spPr>
        <a:xfrm>
          <a:off x="14665960" y="6682195"/>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40</xdr:row>
      <xdr:rowOff>59162</xdr:rowOff>
    </xdr:from>
    <xdr:ext cx="736600" cy="259045"/>
    <xdr:sp macro="" textlink="">
      <xdr:nvSpPr>
        <xdr:cNvPr id="390" name="テキスト ボックス 389">
          <a:extLst>
            <a:ext uri="{FF2B5EF4-FFF2-40B4-BE49-F238E27FC236}">
              <a16:creationId xmlns:a16="http://schemas.microsoft.com/office/drawing/2014/main" id="{00000000-0008-0000-0300-000086010000}"/>
            </a:ext>
          </a:extLst>
        </xdr:cNvPr>
        <xdr:cNvSpPr txBox="1"/>
      </xdr:nvSpPr>
      <xdr:spPr>
        <a:xfrm>
          <a:off x="14370050" y="67647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36</xdr:row>
      <xdr:rowOff>31448</xdr:rowOff>
    </xdr:from>
    <xdr:to>
      <xdr:col>72</xdr:col>
      <xdr:colOff>203200</xdr:colOff>
      <xdr:row>36</xdr:row>
      <xdr:rowOff>42938</xdr:rowOff>
    </xdr:to>
    <xdr:cxnSp macro="">
      <xdr:nvCxnSpPr>
        <xdr:cNvPr id="391" name="直線コネクタ 390">
          <a:extLst>
            <a:ext uri="{FF2B5EF4-FFF2-40B4-BE49-F238E27FC236}">
              <a16:creationId xmlns:a16="http://schemas.microsoft.com/office/drawing/2014/main" id="{00000000-0008-0000-0300-000087010000}"/>
            </a:ext>
          </a:extLst>
        </xdr:cNvPr>
        <xdr:cNvCxnSpPr/>
      </xdr:nvCxnSpPr>
      <xdr:spPr>
        <a:xfrm flipV="1">
          <a:off x="13106400" y="6066488"/>
          <a:ext cx="797560" cy="11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39</xdr:row>
      <xdr:rowOff>121255</xdr:rowOff>
    </xdr:from>
    <xdr:to>
      <xdr:col>73</xdr:col>
      <xdr:colOff>44450</xdr:colOff>
      <xdr:row>40</xdr:row>
      <xdr:rowOff>51405</xdr:rowOff>
    </xdr:to>
    <xdr:sp macro="" textlink="">
      <xdr:nvSpPr>
        <xdr:cNvPr id="392" name="フローチャート: 判断 391">
          <a:extLst>
            <a:ext uri="{FF2B5EF4-FFF2-40B4-BE49-F238E27FC236}">
              <a16:creationId xmlns:a16="http://schemas.microsoft.com/office/drawing/2014/main" id="{00000000-0008-0000-0300-000088010000}"/>
            </a:ext>
          </a:extLst>
        </xdr:cNvPr>
        <xdr:cNvSpPr/>
      </xdr:nvSpPr>
      <xdr:spPr>
        <a:xfrm>
          <a:off x="13868400" y="6659215"/>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40</xdr:row>
      <xdr:rowOff>36182</xdr:rowOff>
    </xdr:from>
    <xdr:ext cx="762000" cy="259045"/>
    <xdr:sp macro="" textlink="">
      <xdr:nvSpPr>
        <xdr:cNvPr id="393" name="テキスト ボックス 392">
          <a:extLst>
            <a:ext uri="{FF2B5EF4-FFF2-40B4-BE49-F238E27FC236}">
              <a16:creationId xmlns:a16="http://schemas.microsoft.com/office/drawing/2014/main" id="{00000000-0008-0000-0300-000089010000}"/>
            </a:ext>
          </a:extLst>
        </xdr:cNvPr>
        <xdr:cNvSpPr txBox="1"/>
      </xdr:nvSpPr>
      <xdr:spPr>
        <a:xfrm>
          <a:off x="13557250" y="67417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36</xdr:row>
      <xdr:rowOff>31448</xdr:rowOff>
    </xdr:from>
    <xdr:to>
      <xdr:col>68</xdr:col>
      <xdr:colOff>152400</xdr:colOff>
      <xdr:row>36</xdr:row>
      <xdr:rowOff>42938</xdr:rowOff>
    </xdr:to>
    <xdr:cxnSp macro="">
      <xdr:nvCxnSpPr>
        <xdr:cNvPr id="394" name="直線コネクタ 393">
          <a:extLst>
            <a:ext uri="{FF2B5EF4-FFF2-40B4-BE49-F238E27FC236}">
              <a16:creationId xmlns:a16="http://schemas.microsoft.com/office/drawing/2014/main" id="{00000000-0008-0000-0300-00008A010000}"/>
            </a:ext>
          </a:extLst>
        </xdr:cNvPr>
        <xdr:cNvCxnSpPr/>
      </xdr:nvCxnSpPr>
      <xdr:spPr>
        <a:xfrm>
          <a:off x="12293600" y="6066488"/>
          <a:ext cx="812800" cy="11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39</xdr:row>
      <xdr:rowOff>132745</xdr:rowOff>
    </xdr:from>
    <xdr:to>
      <xdr:col>68</xdr:col>
      <xdr:colOff>203200</xdr:colOff>
      <xdr:row>40</xdr:row>
      <xdr:rowOff>62895</xdr:rowOff>
    </xdr:to>
    <xdr:sp macro="" textlink="">
      <xdr:nvSpPr>
        <xdr:cNvPr id="395" name="フローチャート: 判断 394">
          <a:extLst>
            <a:ext uri="{FF2B5EF4-FFF2-40B4-BE49-F238E27FC236}">
              <a16:creationId xmlns:a16="http://schemas.microsoft.com/office/drawing/2014/main" id="{00000000-0008-0000-0300-00008B010000}"/>
            </a:ext>
          </a:extLst>
        </xdr:cNvPr>
        <xdr:cNvSpPr/>
      </xdr:nvSpPr>
      <xdr:spPr>
        <a:xfrm>
          <a:off x="13055600" y="6670705"/>
          <a:ext cx="8636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40</xdr:row>
      <xdr:rowOff>47672</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2763500" y="67532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39</xdr:row>
      <xdr:rowOff>132745</xdr:rowOff>
    </xdr:from>
    <xdr:to>
      <xdr:col>64</xdr:col>
      <xdr:colOff>152400</xdr:colOff>
      <xdr:row>40</xdr:row>
      <xdr:rowOff>62895</xdr:rowOff>
    </xdr:to>
    <xdr:sp macro="" textlink="">
      <xdr:nvSpPr>
        <xdr:cNvPr id="397" name="フローチャート: 判断 396">
          <a:extLst>
            <a:ext uri="{FF2B5EF4-FFF2-40B4-BE49-F238E27FC236}">
              <a16:creationId xmlns:a16="http://schemas.microsoft.com/office/drawing/2014/main" id="{00000000-0008-0000-0300-00008D010000}"/>
            </a:ext>
          </a:extLst>
        </xdr:cNvPr>
        <xdr:cNvSpPr/>
      </xdr:nvSpPr>
      <xdr:spPr>
        <a:xfrm>
          <a:off x="12242800" y="667070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40</xdr:row>
      <xdr:rowOff>47672</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1950700" y="67532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52781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45161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1371473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2" name="テキスト ボックス 401">
          <a:extLst>
            <a:ext uri="{FF2B5EF4-FFF2-40B4-BE49-F238E27FC236}">
              <a16:creationId xmlns:a16="http://schemas.microsoft.com/office/drawing/2014/main" id="{00000000-0008-0000-0300-000092010000}"/>
            </a:ext>
          </a:extLst>
        </xdr:cNvPr>
        <xdr:cNvSpPr txBox="1"/>
      </xdr:nvSpPr>
      <xdr:spPr>
        <a:xfrm>
          <a:off x="1290955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209675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35</xdr:row>
      <xdr:rowOff>140607</xdr:rowOff>
    </xdr:from>
    <xdr:to>
      <xdr:col>81</xdr:col>
      <xdr:colOff>95250</xdr:colOff>
      <xdr:row>36</xdr:row>
      <xdr:rowOff>70757</xdr:rowOff>
    </xdr:to>
    <xdr:sp macro="" textlink="">
      <xdr:nvSpPr>
        <xdr:cNvPr id="404" name="楕円 403">
          <a:extLst>
            <a:ext uri="{FF2B5EF4-FFF2-40B4-BE49-F238E27FC236}">
              <a16:creationId xmlns:a16="http://schemas.microsoft.com/office/drawing/2014/main" id="{00000000-0008-0000-0300-000094010000}"/>
            </a:ext>
          </a:extLst>
        </xdr:cNvPr>
        <xdr:cNvSpPr/>
      </xdr:nvSpPr>
      <xdr:spPr>
        <a:xfrm>
          <a:off x="15427960" y="6008007"/>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35</xdr:row>
      <xdr:rowOff>61884</xdr:rowOff>
    </xdr:from>
    <xdr:ext cx="762000" cy="259045"/>
    <xdr:sp macro="" textlink="">
      <xdr:nvSpPr>
        <xdr:cNvPr id="405" name="公債費負担の状況該当値テキスト">
          <a:extLst>
            <a:ext uri="{FF2B5EF4-FFF2-40B4-BE49-F238E27FC236}">
              <a16:creationId xmlns:a16="http://schemas.microsoft.com/office/drawing/2014/main" id="{00000000-0008-0000-0300-000095010000}"/>
            </a:ext>
          </a:extLst>
        </xdr:cNvPr>
        <xdr:cNvSpPr txBox="1"/>
      </xdr:nvSpPr>
      <xdr:spPr>
        <a:xfrm>
          <a:off x="15563850" y="59292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35</xdr:row>
      <xdr:rowOff>140607</xdr:rowOff>
    </xdr:from>
    <xdr:to>
      <xdr:col>77</xdr:col>
      <xdr:colOff>95250</xdr:colOff>
      <xdr:row>36</xdr:row>
      <xdr:rowOff>70757</xdr:rowOff>
    </xdr:to>
    <xdr:sp macro="" textlink="">
      <xdr:nvSpPr>
        <xdr:cNvPr id="406" name="楕円 405">
          <a:extLst>
            <a:ext uri="{FF2B5EF4-FFF2-40B4-BE49-F238E27FC236}">
              <a16:creationId xmlns:a16="http://schemas.microsoft.com/office/drawing/2014/main" id="{00000000-0008-0000-0300-000096010000}"/>
            </a:ext>
          </a:extLst>
        </xdr:cNvPr>
        <xdr:cNvSpPr/>
      </xdr:nvSpPr>
      <xdr:spPr>
        <a:xfrm>
          <a:off x="14665960" y="6008007"/>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34</xdr:row>
      <xdr:rowOff>80934</xdr:rowOff>
    </xdr:from>
    <xdr:ext cx="736600" cy="259045"/>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4370050" y="578069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35</xdr:row>
      <xdr:rowOff>152098</xdr:rowOff>
    </xdr:from>
    <xdr:to>
      <xdr:col>73</xdr:col>
      <xdr:colOff>44450</xdr:colOff>
      <xdr:row>36</xdr:row>
      <xdr:rowOff>82248</xdr:rowOff>
    </xdr:to>
    <xdr:sp macro="" textlink="">
      <xdr:nvSpPr>
        <xdr:cNvPr id="408" name="楕円 407">
          <a:extLst>
            <a:ext uri="{FF2B5EF4-FFF2-40B4-BE49-F238E27FC236}">
              <a16:creationId xmlns:a16="http://schemas.microsoft.com/office/drawing/2014/main" id="{00000000-0008-0000-0300-000098010000}"/>
            </a:ext>
          </a:extLst>
        </xdr:cNvPr>
        <xdr:cNvSpPr/>
      </xdr:nvSpPr>
      <xdr:spPr>
        <a:xfrm>
          <a:off x="13868400" y="6019498"/>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34</xdr:row>
      <xdr:rowOff>92425</xdr:rowOff>
    </xdr:from>
    <xdr:ext cx="762000" cy="259045"/>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3557250" y="57921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35</xdr:row>
      <xdr:rowOff>163588</xdr:rowOff>
    </xdr:from>
    <xdr:to>
      <xdr:col>68</xdr:col>
      <xdr:colOff>203200</xdr:colOff>
      <xdr:row>36</xdr:row>
      <xdr:rowOff>93738</xdr:rowOff>
    </xdr:to>
    <xdr:sp macro="" textlink="">
      <xdr:nvSpPr>
        <xdr:cNvPr id="410" name="楕円 409">
          <a:extLst>
            <a:ext uri="{FF2B5EF4-FFF2-40B4-BE49-F238E27FC236}">
              <a16:creationId xmlns:a16="http://schemas.microsoft.com/office/drawing/2014/main" id="{00000000-0008-0000-0300-00009A010000}"/>
            </a:ext>
          </a:extLst>
        </xdr:cNvPr>
        <xdr:cNvSpPr/>
      </xdr:nvSpPr>
      <xdr:spPr>
        <a:xfrm>
          <a:off x="13055600" y="6030988"/>
          <a:ext cx="8636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34</xdr:row>
      <xdr:rowOff>103915</xdr:rowOff>
    </xdr:from>
    <xdr:ext cx="762000" cy="259045"/>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2763500" y="58036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35</xdr:row>
      <xdr:rowOff>152098</xdr:rowOff>
    </xdr:from>
    <xdr:to>
      <xdr:col>64</xdr:col>
      <xdr:colOff>152400</xdr:colOff>
      <xdr:row>36</xdr:row>
      <xdr:rowOff>82248</xdr:rowOff>
    </xdr:to>
    <xdr:sp macro="" textlink="">
      <xdr:nvSpPr>
        <xdr:cNvPr id="412" name="楕円 411">
          <a:extLst>
            <a:ext uri="{FF2B5EF4-FFF2-40B4-BE49-F238E27FC236}">
              <a16:creationId xmlns:a16="http://schemas.microsoft.com/office/drawing/2014/main" id="{00000000-0008-0000-0300-00009C010000}"/>
            </a:ext>
          </a:extLst>
        </xdr:cNvPr>
        <xdr:cNvSpPr/>
      </xdr:nvSpPr>
      <xdr:spPr>
        <a:xfrm>
          <a:off x="12242800" y="601949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34</xdr:row>
      <xdr:rowOff>92425</xdr:rowOff>
    </xdr:from>
    <xdr:ext cx="762000" cy="259045"/>
    <xdr:sp macro="" textlink="">
      <xdr:nvSpPr>
        <xdr:cNvPr id="413" name="テキスト ボックス 412">
          <a:extLst>
            <a:ext uri="{FF2B5EF4-FFF2-40B4-BE49-F238E27FC236}">
              <a16:creationId xmlns:a16="http://schemas.microsoft.com/office/drawing/2014/main" id="{00000000-0008-0000-0300-00009D010000}"/>
            </a:ext>
          </a:extLst>
        </xdr:cNvPr>
        <xdr:cNvSpPr txBox="1"/>
      </xdr:nvSpPr>
      <xdr:spPr>
        <a:xfrm>
          <a:off x="11950700" y="57921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1664950" y="1179830"/>
          <a:ext cx="4622800" cy="3136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5" name="テキスト ボックス 414">
          <a:extLst>
            <a:ext uri="{FF2B5EF4-FFF2-40B4-BE49-F238E27FC236}">
              <a16:creationId xmlns:a16="http://schemas.microsoft.com/office/drawing/2014/main" id="{00000000-0008-0000-0300-00009F010000}"/>
            </a:ext>
          </a:extLst>
        </xdr:cNvPr>
        <xdr:cNvSpPr txBox="1"/>
      </xdr:nvSpPr>
      <xdr:spPr>
        <a:xfrm>
          <a:off x="12520280" y="153416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6" name="テキスト ボックス 415">
          <a:extLst>
            <a:ext uri="{FF2B5EF4-FFF2-40B4-BE49-F238E27FC236}">
              <a16:creationId xmlns:a16="http://schemas.microsoft.com/office/drawing/2014/main" id="{00000000-0008-0000-0300-0000A0010000}"/>
            </a:ext>
          </a:extLst>
        </xdr:cNvPr>
        <xdr:cNvSpPr txBox="1"/>
      </xdr:nvSpPr>
      <xdr:spPr>
        <a:xfrm>
          <a:off x="13933820" y="150876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16351250" y="143002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16351250" y="16167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7849850" y="143002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17849850" y="161671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19177000" y="143002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2" name="正方形/長方形 421">
          <a:extLst>
            <a:ext uri="{FF2B5EF4-FFF2-40B4-BE49-F238E27FC236}">
              <a16:creationId xmlns:a16="http://schemas.microsoft.com/office/drawing/2014/main" id="{00000000-0008-0000-0300-0000A6010000}"/>
            </a:ext>
          </a:extLst>
        </xdr:cNvPr>
        <xdr:cNvSpPr/>
      </xdr:nvSpPr>
      <xdr:spPr>
        <a:xfrm>
          <a:off x="19177000" y="161671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3" name="正方形/長方形 422">
          <a:extLst>
            <a:ext uri="{FF2B5EF4-FFF2-40B4-BE49-F238E27FC236}">
              <a16:creationId xmlns:a16="http://schemas.microsoft.com/office/drawing/2014/main" id="{00000000-0008-0000-0300-0000A7010000}"/>
            </a:ext>
          </a:extLst>
        </xdr:cNvPr>
        <xdr:cNvSpPr/>
      </xdr:nvSpPr>
      <xdr:spPr>
        <a:xfrm>
          <a:off x="11664950" y="1926590"/>
          <a:ext cx="4622800" cy="235966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4" name="正方形/長方形 423">
          <a:extLst>
            <a:ext uri="{FF2B5EF4-FFF2-40B4-BE49-F238E27FC236}">
              <a16:creationId xmlns:a16="http://schemas.microsoft.com/office/drawing/2014/main" id="{00000000-0008-0000-0300-0000A8010000}"/>
            </a:ext>
          </a:extLst>
        </xdr:cNvPr>
        <xdr:cNvSpPr/>
      </xdr:nvSpPr>
      <xdr:spPr>
        <a:xfrm>
          <a:off x="16459200" y="1926590"/>
          <a:ext cx="5480050"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5" name="正方形/長方形 424">
          <a:extLst>
            <a:ext uri="{FF2B5EF4-FFF2-40B4-BE49-F238E27FC236}">
              <a16:creationId xmlns:a16="http://schemas.microsoft.com/office/drawing/2014/main" id="{00000000-0008-0000-0300-0000A9010000}"/>
            </a:ext>
          </a:extLst>
        </xdr:cNvPr>
        <xdr:cNvSpPr/>
      </xdr:nvSpPr>
      <xdr:spPr>
        <a:xfrm>
          <a:off x="16459200" y="1926590"/>
          <a:ext cx="34671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6" name="テキスト ボックス 425">
          <a:extLst>
            <a:ext uri="{FF2B5EF4-FFF2-40B4-BE49-F238E27FC236}">
              <a16:creationId xmlns:a16="http://schemas.microsoft.com/office/drawing/2014/main" id="{00000000-0008-0000-0300-0000AA010000}"/>
            </a:ext>
          </a:extLst>
        </xdr:cNvPr>
        <xdr:cNvSpPr txBox="1"/>
      </xdr:nvSpPr>
      <xdr:spPr>
        <a:xfrm>
          <a:off x="16570960" y="2236470"/>
          <a:ext cx="5260340" cy="198628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将来負担比率は▲４．９％（比率がマイナスであるため表示は「</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％」となる）であり、</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前年度比で</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１８</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７</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ポイントの改善となった。主な要因としては、下水道事業債の償還の進捗や、基金残高の増加（主に財政調整基金、公共施設建設基金、学校施設建設基金の残高の増）などが挙げられる。</a:t>
          </a:r>
          <a:endPar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twoCellAnchor>
  <xdr:oneCellAnchor>
    <xdr:from>
      <xdr:col>61</xdr:col>
      <xdr:colOff>6350</xdr:colOff>
      <xdr:row>10</xdr:row>
      <xdr:rowOff>63500</xdr:rowOff>
    </xdr:from>
    <xdr:ext cx="298543" cy="225703"/>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1626850" y="17399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1664950" y="428625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0979150" y="4147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1664950" y="3949156"/>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0979150" y="38107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1664950" y="3612062"/>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33" name="テキスト ボックス 432">
          <a:extLst>
            <a:ext uri="{FF2B5EF4-FFF2-40B4-BE49-F238E27FC236}">
              <a16:creationId xmlns:a16="http://schemas.microsoft.com/office/drawing/2014/main" id="{00000000-0008-0000-0300-0000B1010000}"/>
            </a:ext>
          </a:extLst>
        </xdr:cNvPr>
        <xdr:cNvSpPr txBox="1"/>
      </xdr:nvSpPr>
      <xdr:spPr>
        <a:xfrm>
          <a:off x="10979150" y="3473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1664950" y="327496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35" name="テキスト ボックス 434">
          <a:extLst>
            <a:ext uri="{FF2B5EF4-FFF2-40B4-BE49-F238E27FC236}">
              <a16:creationId xmlns:a16="http://schemas.microsoft.com/office/drawing/2014/main" id="{00000000-0008-0000-0300-0000B3010000}"/>
            </a:ext>
          </a:extLst>
        </xdr:cNvPr>
        <xdr:cNvSpPr txBox="1"/>
      </xdr:nvSpPr>
      <xdr:spPr>
        <a:xfrm>
          <a:off x="10979150" y="31365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1664950" y="293787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37" name="テキスト ボックス 436">
          <a:extLst>
            <a:ext uri="{FF2B5EF4-FFF2-40B4-BE49-F238E27FC236}">
              <a16:creationId xmlns:a16="http://schemas.microsoft.com/office/drawing/2014/main" id="{00000000-0008-0000-0300-0000B5010000}"/>
            </a:ext>
          </a:extLst>
        </xdr:cNvPr>
        <xdr:cNvSpPr txBox="1"/>
      </xdr:nvSpPr>
      <xdr:spPr>
        <a:xfrm>
          <a:off x="10979150" y="27994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a:off x="11664950" y="2600779"/>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39" name="テキスト ボックス 438">
          <a:extLst>
            <a:ext uri="{FF2B5EF4-FFF2-40B4-BE49-F238E27FC236}">
              <a16:creationId xmlns:a16="http://schemas.microsoft.com/office/drawing/2014/main" id="{00000000-0008-0000-0300-0000B7010000}"/>
            </a:ext>
          </a:extLst>
        </xdr:cNvPr>
        <xdr:cNvSpPr txBox="1"/>
      </xdr:nvSpPr>
      <xdr:spPr>
        <a:xfrm>
          <a:off x="10979150" y="24623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40" name="直線コネクタ 439">
          <a:extLst>
            <a:ext uri="{FF2B5EF4-FFF2-40B4-BE49-F238E27FC236}">
              <a16:creationId xmlns:a16="http://schemas.microsoft.com/office/drawing/2014/main" id="{00000000-0008-0000-0300-0000B8010000}"/>
            </a:ext>
          </a:extLst>
        </xdr:cNvPr>
        <xdr:cNvCxnSpPr/>
      </xdr:nvCxnSpPr>
      <xdr:spPr>
        <a:xfrm>
          <a:off x="11664950" y="2263684"/>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41" name="テキスト ボックス 440">
          <a:extLst>
            <a:ext uri="{FF2B5EF4-FFF2-40B4-BE49-F238E27FC236}">
              <a16:creationId xmlns:a16="http://schemas.microsoft.com/office/drawing/2014/main" id="{00000000-0008-0000-0300-0000B9010000}"/>
            </a:ext>
          </a:extLst>
        </xdr:cNvPr>
        <xdr:cNvSpPr txBox="1"/>
      </xdr:nvSpPr>
      <xdr:spPr>
        <a:xfrm>
          <a:off x="10979150" y="21252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42" name="直線コネクタ 441">
          <a:extLst>
            <a:ext uri="{FF2B5EF4-FFF2-40B4-BE49-F238E27FC236}">
              <a16:creationId xmlns:a16="http://schemas.microsoft.com/office/drawing/2014/main" id="{00000000-0008-0000-0300-0000BA010000}"/>
            </a:ext>
          </a:extLst>
        </xdr:cNvPr>
        <xdr:cNvCxnSpPr/>
      </xdr:nvCxnSpPr>
      <xdr:spPr>
        <a:xfrm>
          <a:off x="11664950" y="192659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43" name="将来負担の状況グラフ枠">
          <a:extLst>
            <a:ext uri="{FF2B5EF4-FFF2-40B4-BE49-F238E27FC236}">
              <a16:creationId xmlns:a16="http://schemas.microsoft.com/office/drawing/2014/main" id="{00000000-0008-0000-0300-0000BB010000}"/>
            </a:ext>
          </a:extLst>
        </xdr:cNvPr>
        <xdr:cNvSpPr/>
      </xdr:nvSpPr>
      <xdr:spPr>
        <a:xfrm>
          <a:off x="11664950" y="1926590"/>
          <a:ext cx="4622800" cy="2359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22</xdr:row>
      <xdr:rowOff>120106</xdr:rowOff>
    </xdr:to>
    <xdr:cxnSp macro="">
      <xdr:nvCxnSpPr>
        <xdr:cNvPr id="444" name="直線コネクタ 443">
          <a:extLst>
            <a:ext uri="{FF2B5EF4-FFF2-40B4-BE49-F238E27FC236}">
              <a16:creationId xmlns:a16="http://schemas.microsoft.com/office/drawing/2014/main" id="{00000000-0008-0000-0300-0000BC010000}"/>
            </a:ext>
          </a:extLst>
        </xdr:cNvPr>
        <xdr:cNvCxnSpPr/>
      </xdr:nvCxnSpPr>
      <xdr:spPr>
        <a:xfrm flipV="1">
          <a:off x="15474950" y="2263684"/>
          <a:ext cx="0" cy="154450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92183</xdr:rowOff>
    </xdr:from>
    <xdr:ext cx="762000" cy="259045"/>
    <xdr:sp macro="" textlink="">
      <xdr:nvSpPr>
        <xdr:cNvPr id="445" name="将来負担の状況最小値テキスト">
          <a:extLst>
            <a:ext uri="{FF2B5EF4-FFF2-40B4-BE49-F238E27FC236}">
              <a16:creationId xmlns:a16="http://schemas.microsoft.com/office/drawing/2014/main" id="{00000000-0008-0000-0300-0000BD010000}"/>
            </a:ext>
          </a:extLst>
        </xdr:cNvPr>
        <xdr:cNvSpPr txBox="1"/>
      </xdr:nvSpPr>
      <xdr:spPr>
        <a:xfrm>
          <a:off x="15563850" y="37802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120106</xdr:rowOff>
    </xdr:from>
    <xdr:to>
      <xdr:col>81</xdr:col>
      <xdr:colOff>133350</xdr:colOff>
      <xdr:row>22</xdr:row>
      <xdr:rowOff>120106</xdr:rowOff>
    </xdr:to>
    <xdr:cxnSp macro="">
      <xdr:nvCxnSpPr>
        <xdr:cNvPr id="446" name="直線コネクタ 445">
          <a:extLst>
            <a:ext uri="{FF2B5EF4-FFF2-40B4-BE49-F238E27FC236}">
              <a16:creationId xmlns:a16="http://schemas.microsoft.com/office/drawing/2014/main" id="{00000000-0008-0000-0300-0000BE010000}"/>
            </a:ext>
          </a:extLst>
        </xdr:cNvPr>
        <xdr:cNvCxnSpPr/>
      </xdr:nvCxnSpPr>
      <xdr:spPr>
        <a:xfrm>
          <a:off x="15405100" y="3808186"/>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170741</xdr:rowOff>
    </xdr:from>
    <xdr:ext cx="762000" cy="259045"/>
    <xdr:sp macro="" textlink="">
      <xdr:nvSpPr>
        <xdr:cNvPr id="447" name="将来負担の状況最大値テキスト">
          <a:extLst>
            <a:ext uri="{FF2B5EF4-FFF2-40B4-BE49-F238E27FC236}">
              <a16:creationId xmlns:a16="http://schemas.microsoft.com/office/drawing/2014/main" id="{00000000-0008-0000-0300-0000BF010000}"/>
            </a:ext>
          </a:extLst>
        </xdr:cNvPr>
        <xdr:cNvSpPr txBox="1"/>
      </xdr:nvSpPr>
      <xdr:spPr>
        <a:xfrm>
          <a:off x="15563850" y="20147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48" name="直線コネクタ 447">
          <a:extLst>
            <a:ext uri="{FF2B5EF4-FFF2-40B4-BE49-F238E27FC236}">
              <a16:creationId xmlns:a16="http://schemas.microsoft.com/office/drawing/2014/main" id="{00000000-0008-0000-0300-0000C0010000}"/>
            </a:ext>
          </a:extLst>
        </xdr:cNvPr>
        <xdr:cNvCxnSpPr/>
      </xdr:nvCxnSpPr>
      <xdr:spPr>
        <a:xfrm>
          <a:off x="15405100" y="2263684"/>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203200</xdr:colOff>
      <xdr:row>14</xdr:row>
      <xdr:rowOff>150767</xdr:rowOff>
    </xdr:from>
    <xdr:to>
      <xdr:col>77</xdr:col>
      <xdr:colOff>44450</xdr:colOff>
      <xdr:row>15</xdr:row>
      <xdr:rowOff>84455</xdr:rowOff>
    </xdr:to>
    <xdr:cxnSp macro="">
      <xdr:nvCxnSpPr>
        <xdr:cNvPr id="449" name="直線コネクタ 448">
          <a:extLst>
            <a:ext uri="{FF2B5EF4-FFF2-40B4-BE49-F238E27FC236}">
              <a16:creationId xmlns:a16="http://schemas.microsoft.com/office/drawing/2014/main" id="{00000000-0008-0000-0300-0000C1010000}"/>
            </a:ext>
          </a:extLst>
        </xdr:cNvPr>
        <xdr:cNvCxnSpPr/>
      </xdr:nvCxnSpPr>
      <xdr:spPr>
        <a:xfrm flipV="1">
          <a:off x="13903960" y="2497727"/>
          <a:ext cx="808990" cy="1013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7365</xdr:rowOff>
    </xdr:from>
    <xdr:ext cx="762000" cy="259045"/>
    <xdr:sp macro="" textlink="">
      <xdr:nvSpPr>
        <xdr:cNvPr id="450" name="将来負担の状況平均値テキスト">
          <a:extLst>
            <a:ext uri="{FF2B5EF4-FFF2-40B4-BE49-F238E27FC236}">
              <a16:creationId xmlns:a16="http://schemas.microsoft.com/office/drawing/2014/main" id="{00000000-0008-0000-0300-0000C2010000}"/>
            </a:ext>
          </a:extLst>
        </xdr:cNvPr>
        <xdr:cNvSpPr txBox="1"/>
      </xdr:nvSpPr>
      <xdr:spPr>
        <a:xfrm>
          <a:off x="15563850" y="218668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35288</xdr:rowOff>
    </xdr:from>
    <xdr:to>
      <xdr:col>81</xdr:col>
      <xdr:colOff>95250</xdr:colOff>
      <xdr:row>13</xdr:row>
      <xdr:rowOff>136888</xdr:rowOff>
    </xdr:to>
    <xdr:sp macro="" textlink="">
      <xdr:nvSpPr>
        <xdr:cNvPr id="451" name="フローチャート: 判断 450">
          <a:extLst>
            <a:ext uri="{FF2B5EF4-FFF2-40B4-BE49-F238E27FC236}">
              <a16:creationId xmlns:a16="http://schemas.microsoft.com/office/drawing/2014/main" id="{00000000-0008-0000-0300-0000C3010000}"/>
            </a:ext>
          </a:extLst>
        </xdr:cNvPr>
        <xdr:cNvSpPr/>
      </xdr:nvSpPr>
      <xdr:spPr>
        <a:xfrm>
          <a:off x="15427960" y="2214608"/>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152400</xdr:colOff>
      <xdr:row>14</xdr:row>
      <xdr:rowOff>138702</xdr:rowOff>
    </xdr:from>
    <xdr:to>
      <xdr:col>72</xdr:col>
      <xdr:colOff>203200</xdr:colOff>
      <xdr:row>15</xdr:row>
      <xdr:rowOff>84455</xdr:rowOff>
    </xdr:to>
    <xdr:cxnSp macro="">
      <xdr:nvCxnSpPr>
        <xdr:cNvPr id="452" name="直線コネクタ 451">
          <a:extLst>
            <a:ext uri="{FF2B5EF4-FFF2-40B4-BE49-F238E27FC236}">
              <a16:creationId xmlns:a16="http://schemas.microsoft.com/office/drawing/2014/main" id="{00000000-0008-0000-0300-0000C4010000}"/>
            </a:ext>
          </a:extLst>
        </xdr:cNvPr>
        <xdr:cNvCxnSpPr/>
      </xdr:nvCxnSpPr>
      <xdr:spPr>
        <a:xfrm>
          <a:off x="13106400" y="2485662"/>
          <a:ext cx="797560" cy="1133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13</xdr:row>
      <xdr:rowOff>119743</xdr:rowOff>
    </xdr:from>
    <xdr:to>
      <xdr:col>77</xdr:col>
      <xdr:colOff>95250</xdr:colOff>
      <xdr:row>14</xdr:row>
      <xdr:rowOff>49893</xdr:rowOff>
    </xdr:to>
    <xdr:sp macro="" textlink="">
      <xdr:nvSpPr>
        <xdr:cNvPr id="453" name="フローチャート: 判断 452">
          <a:extLst>
            <a:ext uri="{FF2B5EF4-FFF2-40B4-BE49-F238E27FC236}">
              <a16:creationId xmlns:a16="http://schemas.microsoft.com/office/drawing/2014/main" id="{00000000-0008-0000-0300-0000C5010000}"/>
            </a:ext>
          </a:extLst>
        </xdr:cNvPr>
        <xdr:cNvSpPr/>
      </xdr:nvSpPr>
      <xdr:spPr>
        <a:xfrm>
          <a:off x="14665960" y="2299063"/>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60070</xdr:rowOff>
    </xdr:from>
    <xdr:ext cx="736600" cy="25904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4370050" y="207175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13</xdr:row>
      <xdr:rowOff>101600</xdr:rowOff>
    </xdr:from>
    <xdr:to>
      <xdr:col>68</xdr:col>
      <xdr:colOff>152400</xdr:colOff>
      <xdr:row>14</xdr:row>
      <xdr:rowOff>138702</xdr:rowOff>
    </xdr:to>
    <xdr:cxnSp macro="">
      <xdr:nvCxnSpPr>
        <xdr:cNvPr id="455" name="直線コネクタ 454">
          <a:extLst>
            <a:ext uri="{FF2B5EF4-FFF2-40B4-BE49-F238E27FC236}">
              <a16:creationId xmlns:a16="http://schemas.microsoft.com/office/drawing/2014/main" id="{00000000-0008-0000-0300-0000C7010000}"/>
            </a:ext>
          </a:extLst>
        </xdr:cNvPr>
        <xdr:cNvCxnSpPr/>
      </xdr:nvCxnSpPr>
      <xdr:spPr>
        <a:xfrm>
          <a:off x="12293600" y="2280920"/>
          <a:ext cx="812800" cy="2047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13</xdr:row>
      <xdr:rowOff>155938</xdr:rowOff>
    </xdr:from>
    <xdr:to>
      <xdr:col>73</xdr:col>
      <xdr:colOff>44450</xdr:colOff>
      <xdr:row>14</xdr:row>
      <xdr:rowOff>86088</xdr:rowOff>
    </xdr:to>
    <xdr:sp macro="" textlink="">
      <xdr:nvSpPr>
        <xdr:cNvPr id="456" name="フローチャート: 判断 455">
          <a:extLst>
            <a:ext uri="{FF2B5EF4-FFF2-40B4-BE49-F238E27FC236}">
              <a16:creationId xmlns:a16="http://schemas.microsoft.com/office/drawing/2014/main" id="{00000000-0008-0000-0300-0000C8010000}"/>
            </a:ext>
          </a:extLst>
        </xdr:cNvPr>
        <xdr:cNvSpPr/>
      </xdr:nvSpPr>
      <xdr:spPr>
        <a:xfrm>
          <a:off x="13868400" y="2335258"/>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96265</xdr:rowOff>
    </xdr:from>
    <xdr:ext cx="762000" cy="259045"/>
    <xdr:sp macro="" textlink="">
      <xdr:nvSpPr>
        <xdr:cNvPr id="457" name="テキスト ボックス 456">
          <a:extLst>
            <a:ext uri="{FF2B5EF4-FFF2-40B4-BE49-F238E27FC236}">
              <a16:creationId xmlns:a16="http://schemas.microsoft.com/office/drawing/2014/main" id="{00000000-0008-0000-0300-0000C9010000}"/>
            </a:ext>
          </a:extLst>
        </xdr:cNvPr>
        <xdr:cNvSpPr txBox="1"/>
      </xdr:nvSpPr>
      <xdr:spPr>
        <a:xfrm>
          <a:off x="13557250" y="21079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14</xdr:row>
      <xdr:rowOff>55154</xdr:rowOff>
    </xdr:from>
    <xdr:to>
      <xdr:col>68</xdr:col>
      <xdr:colOff>203200</xdr:colOff>
      <xdr:row>14</xdr:row>
      <xdr:rowOff>156754</xdr:rowOff>
    </xdr:to>
    <xdr:sp macro="" textlink="">
      <xdr:nvSpPr>
        <xdr:cNvPr id="458" name="フローチャート: 判断 457">
          <a:extLst>
            <a:ext uri="{FF2B5EF4-FFF2-40B4-BE49-F238E27FC236}">
              <a16:creationId xmlns:a16="http://schemas.microsoft.com/office/drawing/2014/main" id="{00000000-0008-0000-0300-0000CA010000}"/>
            </a:ext>
          </a:extLst>
        </xdr:cNvPr>
        <xdr:cNvSpPr/>
      </xdr:nvSpPr>
      <xdr:spPr>
        <a:xfrm>
          <a:off x="13055600" y="2402114"/>
          <a:ext cx="8636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12</xdr:row>
      <xdr:rowOff>166931</xdr:rowOff>
    </xdr:from>
    <xdr:ext cx="762000" cy="259045"/>
    <xdr:sp macro="" textlink="">
      <xdr:nvSpPr>
        <xdr:cNvPr id="459" name="テキスト ボックス 458">
          <a:extLst>
            <a:ext uri="{FF2B5EF4-FFF2-40B4-BE49-F238E27FC236}">
              <a16:creationId xmlns:a16="http://schemas.microsoft.com/office/drawing/2014/main" id="{00000000-0008-0000-0300-0000CB010000}"/>
            </a:ext>
          </a:extLst>
        </xdr:cNvPr>
        <xdr:cNvSpPr txBox="1"/>
      </xdr:nvSpPr>
      <xdr:spPr>
        <a:xfrm>
          <a:off x="12763500" y="2178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70666</xdr:rowOff>
    </xdr:from>
    <xdr:to>
      <xdr:col>64</xdr:col>
      <xdr:colOff>152400</xdr:colOff>
      <xdr:row>15</xdr:row>
      <xdr:rowOff>816</xdr:rowOff>
    </xdr:to>
    <xdr:sp macro="" textlink="">
      <xdr:nvSpPr>
        <xdr:cNvPr id="460" name="フローチャート: 判断 459">
          <a:extLst>
            <a:ext uri="{FF2B5EF4-FFF2-40B4-BE49-F238E27FC236}">
              <a16:creationId xmlns:a16="http://schemas.microsoft.com/office/drawing/2014/main" id="{00000000-0008-0000-0300-0000CC010000}"/>
            </a:ext>
          </a:extLst>
        </xdr:cNvPr>
        <xdr:cNvSpPr/>
      </xdr:nvSpPr>
      <xdr:spPr>
        <a:xfrm>
          <a:off x="12242800" y="241762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14</xdr:row>
      <xdr:rowOff>157043</xdr:rowOff>
    </xdr:from>
    <xdr:ext cx="762000" cy="259045"/>
    <xdr:sp macro="" textlink="">
      <xdr:nvSpPr>
        <xdr:cNvPr id="461" name="テキスト ボックス 460">
          <a:extLst>
            <a:ext uri="{FF2B5EF4-FFF2-40B4-BE49-F238E27FC236}">
              <a16:creationId xmlns:a16="http://schemas.microsoft.com/office/drawing/2014/main" id="{00000000-0008-0000-0300-0000CD010000}"/>
            </a:ext>
          </a:extLst>
        </xdr:cNvPr>
        <xdr:cNvSpPr txBox="1"/>
      </xdr:nvSpPr>
      <xdr:spPr>
        <a:xfrm>
          <a:off x="11950700" y="25040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62" name="テキスト ボックス 461">
          <a:extLst>
            <a:ext uri="{FF2B5EF4-FFF2-40B4-BE49-F238E27FC236}">
              <a16:creationId xmlns:a16="http://schemas.microsoft.com/office/drawing/2014/main" id="{00000000-0008-0000-0300-0000CE010000}"/>
            </a:ext>
          </a:extLst>
        </xdr:cNvPr>
        <xdr:cNvSpPr txBox="1"/>
      </xdr:nvSpPr>
      <xdr:spPr>
        <a:xfrm>
          <a:off x="15278100" y="428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63" name="テキスト ボックス 462">
          <a:extLst>
            <a:ext uri="{FF2B5EF4-FFF2-40B4-BE49-F238E27FC236}">
              <a16:creationId xmlns:a16="http://schemas.microsoft.com/office/drawing/2014/main" id="{00000000-0008-0000-0300-0000CF010000}"/>
            </a:ext>
          </a:extLst>
        </xdr:cNvPr>
        <xdr:cNvSpPr txBox="1"/>
      </xdr:nvSpPr>
      <xdr:spPr>
        <a:xfrm>
          <a:off x="14516100" y="428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64" name="テキスト ボックス 463">
          <a:extLst>
            <a:ext uri="{FF2B5EF4-FFF2-40B4-BE49-F238E27FC236}">
              <a16:creationId xmlns:a16="http://schemas.microsoft.com/office/drawing/2014/main" id="{00000000-0008-0000-0300-0000D0010000}"/>
            </a:ext>
          </a:extLst>
        </xdr:cNvPr>
        <xdr:cNvSpPr txBox="1"/>
      </xdr:nvSpPr>
      <xdr:spPr>
        <a:xfrm>
          <a:off x="13714730" y="428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5" name="テキスト ボックス 464">
          <a:extLst>
            <a:ext uri="{FF2B5EF4-FFF2-40B4-BE49-F238E27FC236}">
              <a16:creationId xmlns:a16="http://schemas.microsoft.com/office/drawing/2014/main" id="{00000000-0008-0000-0300-0000D1010000}"/>
            </a:ext>
          </a:extLst>
        </xdr:cNvPr>
        <xdr:cNvSpPr txBox="1"/>
      </xdr:nvSpPr>
      <xdr:spPr>
        <a:xfrm>
          <a:off x="12909550" y="428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6" name="テキスト ボックス 465">
          <a:extLst>
            <a:ext uri="{FF2B5EF4-FFF2-40B4-BE49-F238E27FC236}">
              <a16:creationId xmlns:a16="http://schemas.microsoft.com/office/drawing/2014/main" id="{00000000-0008-0000-0300-0000D2010000}"/>
            </a:ext>
          </a:extLst>
        </xdr:cNvPr>
        <xdr:cNvSpPr txBox="1"/>
      </xdr:nvSpPr>
      <xdr:spPr>
        <a:xfrm>
          <a:off x="12096750" y="428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14</xdr:row>
      <xdr:rowOff>99967</xdr:rowOff>
    </xdr:from>
    <xdr:to>
      <xdr:col>77</xdr:col>
      <xdr:colOff>95250</xdr:colOff>
      <xdr:row>15</xdr:row>
      <xdr:rowOff>30117</xdr:rowOff>
    </xdr:to>
    <xdr:sp macro="" textlink="">
      <xdr:nvSpPr>
        <xdr:cNvPr id="467" name="楕円 466">
          <a:extLst>
            <a:ext uri="{FF2B5EF4-FFF2-40B4-BE49-F238E27FC236}">
              <a16:creationId xmlns:a16="http://schemas.microsoft.com/office/drawing/2014/main" id="{00000000-0008-0000-0300-0000D3010000}"/>
            </a:ext>
          </a:extLst>
        </xdr:cNvPr>
        <xdr:cNvSpPr/>
      </xdr:nvSpPr>
      <xdr:spPr>
        <a:xfrm>
          <a:off x="14665960" y="2446927"/>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15</xdr:row>
      <xdr:rowOff>14894</xdr:rowOff>
    </xdr:from>
    <xdr:ext cx="736600" cy="259045"/>
    <xdr:sp macro="" textlink="">
      <xdr:nvSpPr>
        <xdr:cNvPr id="468" name="テキスト ボックス 467">
          <a:extLst>
            <a:ext uri="{FF2B5EF4-FFF2-40B4-BE49-F238E27FC236}">
              <a16:creationId xmlns:a16="http://schemas.microsoft.com/office/drawing/2014/main" id="{00000000-0008-0000-0300-0000D4010000}"/>
            </a:ext>
          </a:extLst>
        </xdr:cNvPr>
        <xdr:cNvSpPr txBox="1"/>
      </xdr:nvSpPr>
      <xdr:spPr>
        <a:xfrm>
          <a:off x="14370050" y="252949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15</xdr:row>
      <xdr:rowOff>33655</xdr:rowOff>
    </xdr:from>
    <xdr:to>
      <xdr:col>73</xdr:col>
      <xdr:colOff>44450</xdr:colOff>
      <xdr:row>15</xdr:row>
      <xdr:rowOff>135255</xdr:rowOff>
    </xdr:to>
    <xdr:sp macro="" textlink="">
      <xdr:nvSpPr>
        <xdr:cNvPr id="469" name="楕円 468">
          <a:extLst>
            <a:ext uri="{FF2B5EF4-FFF2-40B4-BE49-F238E27FC236}">
              <a16:creationId xmlns:a16="http://schemas.microsoft.com/office/drawing/2014/main" id="{00000000-0008-0000-0300-0000D5010000}"/>
            </a:ext>
          </a:extLst>
        </xdr:cNvPr>
        <xdr:cNvSpPr/>
      </xdr:nvSpPr>
      <xdr:spPr>
        <a:xfrm>
          <a:off x="13868400" y="2548255"/>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15</xdr:row>
      <xdr:rowOff>120032</xdr:rowOff>
    </xdr:from>
    <xdr:ext cx="762000" cy="259045"/>
    <xdr:sp macro="" textlink="">
      <xdr:nvSpPr>
        <xdr:cNvPr id="470" name="テキスト ボックス 469">
          <a:extLst>
            <a:ext uri="{FF2B5EF4-FFF2-40B4-BE49-F238E27FC236}">
              <a16:creationId xmlns:a16="http://schemas.microsoft.com/office/drawing/2014/main" id="{00000000-0008-0000-0300-0000D6010000}"/>
            </a:ext>
          </a:extLst>
        </xdr:cNvPr>
        <xdr:cNvSpPr txBox="1"/>
      </xdr:nvSpPr>
      <xdr:spPr>
        <a:xfrm>
          <a:off x="13557250" y="26346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14</xdr:row>
      <xdr:rowOff>87902</xdr:rowOff>
    </xdr:from>
    <xdr:to>
      <xdr:col>68</xdr:col>
      <xdr:colOff>203200</xdr:colOff>
      <xdr:row>15</xdr:row>
      <xdr:rowOff>18052</xdr:rowOff>
    </xdr:to>
    <xdr:sp macro="" textlink="">
      <xdr:nvSpPr>
        <xdr:cNvPr id="471" name="楕円 470">
          <a:extLst>
            <a:ext uri="{FF2B5EF4-FFF2-40B4-BE49-F238E27FC236}">
              <a16:creationId xmlns:a16="http://schemas.microsoft.com/office/drawing/2014/main" id="{00000000-0008-0000-0300-0000D7010000}"/>
            </a:ext>
          </a:extLst>
        </xdr:cNvPr>
        <xdr:cNvSpPr/>
      </xdr:nvSpPr>
      <xdr:spPr>
        <a:xfrm>
          <a:off x="13055600" y="2434862"/>
          <a:ext cx="8636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15</xdr:row>
      <xdr:rowOff>2829</xdr:rowOff>
    </xdr:from>
    <xdr:ext cx="762000" cy="259045"/>
    <xdr:sp macro="" textlink="">
      <xdr:nvSpPr>
        <xdr:cNvPr id="472" name="テキスト ボックス 471">
          <a:extLst>
            <a:ext uri="{FF2B5EF4-FFF2-40B4-BE49-F238E27FC236}">
              <a16:creationId xmlns:a16="http://schemas.microsoft.com/office/drawing/2014/main" id="{00000000-0008-0000-0300-0000D8010000}"/>
            </a:ext>
          </a:extLst>
        </xdr:cNvPr>
        <xdr:cNvSpPr txBox="1"/>
      </xdr:nvSpPr>
      <xdr:spPr>
        <a:xfrm>
          <a:off x="12763500" y="25174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13</xdr:row>
      <xdr:rowOff>50800</xdr:rowOff>
    </xdr:from>
    <xdr:to>
      <xdr:col>64</xdr:col>
      <xdr:colOff>152400</xdr:colOff>
      <xdr:row>13</xdr:row>
      <xdr:rowOff>152400</xdr:rowOff>
    </xdr:to>
    <xdr:sp macro="" textlink="">
      <xdr:nvSpPr>
        <xdr:cNvPr id="473" name="楕円 472">
          <a:extLst>
            <a:ext uri="{FF2B5EF4-FFF2-40B4-BE49-F238E27FC236}">
              <a16:creationId xmlns:a16="http://schemas.microsoft.com/office/drawing/2014/main" id="{00000000-0008-0000-0300-0000D9010000}"/>
            </a:ext>
          </a:extLst>
        </xdr:cNvPr>
        <xdr:cNvSpPr/>
      </xdr:nvSpPr>
      <xdr:spPr>
        <a:xfrm>
          <a:off x="12242800" y="2230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11</xdr:row>
      <xdr:rowOff>162577</xdr:rowOff>
    </xdr:from>
    <xdr:ext cx="762000" cy="259045"/>
    <xdr:sp macro="" textlink="">
      <xdr:nvSpPr>
        <xdr:cNvPr id="474" name="テキスト ボックス 473">
          <a:extLst>
            <a:ext uri="{FF2B5EF4-FFF2-40B4-BE49-F238E27FC236}">
              <a16:creationId xmlns:a16="http://schemas.microsoft.com/office/drawing/2014/main" id="{00000000-0008-0000-0300-0000DA010000}"/>
            </a:ext>
          </a:extLst>
        </xdr:cNvPr>
        <xdr:cNvSpPr txBox="1"/>
      </xdr:nvSpPr>
      <xdr:spPr>
        <a:xfrm>
          <a:off x="11950700" y="2006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東京都日野市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187,254
183,744
27.55
78,547,253
75,527,997
2,719,018
36,685,938
34,144,891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-2.4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給与表改定及び</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期末手当の支給月数変更などにより</a:t>
          </a:r>
          <a:r>
            <a:rPr kumimoji="1"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１０</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ポイントの</a:t>
          </a:r>
          <a:r>
            <a:rPr kumimoji="1"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増</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となった。また、経常収支比率では、前年度比</a:t>
          </a:r>
          <a:r>
            <a:rPr kumimoji="1"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１．０</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ポイントの</a:t>
          </a:r>
          <a:r>
            <a:rPr kumimoji="1"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悪化</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となった。</a:t>
          </a:r>
          <a:endParaRPr lang="ja-JP" altLang="ja-JP" sz="13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　類似団体と経年比較すると、増減はあるものの平均的な範囲で推移しているが、引き続き行政規模に見合う定員管理に努めていく。</a:t>
          </a:r>
          <a:endParaRPr lang="ja-JP" altLang="ja-JP" sz="13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a:extLst>
            <a:ext uri="{FF2B5EF4-FFF2-40B4-BE49-F238E27FC236}">
              <a16:creationId xmlns:a16="http://schemas.microsoft.com/office/drawing/2014/main" id="{00000000-0008-0000-0400-00003C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115570</xdr:rowOff>
    </xdr:from>
    <xdr:to>
      <xdr:col>24</xdr:col>
      <xdr:colOff>25400</xdr:colOff>
      <xdr:row>40</xdr:row>
      <xdr:rowOff>165100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flipV="1">
          <a:off x="4826000" y="5773420"/>
          <a:ext cx="0" cy="12496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137177</xdr:rowOff>
    </xdr:from>
    <xdr:ext cx="762000" cy="259045"/>
    <xdr:sp macro="" textlink="">
      <xdr:nvSpPr>
        <xdr:cNvPr id="62" name="人件費最小値テキスト">
          <a:extLst>
            <a:ext uri="{FF2B5EF4-FFF2-40B4-BE49-F238E27FC236}">
              <a16:creationId xmlns:a16="http://schemas.microsoft.com/office/drawing/2014/main" id="{00000000-0008-0000-0400-00003E000000}"/>
            </a:ext>
          </a:extLst>
        </xdr:cNvPr>
        <xdr:cNvSpPr txBox="1"/>
      </xdr:nvSpPr>
      <xdr:spPr>
        <a:xfrm>
          <a:off x="4914900" y="6995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165100</xdr:rowOff>
    </xdr:from>
    <xdr:to>
      <xdr:col>24</xdr:col>
      <xdr:colOff>114300</xdr:colOff>
      <xdr:row>40</xdr:row>
      <xdr:rowOff>165100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7023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32</xdr:row>
      <xdr:rowOff>30497</xdr:rowOff>
    </xdr:from>
    <xdr:ext cx="762000" cy="259045"/>
    <xdr:sp macro="" textlink="">
      <xdr:nvSpPr>
        <xdr:cNvPr id="64" name="人件費最大値テキスト">
          <a:extLst>
            <a:ext uri="{FF2B5EF4-FFF2-40B4-BE49-F238E27FC236}">
              <a16:creationId xmlns:a16="http://schemas.microsoft.com/office/drawing/2014/main" id="{00000000-0008-0000-0400-000040000000}"/>
            </a:ext>
          </a:extLst>
        </xdr:cNvPr>
        <xdr:cNvSpPr txBox="1"/>
      </xdr:nvSpPr>
      <xdr:spPr>
        <a:xfrm>
          <a:off x="4914900" y="5516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115570</xdr:rowOff>
    </xdr:from>
    <xdr:to>
      <xdr:col>24</xdr:col>
      <xdr:colOff>114300</xdr:colOff>
      <xdr:row>33</xdr:row>
      <xdr:rowOff>115570</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5773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36</xdr:row>
      <xdr:rowOff>142240</xdr:rowOff>
    </xdr:from>
    <xdr:to>
      <xdr:col>24</xdr:col>
      <xdr:colOff>25400</xdr:colOff>
      <xdr:row>37</xdr:row>
      <xdr:rowOff>46990</xdr:rowOff>
    </xdr:to>
    <xdr:cxnSp macro="">
      <xdr:nvCxnSpPr>
        <xdr:cNvPr id="66" name="直線コネクタ 65">
          <a:extLst>
            <a:ext uri="{FF2B5EF4-FFF2-40B4-BE49-F238E27FC236}">
              <a16:creationId xmlns:a16="http://schemas.microsoft.com/office/drawing/2014/main" id="{00000000-0008-0000-0400-000042000000}"/>
            </a:ext>
          </a:extLst>
        </xdr:cNvPr>
        <xdr:cNvCxnSpPr/>
      </xdr:nvCxnSpPr>
      <xdr:spPr>
        <a:xfrm>
          <a:off x="3987800" y="6314440"/>
          <a:ext cx="8382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170197</xdr:rowOff>
    </xdr:from>
    <xdr:ext cx="762000" cy="259045"/>
    <xdr:sp macro="" textlink="">
      <xdr:nvSpPr>
        <xdr:cNvPr id="67" name="人件費平均値テキスト">
          <a:extLst>
            <a:ext uri="{FF2B5EF4-FFF2-40B4-BE49-F238E27FC236}">
              <a16:creationId xmlns:a16="http://schemas.microsoft.com/office/drawing/2014/main" id="{00000000-0008-0000-0400-000043000000}"/>
            </a:ext>
          </a:extLst>
        </xdr:cNvPr>
        <xdr:cNvSpPr txBox="1"/>
      </xdr:nvSpPr>
      <xdr:spPr>
        <a:xfrm>
          <a:off x="4914900" y="63423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26670</xdr:rowOff>
    </xdr:from>
    <xdr:to>
      <xdr:col>24</xdr:col>
      <xdr:colOff>76200</xdr:colOff>
      <xdr:row>37</xdr:row>
      <xdr:rowOff>128270</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4775200" y="6370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36</xdr:row>
      <xdr:rowOff>142240</xdr:rowOff>
    </xdr:from>
    <xdr:to>
      <xdr:col>19</xdr:col>
      <xdr:colOff>187325</xdr:colOff>
      <xdr:row>37</xdr:row>
      <xdr:rowOff>153670</xdr:rowOff>
    </xdr:to>
    <xdr:cxnSp macro="">
      <xdr:nvCxnSpPr>
        <xdr:cNvPr id="69" name="直線コネクタ 68">
          <a:extLst>
            <a:ext uri="{FF2B5EF4-FFF2-40B4-BE49-F238E27FC236}">
              <a16:creationId xmlns:a16="http://schemas.microsoft.com/office/drawing/2014/main" id="{00000000-0008-0000-0400-000045000000}"/>
            </a:ext>
          </a:extLst>
        </xdr:cNvPr>
        <xdr:cNvCxnSpPr/>
      </xdr:nvCxnSpPr>
      <xdr:spPr>
        <a:xfrm flipV="1">
          <a:off x="3098800" y="6314440"/>
          <a:ext cx="889000" cy="1828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37</xdr:row>
      <xdr:rowOff>3810</xdr:rowOff>
    </xdr:from>
    <xdr:to>
      <xdr:col>20</xdr:col>
      <xdr:colOff>38100</xdr:colOff>
      <xdr:row>37</xdr:row>
      <xdr:rowOff>105410</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3937000" y="6347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90187</xdr:rowOff>
    </xdr:from>
    <xdr:ext cx="736600" cy="259045"/>
    <xdr:sp macro="" textlink="">
      <xdr:nvSpPr>
        <xdr:cNvPr id="71" name="テキスト ボックス 70">
          <a:extLst>
            <a:ext uri="{FF2B5EF4-FFF2-40B4-BE49-F238E27FC236}">
              <a16:creationId xmlns:a16="http://schemas.microsoft.com/office/drawing/2014/main" id="{00000000-0008-0000-0400-000047000000}"/>
            </a:ext>
          </a:extLst>
        </xdr:cNvPr>
        <xdr:cNvSpPr txBox="1"/>
      </xdr:nvSpPr>
      <xdr:spPr>
        <a:xfrm>
          <a:off x="3606800" y="64338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37</xdr:row>
      <xdr:rowOff>92710</xdr:rowOff>
    </xdr:from>
    <xdr:to>
      <xdr:col>15</xdr:col>
      <xdr:colOff>98425</xdr:colOff>
      <xdr:row>37</xdr:row>
      <xdr:rowOff>153670</xdr:rowOff>
    </xdr:to>
    <xdr:cxnSp macro="">
      <xdr:nvCxnSpPr>
        <xdr:cNvPr id="72" name="直線コネクタ 71">
          <a:extLst>
            <a:ext uri="{FF2B5EF4-FFF2-40B4-BE49-F238E27FC236}">
              <a16:creationId xmlns:a16="http://schemas.microsoft.com/office/drawing/2014/main" id="{00000000-0008-0000-0400-000048000000}"/>
            </a:ext>
          </a:extLst>
        </xdr:cNvPr>
        <xdr:cNvCxnSpPr/>
      </xdr:nvCxnSpPr>
      <xdr:spPr>
        <a:xfrm>
          <a:off x="2209800" y="6436360"/>
          <a:ext cx="8890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37</xdr:row>
      <xdr:rowOff>102870</xdr:rowOff>
    </xdr:from>
    <xdr:to>
      <xdr:col>15</xdr:col>
      <xdr:colOff>149225</xdr:colOff>
      <xdr:row>38</xdr:row>
      <xdr:rowOff>33020</xdr:rowOff>
    </xdr:to>
    <xdr:sp macro="" textlink="">
      <xdr:nvSpPr>
        <xdr:cNvPr id="73" name="フローチャート: 判断 72">
          <a:extLst>
            <a:ext uri="{FF2B5EF4-FFF2-40B4-BE49-F238E27FC236}">
              <a16:creationId xmlns:a16="http://schemas.microsoft.com/office/drawing/2014/main" id="{00000000-0008-0000-0400-000049000000}"/>
            </a:ext>
          </a:extLst>
        </xdr:cNvPr>
        <xdr:cNvSpPr/>
      </xdr:nvSpPr>
      <xdr:spPr>
        <a:xfrm>
          <a:off x="3048000" y="6446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36</xdr:row>
      <xdr:rowOff>43197</xdr:rowOff>
    </xdr:from>
    <xdr:ext cx="762000" cy="259045"/>
    <xdr:sp macro="" textlink="">
      <xdr:nvSpPr>
        <xdr:cNvPr id="74" name="テキスト ボックス 73">
          <a:extLst>
            <a:ext uri="{FF2B5EF4-FFF2-40B4-BE49-F238E27FC236}">
              <a16:creationId xmlns:a16="http://schemas.microsoft.com/office/drawing/2014/main" id="{00000000-0008-0000-0400-00004A000000}"/>
            </a:ext>
          </a:extLst>
        </xdr:cNvPr>
        <xdr:cNvSpPr txBox="1"/>
      </xdr:nvSpPr>
      <xdr:spPr>
        <a:xfrm>
          <a:off x="2717800" y="6215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37</xdr:row>
      <xdr:rowOff>92710</xdr:rowOff>
    </xdr:from>
    <xdr:to>
      <xdr:col>11</xdr:col>
      <xdr:colOff>9525</xdr:colOff>
      <xdr:row>38</xdr:row>
      <xdr:rowOff>12700</xdr:rowOff>
    </xdr:to>
    <xdr:cxnSp macro="">
      <xdr:nvCxnSpPr>
        <xdr:cNvPr id="75" name="直線コネクタ 74">
          <a:extLst>
            <a:ext uri="{FF2B5EF4-FFF2-40B4-BE49-F238E27FC236}">
              <a16:creationId xmlns:a16="http://schemas.microsoft.com/office/drawing/2014/main" id="{00000000-0008-0000-0400-00004B000000}"/>
            </a:ext>
          </a:extLst>
        </xdr:cNvPr>
        <xdr:cNvCxnSpPr/>
      </xdr:nvCxnSpPr>
      <xdr:spPr>
        <a:xfrm flipV="1">
          <a:off x="1320800" y="6436360"/>
          <a:ext cx="8890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37</xdr:row>
      <xdr:rowOff>57150</xdr:rowOff>
    </xdr:from>
    <xdr:to>
      <xdr:col>11</xdr:col>
      <xdr:colOff>60325</xdr:colOff>
      <xdr:row>37</xdr:row>
      <xdr:rowOff>158750</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2159000" y="6400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143527</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1828800" y="6487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64770</xdr:rowOff>
    </xdr:from>
    <xdr:to>
      <xdr:col>6</xdr:col>
      <xdr:colOff>171450</xdr:colOff>
      <xdr:row>37</xdr:row>
      <xdr:rowOff>166370</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1270000" y="6408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36</xdr:row>
      <xdr:rowOff>5097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939800" y="6177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167640</xdr:rowOff>
    </xdr:from>
    <xdr:to>
      <xdr:col>24</xdr:col>
      <xdr:colOff>76200</xdr:colOff>
      <xdr:row>37</xdr:row>
      <xdr:rowOff>97790</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4775200" y="6339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12717</xdr:rowOff>
    </xdr:from>
    <xdr:ext cx="762000" cy="259045"/>
    <xdr:sp macro="" textlink="">
      <xdr:nvSpPr>
        <xdr:cNvPr id="86" name="人件費該当値テキスト">
          <a:extLst>
            <a:ext uri="{FF2B5EF4-FFF2-40B4-BE49-F238E27FC236}">
              <a16:creationId xmlns:a16="http://schemas.microsoft.com/office/drawing/2014/main" id="{00000000-0008-0000-0400-000056000000}"/>
            </a:ext>
          </a:extLst>
        </xdr:cNvPr>
        <xdr:cNvSpPr txBox="1"/>
      </xdr:nvSpPr>
      <xdr:spPr>
        <a:xfrm>
          <a:off x="4914900" y="6184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36</xdr:row>
      <xdr:rowOff>91440</xdr:rowOff>
    </xdr:from>
    <xdr:to>
      <xdr:col>20</xdr:col>
      <xdr:colOff>38100</xdr:colOff>
      <xdr:row>37</xdr:row>
      <xdr:rowOff>21590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937000" y="6263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31767</xdr:rowOff>
    </xdr:from>
    <xdr:ext cx="7366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3606800" y="60325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37</xdr:row>
      <xdr:rowOff>102870</xdr:rowOff>
    </xdr:from>
    <xdr:to>
      <xdr:col>15</xdr:col>
      <xdr:colOff>149225</xdr:colOff>
      <xdr:row>38</xdr:row>
      <xdr:rowOff>33020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048000" y="6446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38</xdr:row>
      <xdr:rowOff>17797</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2717800" y="6532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37</xdr:row>
      <xdr:rowOff>41910</xdr:rowOff>
    </xdr:from>
    <xdr:to>
      <xdr:col>11</xdr:col>
      <xdr:colOff>60325</xdr:colOff>
      <xdr:row>37</xdr:row>
      <xdr:rowOff>143510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2159000" y="6385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153687</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1828800" y="6154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133350</xdr:rowOff>
    </xdr:from>
    <xdr:to>
      <xdr:col>6</xdr:col>
      <xdr:colOff>171450</xdr:colOff>
      <xdr:row>38</xdr:row>
      <xdr:rowOff>63500</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1270000" y="6477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38</xdr:row>
      <xdr:rowOff>48277</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939800" y="6563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a:extLst>
            <a:ext uri="{FF2B5EF4-FFF2-40B4-BE49-F238E27FC236}">
              <a16:creationId xmlns:a16="http://schemas.microsoft.com/office/drawing/2014/main" id="{00000000-0008-0000-0400-000069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南平体育館開設に伴う指定管理業務委託料の皆増</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などにより、対象額が前年度比</a:t>
          </a:r>
          <a:r>
            <a:rPr kumimoji="1"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３．４</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ポイントの</a:t>
          </a:r>
          <a:r>
            <a:rPr kumimoji="1"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増</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となった。また、分母（歳入）が</a:t>
          </a:r>
          <a:r>
            <a:rPr kumimoji="1"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減少</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しているため、経常収支比率では</a:t>
          </a:r>
          <a:r>
            <a:rPr kumimoji="1"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１．２</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ポイントの</a:t>
          </a:r>
          <a:r>
            <a:rPr kumimoji="1"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悪化となった</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9</xdr:row>
      <xdr:rowOff>107950</xdr:rowOff>
    </xdr:from>
    <xdr:ext cx="298543" cy="225703"/>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127000</xdr:rowOff>
    </xdr:from>
    <xdr:to>
      <xdr:col>85</xdr:col>
      <xdr:colOff>66675</xdr:colOff>
      <xdr:row>20</xdr:row>
      <xdr:rowOff>127000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556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156227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413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12700</xdr:rowOff>
    </xdr:from>
    <xdr:to>
      <xdr:col>85</xdr:col>
      <xdr:colOff>66675</xdr:colOff>
      <xdr:row>14</xdr:row>
      <xdr:rowOff>12700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413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41927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270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17" name="物件費グラフ枠">
          <a:extLst>
            <a:ext uri="{FF2B5EF4-FFF2-40B4-BE49-F238E27FC236}">
              <a16:creationId xmlns:a16="http://schemas.microsoft.com/office/drawing/2014/main" id="{00000000-0008-0000-0400-000075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14</xdr:row>
      <xdr:rowOff>64135</xdr:rowOff>
    </xdr:from>
    <xdr:to>
      <xdr:col>82</xdr:col>
      <xdr:colOff>107950</xdr:colOff>
      <xdr:row>21</xdr:row>
      <xdr:rowOff>46990</xdr:rowOff>
    </xdr:to>
    <xdr:cxnSp macro="">
      <xdr:nvCxnSpPr>
        <xdr:cNvPr id="118" name="直線コネクタ 117">
          <a:extLst>
            <a:ext uri="{FF2B5EF4-FFF2-40B4-BE49-F238E27FC236}">
              <a16:creationId xmlns:a16="http://schemas.microsoft.com/office/drawing/2014/main" id="{00000000-0008-0000-0400-000076000000}"/>
            </a:ext>
          </a:extLst>
        </xdr:cNvPr>
        <xdr:cNvCxnSpPr/>
      </xdr:nvCxnSpPr>
      <xdr:spPr>
        <a:xfrm flipV="1">
          <a:off x="16510000" y="2464435"/>
          <a:ext cx="0" cy="11830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19067</xdr:rowOff>
    </xdr:from>
    <xdr:ext cx="762000" cy="259045"/>
    <xdr:sp macro="" textlink="">
      <xdr:nvSpPr>
        <xdr:cNvPr id="119" name="物件費最小値テキスト">
          <a:extLst>
            <a:ext uri="{FF2B5EF4-FFF2-40B4-BE49-F238E27FC236}">
              <a16:creationId xmlns:a16="http://schemas.microsoft.com/office/drawing/2014/main" id="{00000000-0008-0000-0400-000077000000}"/>
            </a:ext>
          </a:extLst>
        </xdr:cNvPr>
        <xdr:cNvSpPr txBox="1"/>
      </xdr:nvSpPr>
      <xdr:spPr>
        <a:xfrm>
          <a:off x="16598900" y="3619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46990</xdr:rowOff>
    </xdr:from>
    <xdr:to>
      <xdr:col>82</xdr:col>
      <xdr:colOff>196850</xdr:colOff>
      <xdr:row>21</xdr:row>
      <xdr:rowOff>46990</xdr:rowOff>
    </xdr:to>
    <xdr:cxnSp macro="">
      <xdr:nvCxnSpPr>
        <xdr:cNvPr id="120" name="直線コネクタ 119">
          <a:extLst>
            <a:ext uri="{FF2B5EF4-FFF2-40B4-BE49-F238E27FC236}">
              <a16:creationId xmlns:a16="http://schemas.microsoft.com/office/drawing/2014/main" id="{00000000-0008-0000-0400-000078000000}"/>
            </a:ext>
          </a:extLst>
        </xdr:cNvPr>
        <xdr:cNvCxnSpPr/>
      </xdr:nvCxnSpPr>
      <xdr:spPr>
        <a:xfrm>
          <a:off x="16421100" y="36474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12</xdr:row>
      <xdr:rowOff>150512</xdr:rowOff>
    </xdr:from>
    <xdr:ext cx="762000" cy="259045"/>
    <xdr:sp macro="" textlink="">
      <xdr:nvSpPr>
        <xdr:cNvPr id="121" name="物件費最大値テキスト">
          <a:extLst>
            <a:ext uri="{FF2B5EF4-FFF2-40B4-BE49-F238E27FC236}">
              <a16:creationId xmlns:a16="http://schemas.microsoft.com/office/drawing/2014/main" id="{00000000-0008-0000-0400-000079000000}"/>
            </a:ext>
          </a:extLst>
        </xdr:cNvPr>
        <xdr:cNvSpPr txBox="1"/>
      </xdr:nvSpPr>
      <xdr:spPr>
        <a:xfrm>
          <a:off x="16598900" y="22079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14</xdr:row>
      <xdr:rowOff>64135</xdr:rowOff>
    </xdr:from>
    <xdr:to>
      <xdr:col>82</xdr:col>
      <xdr:colOff>196850</xdr:colOff>
      <xdr:row>14</xdr:row>
      <xdr:rowOff>64135</xdr:rowOff>
    </xdr:to>
    <xdr:cxnSp macro="">
      <xdr:nvCxnSpPr>
        <xdr:cNvPr id="122" name="直線コネクタ 121">
          <a:extLst>
            <a:ext uri="{FF2B5EF4-FFF2-40B4-BE49-F238E27FC236}">
              <a16:creationId xmlns:a16="http://schemas.microsoft.com/office/drawing/2014/main" id="{00000000-0008-0000-0400-00007A000000}"/>
            </a:ext>
          </a:extLst>
        </xdr:cNvPr>
        <xdr:cNvCxnSpPr/>
      </xdr:nvCxnSpPr>
      <xdr:spPr>
        <a:xfrm>
          <a:off x="16421100" y="24644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15</xdr:row>
      <xdr:rowOff>155575</xdr:rowOff>
    </xdr:from>
    <xdr:to>
      <xdr:col>82</xdr:col>
      <xdr:colOff>107950</xdr:colOff>
      <xdr:row>16</xdr:row>
      <xdr:rowOff>52705</xdr:rowOff>
    </xdr:to>
    <xdr:cxnSp macro="">
      <xdr:nvCxnSpPr>
        <xdr:cNvPr id="123" name="直線コネクタ 122">
          <a:extLst>
            <a:ext uri="{FF2B5EF4-FFF2-40B4-BE49-F238E27FC236}">
              <a16:creationId xmlns:a16="http://schemas.microsoft.com/office/drawing/2014/main" id="{00000000-0008-0000-0400-00007B000000}"/>
            </a:ext>
          </a:extLst>
        </xdr:cNvPr>
        <xdr:cNvCxnSpPr/>
      </xdr:nvCxnSpPr>
      <xdr:spPr>
        <a:xfrm>
          <a:off x="15671800" y="2727325"/>
          <a:ext cx="8382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16</xdr:row>
      <xdr:rowOff>88282</xdr:rowOff>
    </xdr:from>
    <xdr:ext cx="762000" cy="259045"/>
    <xdr:sp macro="" textlink="">
      <xdr:nvSpPr>
        <xdr:cNvPr id="124" name="物件費平均値テキスト">
          <a:extLst>
            <a:ext uri="{FF2B5EF4-FFF2-40B4-BE49-F238E27FC236}">
              <a16:creationId xmlns:a16="http://schemas.microsoft.com/office/drawing/2014/main" id="{00000000-0008-0000-0400-00007C000000}"/>
            </a:ext>
          </a:extLst>
        </xdr:cNvPr>
        <xdr:cNvSpPr txBox="1"/>
      </xdr:nvSpPr>
      <xdr:spPr>
        <a:xfrm>
          <a:off x="16598900" y="283148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116205</xdr:rowOff>
    </xdr:from>
    <xdr:to>
      <xdr:col>82</xdr:col>
      <xdr:colOff>158750</xdr:colOff>
      <xdr:row>17</xdr:row>
      <xdr:rowOff>46355</xdr:rowOff>
    </xdr:to>
    <xdr:sp macro="" textlink="">
      <xdr:nvSpPr>
        <xdr:cNvPr id="125" name="フローチャート: 判断 124">
          <a:extLst>
            <a:ext uri="{FF2B5EF4-FFF2-40B4-BE49-F238E27FC236}">
              <a16:creationId xmlns:a16="http://schemas.microsoft.com/office/drawing/2014/main" id="{00000000-0008-0000-0400-00007D000000}"/>
            </a:ext>
          </a:extLst>
        </xdr:cNvPr>
        <xdr:cNvSpPr/>
      </xdr:nvSpPr>
      <xdr:spPr>
        <a:xfrm>
          <a:off x="16459200" y="28594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15</xdr:row>
      <xdr:rowOff>155575</xdr:rowOff>
    </xdr:from>
    <xdr:to>
      <xdr:col>78</xdr:col>
      <xdr:colOff>69850</xdr:colOff>
      <xdr:row>16</xdr:row>
      <xdr:rowOff>64135</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flipV="1">
          <a:off x="14782800" y="2727325"/>
          <a:ext cx="889000" cy="800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47625</xdr:rowOff>
    </xdr:from>
    <xdr:to>
      <xdr:col>78</xdr:col>
      <xdr:colOff>120650</xdr:colOff>
      <xdr:row>16</xdr:row>
      <xdr:rowOff>149225</xdr:rowOff>
    </xdr:to>
    <xdr:sp macro="" textlink="">
      <xdr:nvSpPr>
        <xdr:cNvPr id="127" name="フローチャート: 判断 126">
          <a:extLst>
            <a:ext uri="{FF2B5EF4-FFF2-40B4-BE49-F238E27FC236}">
              <a16:creationId xmlns:a16="http://schemas.microsoft.com/office/drawing/2014/main" id="{00000000-0008-0000-0400-00007F000000}"/>
            </a:ext>
          </a:extLst>
        </xdr:cNvPr>
        <xdr:cNvSpPr/>
      </xdr:nvSpPr>
      <xdr:spPr>
        <a:xfrm>
          <a:off x="15621000" y="2790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16</xdr:row>
      <xdr:rowOff>134002</xdr:rowOff>
    </xdr:from>
    <xdr:ext cx="736600" cy="259045"/>
    <xdr:sp macro="" textlink="">
      <xdr:nvSpPr>
        <xdr:cNvPr id="128" name="テキスト ボックス 127">
          <a:extLst>
            <a:ext uri="{FF2B5EF4-FFF2-40B4-BE49-F238E27FC236}">
              <a16:creationId xmlns:a16="http://schemas.microsoft.com/office/drawing/2014/main" id="{00000000-0008-0000-0400-000080000000}"/>
            </a:ext>
          </a:extLst>
        </xdr:cNvPr>
        <xdr:cNvSpPr txBox="1"/>
      </xdr:nvSpPr>
      <xdr:spPr>
        <a:xfrm>
          <a:off x="15290800" y="287720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16</xdr:row>
      <xdr:rowOff>64135</xdr:rowOff>
    </xdr:from>
    <xdr:to>
      <xdr:col>73</xdr:col>
      <xdr:colOff>180975</xdr:colOff>
      <xdr:row>16</xdr:row>
      <xdr:rowOff>98425</xdr:rowOff>
    </xdr:to>
    <xdr:cxnSp macro="">
      <xdr:nvCxnSpPr>
        <xdr:cNvPr id="129" name="直線コネクタ 128">
          <a:extLst>
            <a:ext uri="{FF2B5EF4-FFF2-40B4-BE49-F238E27FC236}">
              <a16:creationId xmlns:a16="http://schemas.microsoft.com/office/drawing/2014/main" id="{00000000-0008-0000-0400-000081000000}"/>
            </a:ext>
          </a:extLst>
        </xdr:cNvPr>
        <xdr:cNvCxnSpPr/>
      </xdr:nvCxnSpPr>
      <xdr:spPr>
        <a:xfrm flipV="1">
          <a:off x="13893800" y="2807335"/>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53340</xdr:rowOff>
    </xdr:from>
    <xdr:to>
      <xdr:col>74</xdr:col>
      <xdr:colOff>31750</xdr:colOff>
      <xdr:row>16</xdr:row>
      <xdr:rowOff>154940</xdr:rowOff>
    </xdr:to>
    <xdr:sp macro="" textlink="">
      <xdr:nvSpPr>
        <xdr:cNvPr id="130" name="フローチャート: 判断 129">
          <a:extLst>
            <a:ext uri="{FF2B5EF4-FFF2-40B4-BE49-F238E27FC236}">
              <a16:creationId xmlns:a16="http://schemas.microsoft.com/office/drawing/2014/main" id="{00000000-0008-0000-0400-000082000000}"/>
            </a:ext>
          </a:extLst>
        </xdr:cNvPr>
        <xdr:cNvSpPr/>
      </xdr:nvSpPr>
      <xdr:spPr>
        <a:xfrm>
          <a:off x="14732000" y="2796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16</xdr:row>
      <xdr:rowOff>139717</xdr:rowOff>
    </xdr:from>
    <xdr:ext cx="762000" cy="259045"/>
    <xdr:sp macro="" textlink="">
      <xdr:nvSpPr>
        <xdr:cNvPr id="131" name="テキスト ボックス 130">
          <a:extLst>
            <a:ext uri="{FF2B5EF4-FFF2-40B4-BE49-F238E27FC236}">
              <a16:creationId xmlns:a16="http://schemas.microsoft.com/office/drawing/2014/main" id="{00000000-0008-0000-0400-000083000000}"/>
            </a:ext>
          </a:extLst>
        </xdr:cNvPr>
        <xdr:cNvSpPr txBox="1"/>
      </xdr:nvSpPr>
      <xdr:spPr>
        <a:xfrm>
          <a:off x="14401800" y="2882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16</xdr:row>
      <xdr:rowOff>86995</xdr:rowOff>
    </xdr:from>
    <xdr:to>
      <xdr:col>69</xdr:col>
      <xdr:colOff>92075</xdr:colOff>
      <xdr:row>16</xdr:row>
      <xdr:rowOff>98425</xdr:rowOff>
    </xdr:to>
    <xdr:cxnSp macro="">
      <xdr:nvCxnSpPr>
        <xdr:cNvPr id="132" name="直線コネクタ 131">
          <a:extLst>
            <a:ext uri="{FF2B5EF4-FFF2-40B4-BE49-F238E27FC236}">
              <a16:creationId xmlns:a16="http://schemas.microsoft.com/office/drawing/2014/main" id="{00000000-0008-0000-0400-000084000000}"/>
            </a:ext>
          </a:extLst>
        </xdr:cNvPr>
        <xdr:cNvCxnSpPr/>
      </xdr:nvCxnSpPr>
      <xdr:spPr>
        <a:xfrm>
          <a:off x="13004800" y="2830195"/>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70485</xdr:rowOff>
    </xdr:from>
    <xdr:to>
      <xdr:col>69</xdr:col>
      <xdr:colOff>142875</xdr:colOff>
      <xdr:row>17</xdr:row>
      <xdr:rowOff>635</xdr:rowOff>
    </xdr:to>
    <xdr:sp macro="" textlink="">
      <xdr:nvSpPr>
        <xdr:cNvPr id="133" name="フローチャート: 判断 132">
          <a:extLst>
            <a:ext uri="{FF2B5EF4-FFF2-40B4-BE49-F238E27FC236}">
              <a16:creationId xmlns:a16="http://schemas.microsoft.com/office/drawing/2014/main" id="{00000000-0008-0000-0400-000085000000}"/>
            </a:ext>
          </a:extLst>
        </xdr:cNvPr>
        <xdr:cNvSpPr/>
      </xdr:nvSpPr>
      <xdr:spPr>
        <a:xfrm>
          <a:off x="13843000" y="28136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16</xdr:row>
      <xdr:rowOff>156862</xdr:rowOff>
    </xdr:from>
    <xdr:ext cx="762000" cy="259045"/>
    <xdr:sp macro="" textlink="">
      <xdr:nvSpPr>
        <xdr:cNvPr id="134" name="テキスト ボックス 133">
          <a:extLst>
            <a:ext uri="{FF2B5EF4-FFF2-40B4-BE49-F238E27FC236}">
              <a16:creationId xmlns:a16="http://schemas.microsoft.com/office/drawing/2014/main" id="{00000000-0008-0000-0400-000086000000}"/>
            </a:ext>
          </a:extLst>
        </xdr:cNvPr>
        <xdr:cNvSpPr txBox="1"/>
      </xdr:nvSpPr>
      <xdr:spPr>
        <a:xfrm>
          <a:off x="13512800" y="29000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53340</xdr:rowOff>
    </xdr:from>
    <xdr:to>
      <xdr:col>65</xdr:col>
      <xdr:colOff>53975</xdr:colOff>
      <xdr:row>16</xdr:row>
      <xdr:rowOff>154940</xdr:rowOff>
    </xdr:to>
    <xdr:sp macro="" textlink="">
      <xdr:nvSpPr>
        <xdr:cNvPr id="135" name="フローチャート: 判断 134">
          <a:extLst>
            <a:ext uri="{FF2B5EF4-FFF2-40B4-BE49-F238E27FC236}">
              <a16:creationId xmlns:a16="http://schemas.microsoft.com/office/drawing/2014/main" id="{00000000-0008-0000-0400-000087000000}"/>
            </a:ext>
          </a:extLst>
        </xdr:cNvPr>
        <xdr:cNvSpPr/>
      </xdr:nvSpPr>
      <xdr:spPr>
        <a:xfrm>
          <a:off x="12954000" y="2796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16</xdr:row>
      <xdr:rowOff>139717</xdr:rowOff>
    </xdr:from>
    <xdr:ext cx="762000" cy="259045"/>
    <xdr:sp macro="" textlink="">
      <xdr:nvSpPr>
        <xdr:cNvPr id="136" name="テキスト ボックス 135">
          <a:extLst>
            <a:ext uri="{FF2B5EF4-FFF2-40B4-BE49-F238E27FC236}">
              <a16:creationId xmlns:a16="http://schemas.microsoft.com/office/drawing/2014/main" id="{00000000-0008-0000-0400-000088000000}"/>
            </a:ext>
          </a:extLst>
        </xdr:cNvPr>
        <xdr:cNvSpPr txBox="1"/>
      </xdr:nvSpPr>
      <xdr:spPr>
        <a:xfrm>
          <a:off x="12623800" y="2882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7" name="テキスト ボックス 136">
          <a:extLst>
            <a:ext uri="{FF2B5EF4-FFF2-40B4-BE49-F238E27FC236}">
              <a16:creationId xmlns:a16="http://schemas.microsoft.com/office/drawing/2014/main" id="{00000000-0008-0000-0400-000089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39" name="テキスト ボックス 138">
          <a:extLst>
            <a:ext uri="{FF2B5EF4-FFF2-40B4-BE49-F238E27FC236}">
              <a16:creationId xmlns:a16="http://schemas.microsoft.com/office/drawing/2014/main" id="{00000000-0008-0000-0400-00008B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1905</xdr:rowOff>
    </xdr:from>
    <xdr:to>
      <xdr:col>82</xdr:col>
      <xdr:colOff>158750</xdr:colOff>
      <xdr:row>16</xdr:row>
      <xdr:rowOff>103505</xdr:rowOff>
    </xdr:to>
    <xdr:sp macro="" textlink="">
      <xdr:nvSpPr>
        <xdr:cNvPr id="142" name="楕円 141">
          <a:extLst>
            <a:ext uri="{FF2B5EF4-FFF2-40B4-BE49-F238E27FC236}">
              <a16:creationId xmlns:a16="http://schemas.microsoft.com/office/drawing/2014/main" id="{00000000-0008-0000-0400-00008E000000}"/>
            </a:ext>
          </a:extLst>
        </xdr:cNvPr>
        <xdr:cNvSpPr/>
      </xdr:nvSpPr>
      <xdr:spPr>
        <a:xfrm>
          <a:off x="16459200" y="27451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15</xdr:row>
      <xdr:rowOff>18432</xdr:rowOff>
    </xdr:from>
    <xdr:ext cx="762000" cy="259045"/>
    <xdr:sp macro="" textlink="">
      <xdr:nvSpPr>
        <xdr:cNvPr id="143" name="物件費該当値テキスト">
          <a:extLst>
            <a:ext uri="{FF2B5EF4-FFF2-40B4-BE49-F238E27FC236}">
              <a16:creationId xmlns:a16="http://schemas.microsoft.com/office/drawing/2014/main" id="{00000000-0008-0000-0400-00008F000000}"/>
            </a:ext>
          </a:extLst>
        </xdr:cNvPr>
        <xdr:cNvSpPr txBox="1"/>
      </xdr:nvSpPr>
      <xdr:spPr>
        <a:xfrm>
          <a:off x="16598900" y="25901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15</xdr:row>
      <xdr:rowOff>104775</xdr:rowOff>
    </xdr:from>
    <xdr:to>
      <xdr:col>78</xdr:col>
      <xdr:colOff>120650</xdr:colOff>
      <xdr:row>16</xdr:row>
      <xdr:rowOff>34925</xdr:rowOff>
    </xdr:to>
    <xdr:sp macro="" textlink="">
      <xdr:nvSpPr>
        <xdr:cNvPr id="144" name="楕円 143">
          <a:extLst>
            <a:ext uri="{FF2B5EF4-FFF2-40B4-BE49-F238E27FC236}">
              <a16:creationId xmlns:a16="http://schemas.microsoft.com/office/drawing/2014/main" id="{00000000-0008-0000-0400-000090000000}"/>
            </a:ext>
          </a:extLst>
        </xdr:cNvPr>
        <xdr:cNvSpPr/>
      </xdr:nvSpPr>
      <xdr:spPr>
        <a:xfrm>
          <a:off x="15621000" y="26765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14</xdr:row>
      <xdr:rowOff>45102</xdr:rowOff>
    </xdr:from>
    <xdr:ext cx="7366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5290800" y="244540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16</xdr:row>
      <xdr:rowOff>13335</xdr:rowOff>
    </xdr:from>
    <xdr:to>
      <xdr:col>74</xdr:col>
      <xdr:colOff>31750</xdr:colOff>
      <xdr:row>16</xdr:row>
      <xdr:rowOff>114935</xdr:rowOff>
    </xdr:to>
    <xdr:sp macro="" textlink="">
      <xdr:nvSpPr>
        <xdr:cNvPr id="146" name="楕円 145">
          <a:extLst>
            <a:ext uri="{FF2B5EF4-FFF2-40B4-BE49-F238E27FC236}">
              <a16:creationId xmlns:a16="http://schemas.microsoft.com/office/drawing/2014/main" id="{00000000-0008-0000-0400-000092000000}"/>
            </a:ext>
          </a:extLst>
        </xdr:cNvPr>
        <xdr:cNvSpPr/>
      </xdr:nvSpPr>
      <xdr:spPr>
        <a:xfrm>
          <a:off x="14732000" y="27565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14</xdr:row>
      <xdr:rowOff>125112</xdr:rowOff>
    </xdr:from>
    <xdr:ext cx="762000" cy="259045"/>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4401800" y="25254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16</xdr:row>
      <xdr:rowOff>47625</xdr:rowOff>
    </xdr:from>
    <xdr:to>
      <xdr:col>69</xdr:col>
      <xdr:colOff>142875</xdr:colOff>
      <xdr:row>16</xdr:row>
      <xdr:rowOff>149225</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3843000" y="27908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14</xdr:row>
      <xdr:rowOff>159402</xdr:rowOff>
    </xdr:from>
    <xdr:ext cx="7620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3512800" y="25597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36195</xdr:rowOff>
    </xdr:from>
    <xdr:to>
      <xdr:col>65</xdr:col>
      <xdr:colOff>53975</xdr:colOff>
      <xdr:row>16</xdr:row>
      <xdr:rowOff>137795</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2954000" y="27793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14</xdr:row>
      <xdr:rowOff>147972</xdr:rowOff>
    </xdr:from>
    <xdr:ext cx="7620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2623800" y="25482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2" name="正方形/長方形 151">
          <a:extLst>
            <a:ext uri="{FF2B5EF4-FFF2-40B4-BE49-F238E27FC236}">
              <a16:creationId xmlns:a16="http://schemas.microsoft.com/office/drawing/2014/main" id="{00000000-0008-0000-0400-000098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3" name="正方形/長方形 152">
          <a:extLst>
            <a:ext uri="{FF2B5EF4-FFF2-40B4-BE49-F238E27FC236}">
              <a16:creationId xmlns:a16="http://schemas.microsoft.com/office/drawing/2014/main" id="{00000000-0008-0000-0400-000099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4" name="正方形/長方形 153">
          <a:extLst>
            <a:ext uri="{FF2B5EF4-FFF2-40B4-BE49-F238E27FC236}">
              <a16:creationId xmlns:a16="http://schemas.microsoft.com/office/drawing/2014/main" id="{00000000-0008-0000-0400-00009A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5" name="正方形/長方形 154">
          <a:extLst>
            <a:ext uri="{FF2B5EF4-FFF2-40B4-BE49-F238E27FC236}">
              <a16:creationId xmlns:a16="http://schemas.microsoft.com/office/drawing/2014/main" id="{00000000-0008-0000-0400-00009B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2" name="テキスト ボックス 161">
          <a:extLst>
            <a:ext uri="{FF2B5EF4-FFF2-40B4-BE49-F238E27FC236}">
              <a16:creationId xmlns:a16="http://schemas.microsoft.com/office/drawing/2014/main" id="{00000000-0008-0000-0400-0000A2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医療扶助費等の減</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などから、対象額は前年度比で</a:t>
          </a:r>
          <a:r>
            <a:rPr kumimoji="1"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１０</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ポイントの</a:t>
          </a:r>
          <a:r>
            <a:rPr kumimoji="1"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減</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となった。ただし、分母（歳入）</a:t>
          </a:r>
          <a:r>
            <a:rPr kumimoji="1"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についても減少</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しているため、経常収支比率は前年度比で</a:t>
          </a:r>
          <a:r>
            <a:rPr kumimoji="1"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０．８</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ポイントの</a:t>
          </a:r>
          <a:r>
            <a:rPr kumimoji="1"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悪化</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となっ</a:t>
          </a:r>
          <a:r>
            <a:rPr kumimoji="1"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た</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49</xdr:row>
      <xdr:rowOff>107950</xdr:rowOff>
    </xdr:from>
    <xdr:ext cx="298543" cy="225703"/>
    <xdr:sp macro="" textlink="">
      <xdr:nvSpPr>
        <xdr:cNvPr id="163" name="テキスト ボックス 162">
          <a:extLst>
            <a:ext uri="{FF2B5EF4-FFF2-40B4-BE49-F238E27FC236}">
              <a16:creationId xmlns:a16="http://schemas.microsoft.com/office/drawing/2014/main" id="{00000000-0008-0000-0400-0000A3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4" name="直線コネクタ 163">
          <a:extLst>
            <a:ext uri="{FF2B5EF4-FFF2-40B4-BE49-F238E27FC236}">
              <a16:creationId xmlns:a16="http://schemas.microsoft.com/office/drawing/2014/main" id="{00000000-0008-0000-0400-0000A4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5" name="テキスト ボックス 164">
          <a:extLst>
            <a:ext uri="{FF2B5EF4-FFF2-40B4-BE49-F238E27FC236}">
              <a16:creationId xmlns:a16="http://schemas.microsoft.com/office/drawing/2014/main" id="{00000000-0008-0000-0400-0000A5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66" name="直線コネクタ 165">
          <a:extLst>
            <a:ext uri="{FF2B5EF4-FFF2-40B4-BE49-F238E27FC236}">
              <a16:creationId xmlns:a16="http://schemas.microsoft.com/office/drawing/2014/main" id="{00000000-0008-0000-0400-0000A6000000}"/>
            </a:ext>
          </a:extLst>
        </xdr:cNvPr>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67" name="テキスト ボックス 166">
          <a:extLst>
            <a:ext uri="{FF2B5EF4-FFF2-40B4-BE49-F238E27FC236}">
              <a16:creationId xmlns:a16="http://schemas.microsoft.com/office/drawing/2014/main" id="{00000000-0008-0000-0400-0000A7000000}"/>
            </a:ext>
          </a:extLst>
        </xdr:cNvPr>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68" name="直線コネクタ 167">
          <a:extLst>
            <a:ext uri="{FF2B5EF4-FFF2-40B4-BE49-F238E27FC236}">
              <a16:creationId xmlns:a16="http://schemas.microsoft.com/office/drawing/2014/main" id="{00000000-0008-0000-0400-0000A8000000}"/>
            </a:ext>
          </a:extLst>
        </xdr:cNvPr>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78" name="扶助費グラフ枠">
          <a:extLst>
            <a:ext uri="{FF2B5EF4-FFF2-40B4-BE49-F238E27FC236}">
              <a16:creationId xmlns:a16="http://schemas.microsoft.com/office/drawing/2014/main" id="{00000000-0008-0000-0400-0000B2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50800</xdr:rowOff>
    </xdr:from>
    <xdr:to>
      <xdr:col>24</xdr:col>
      <xdr:colOff>25400</xdr:colOff>
      <xdr:row>61</xdr:row>
      <xdr:rowOff>31750</xdr:rowOff>
    </xdr:to>
    <xdr:cxnSp macro="">
      <xdr:nvCxnSpPr>
        <xdr:cNvPr id="179" name="直線コネクタ 178">
          <a:extLst>
            <a:ext uri="{FF2B5EF4-FFF2-40B4-BE49-F238E27FC236}">
              <a16:creationId xmlns:a16="http://schemas.microsoft.com/office/drawing/2014/main" id="{00000000-0008-0000-0400-0000B3000000}"/>
            </a:ext>
          </a:extLst>
        </xdr:cNvPr>
        <xdr:cNvCxnSpPr/>
      </xdr:nvCxnSpPr>
      <xdr:spPr>
        <a:xfrm flipV="1">
          <a:off x="4826000" y="9137650"/>
          <a:ext cx="0" cy="13525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3827</xdr:rowOff>
    </xdr:from>
    <xdr:ext cx="762000" cy="259045"/>
    <xdr:sp macro="" textlink="">
      <xdr:nvSpPr>
        <xdr:cNvPr id="180" name="扶助費最小値テキスト">
          <a:extLst>
            <a:ext uri="{FF2B5EF4-FFF2-40B4-BE49-F238E27FC236}">
              <a16:creationId xmlns:a16="http://schemas.microsoft.com/office/drawing/2014/main" id="{00000000-0008-0000-0400-0000B4000000}"/>
            </a:ext>
          </a:extLst>
        </xdr:cNvPr>
        <xdr:cNvSpPr txBox="1"/>
      </xdr:nvSpPr>
      <xdr:spPr>
        <a:xfrm>
          <a:off x="4914900" y="1046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31750</xdr:rowOff>
    </xdr:from>
    <xdr:to>
      <xdr:col>24</xdr:col>
      <xdr:colOff>114300</xdr:colOff>
      <xdr:row>61</xdr:row>
      <xdr:rowOff>31750</xdr:rowOff>
    </xdr:to>
    <xdr:cxnSp macro="">
      <xdr:nvCxnSpPr>
        <xdr:cNvPr id="181" name="直線コネクタ 180">
          <a:extLst>
            <a:ext uri="{FF2B5EF4-FFF2-40B4-BE49-F238E27FC236}">
              <a16:creationId xmlns:a16="http://schemas.microsoft.com/office/drawing/2014/main" id="{00000000-0008-0000-0400-0000B5000000}"/>
            </a:ext>
          </a:extLst>
        </xdr:cNvPr>
        <xdr:cNvCxnSpPr/>
      </xdr:nvCxnSpPr>
      <xdr:spPr>
        <a:xfrm>
          <a:off x="4737100" y="10490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137177</xdr:rowOff>
    </xdr:from>
    <xdr:ext cx="762000" cy="259045"/>
    <xdr:sp macro="" textlink="">
      <xdr:nvSpPr>
        <xdr:cNvPr id="182" name="扶助費最大値テキスト">
          <a:extLst>
            <a:ext uri="{FF2B5EF4-FFF2-40B4-BE49-F238E27FC236}">
              <a16:creationId xmlns:a16="http://schemas.microsoft.com/office/drawing/2014/main" id="{00000000-0008-0000-0400-0000B6000000}"/>
            </a:ext>
          </a:extLst>
        </xdr:cNvPr>
        <xdr:cNvSpPr txBox="1"/>
      </xdr:nvSpPr>
      <xdr:spPr>
        <a:xfrm>
          <a:off x="4914900" y="8881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50800</xdr:rowOff>
    </xdr:from>
    <xdr:to>
      <xdr:col>24</xdr:col>
      <xdr:colOff>114300</xdr:colOff>
      <xdr:row>53</xdr:row>
      <xdr:rowOff>50800</xdr:rowOff>
    </xdr:to>
    <xdr:cxnSp macro="">
      <xdr:nvCxnSpPr>
        <xdr:cNvPr id="183" name="直線コネクタ 182">
          <a:extLst>
            <a:ext uri="{FF2B5EF4-FFF2-40B4-BE49-F238E27FC236}">
              <a16:creationId xmlns:a16="http://schemas.microsoft.com/office/drawing/2014/main" id="{00000000-0008-0000-0400-0000B7000000}"/>
            </a:ext>
          </a:extLst>
        </xdr:cNvPr>
        <xdr:cNvCxnSpPr/>
      </xdr:nvCxnSpPr>
      <xdr:spPr>
        <a:xfrm>
          <a:off x="4737100" y="91376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59</xdr:row>
      <xdr:rowOff>69850</xdr:rowOff>
    </xdr:from>
    <xdr:to>
      <xdr:col>24</xdr:col>
      <xdr:colOff>25400</xdr:colOff>
      <xdr:row>60</xdr:row>
      <xdr:rowOff>50800</xdr:rowOff>
    </xdr:to>
    <xdr:cxnSp macro="">
      <xdr:nvCxnSpPr>
        <xdr:cNvPr id="184" name="直線コネクタ 183">
          <a:extLst>
            <a:ext uri="{FF2B5EF4-FFF2-40B4-BE49-F238E27FC236}">
              <a16:creationId xmlns:a16="http://schemas.microsoft.com/office/drawing/2014/main" id="{00000000-0008-0000-0400-0000B8000000}"/>
            </a:ext>
          </a:extLst>
        </xdr:cNvPr>
        <xdr:cNvCxnSpPr/>
      </xdr:nvCxnSpPr>
      <xdr:spPr>
        <a:xfrm>
          <a:off x="3987800" y="10185400"/>
          <a:ext cx="838200" cy="15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92727</xdr:rowOff>
    </xdr:from>
    <xdr:ext cx="762000" cy="259045"/>
    <xdr:sp macro="" textlink="">
      <xdr:nvSpPr>
        <xdr:cNvPr id="185" name="扶助費平均値テキスト">
          <a:extLst>
            <a:ext uri="{FF2B5EF4-FFF2-40B4-BE49-F238E27FC236}">
              <a16:creationId xmlns:a16="http://schemas.microsoft.com/office/drawing/2014/main" id="{00000000-0008-0000-0400-0000B9000000}"/>
            </a:ext>
          </a:extLst>
        </xdr:cNvPr>
        <xdr:cNvSpPr txBox="1"/>
      </xdr:nvSpPr>
      <xdr:spPr>
        <a:xfrm>
          <a:off x="4914900" y="96939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57</xdr:row>
      <xdr:rowOff>76200</xdr:rowOff>
    </xdr:from>
    <xdr:to>
      <xdr:col>24</xdr:col>
      <xdr:colOff>76200</xdr:colOff>
      <xdr:row>58</xdr:row>
      <xdr:rowOff>6350</xdr:rowOff>
    </xdr:to>
    <xdr:sp macro="" textlink="">
      <xdr:nvSpPr>
        <xdr:cNvPr id="186" name="フローチャート: 判断 185">
          <a:extLst>
            <a:ext uri="{FF2B5EF4-FFF2-40B4-BE49-F238E27FC236}">
              <a16:creationId xmlns:a16="http://schemas.microsoft.com/office/drawing/2014/main" id="{00000000-0008-0000-0400-0000BA000000}"/>
            </a:ext>
          </a:extLst>
        </xdr:cNvPr>
        <xdr:cNvSpPr/>
      </xdr:nvSpPr>
      <xdr:spPr>
        <a:xfrm>
          <a:off x="4775200" y="9848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59</xdr:row>
      <xdr:rowOff>69850</xdr:rowOff>
    </xdr:from>
    <xdr:to>
      <xdr:col>19</xdr:col>
      <xdr:colOff>187325</xdr:colOff>
      <xdr:row>60</xdr:row>
      <xdr:rowOff>50800</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flipV="1">
          <a:off x="3098800" y="10185400"/>
          <a:ext cx="889000" cy="15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57</xdr:row>
      <xdr:rowOff>0</xdr:rowOff>
    </xdr:from>
    <xdr:to>
      <xdr:col>20</xdr:col>
      <xdr:colOff>38100</xdr:colOff>
      <xdr:row>57</xdr:row>
      <xdr:rowOff>101600</xdr:rowOff>
    </xdr:to>
    <xdr:sp macro="" textlink="">
      <xdr:nvSpPr>
        <xdr:cNvPr id="188" name="フローチャート: 判断 187">
          <a:extLst>
            <a:ext uri="{FF2B5EF4-FFF2-40B4-BE49-F238E27FC236}">
              <a16:creationId xmlns:a16="http://schemas.microsoft.com/office/drawing/2014/main" id="{00000000-0008-0000-0400-0000BC000000}"/>
            </a:ext>
          </a:extLst>
        </xdr:cNvPr>
        <xdr:cNvSpPr/>
      </xdr:nvSpPr>
      <xdr:spPr>
        <a:xfrm>
          <a:off x="3937000" y="9772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55</xdr:row>
      <xdr:rowOff>111777</xdr:rowOff>
    </xdr:from>
    <xdr:ext cx="736600" cy="259045"/>
    <xdr:sp macro="" textlink="">
      <xdr:nvSpPr>
        <xdr:cNvPr id="189" name="テキスト ボックス 188">
          <a:extLst>
            <a:ext uri="{FF2B5EF4-FFF2-40B4-BE49-F238E27FC236}">
              <a16:creationId xmlns:a16="http://schemas.microsoft.com/office/drawing/2014/main" id="{00000000-0008-0000-0400-0000BD000000}"/>
            </a:ext>
          </a:extLst>
        </xdr:cNvPr>
        <xdr:cNvSpPr txBox="1"/>
      </xdr:nvSpPr>
      <xdr:spPr>
        <a:xfrm>
          <a:off x="3606800" y="95415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60</xdr:row>
      <xdr:rowOff>50800</xdr:rowOff>
    </xdr:from>
    <xdr:to>
      <xdr:col>15</xdr:col>
      <xdr:colOff>98425</xdr:colOff>
      <xdr:row>60</xdr:row>
      <xdr:rowOff>50800</xdr:rowOff>
    </xdr:to>
    <xdr:cxnSp macro="">
      <xdr:nvCxnSpPr>
        <xdr:cNvPr id="190" name="直線コネクタ 189">
          <a:extLst>
            <a:ext uri="{FF2B5EF4-FFF2-40B4-BE49-F238E27FC236}">
              <a16:creationId xmlns:a16="http://schemas.microsoft.com/office/drawing/2014/main" id="{00000000-0008-0000-0400-0000BE000000}"/>
            </a:ext>
          </a:extLst>
        </xdr:cNvPr>
        <xdr:cNvCxnSpPr/>
      </xdr:nvCxnSpPr>
      <xdr:spPr>
        <a:xfrm>
          <a:off x="2209800" y="10337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57</xdr:row>
      <xdr:rowOff>114300</xdr:rowOff>
    </xdr:from>
    <xdr:to>
      <xdr:col>15</xdr:col>
      <xdr:colOff>149225</xdr:colOff>
      <xdr:row>58</xdr:row>
      <xdr:rowOff>44450</xdr:rowOff>
    </xdr:to>
    <xdr:sp macro="" textlink="">
      <xdr:nvSpPr>
        <xdr:cNvPr id="191" name="フローチャート: 判断 190">
          <a:extLst>
            <a:ext uri="{FF2B5EF4-FFF2-40B4-BE49-F238E27FC236}">
              <a16:creationId xmlns:a16="http://schemas.microsoft.com/office/drawing/2014/main" id="{00000000-0008-0000-0400-0000BF000000}"/>
            </a:ext>
          </a:extLst>
        </xdr:cNvPr>
        <xdr:cNvSpPr/>
      </xdr:nvSpPr>
      <xdr:spPr>
        <a:xfrm>
          <a:off x="3048000" y="9886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56</xdr:row>
      <xdr:rowOff>54627</xdr:rowOff>
    </xdr:from>
    <xdr:ext cx="762000" cy="259045"/>
    <xdr:sp macro="" textlink="">
      <xdr:nvSpPr>
        <xdr:cNvPr id="192" name="テキスト ボックス 191">
          <a:extLst>
            <a:ext uri="{FF2B5EF4-FFF2-40B4-BE49-F238E27FC236}">
              <a16:creationId xmlns:a16="http://schemas.microsoft.com/office/drawing/2014/main" id="{00000000-0008-0000-0400-0000C0000000}"/>
            </a:ext>
          </a:extLst>
        </xdr:cNvPr>
        <xdr:cNvSpPr txBox="1"/>
      </xdr:nvSpPr>
      <xdr:spPr>
        <a:xfrm>
          <a:off x="2717800" y="9655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60</xdr:row>
      <xdr:rowOff>50800</xdr:rowOff>
    </xdr:from>
    <xdr:to>
      <xdr:col>11</xdr:col>
      <xdr:colOff>9525</xdr:colOff>
      <xdr:row>60</xdr:row>
      <xdr:rowOff>107950</xdr:rowOff>
    </xdr:to>
    <xdr:cxnSp macro="">
      <xdr:nvCxnSpPr>
        <xdr:cNvPr id="193" name="直線コネクタ 192">
          <a:extLst>
            <a:ext uri="{FF2B5EF4-FFF2-40B4-BE49-F238E27FC236}">
              <a16:creationId xmlns:a16="http://schemas.microsoft.com/office/drawing/2014/main" id="{00000000-0008-0000-0400-0000C1000000}"/>
            </a:ext>
          </a:extLst>
        </xdr:cNvPr>
        <xdr:cNvCxnSpPr/>
      </xdr:nvCxnSpPr>
      <xdr:spPr>
        <a:xfrm flipV="1">
          <a:off x="1320800" y="10337800"/>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58</xdr:row>
      <xdr:rowOff>76200</xdr:rowOff>
    </xdr:from>
    <xdr:to>
      <xdr:col>11</xdr:col>
      <xdr:colOff>60325</xdr:colOff>
      <xdr:row>59</xdr:row>
      <xdr:rowOff>6350</xdr:rowOff>
    </xdr:to>
    <xdr:sp macro="" textlink="">
      <xdr:nvSpPr>
        <xdr:cNvPr id="194" name="フローチャート: 判断 193">
          <a:extLst>
            <a:ext uri="{FF2B5EF4-FFF2-40B4-BE49-F238E27FC236}">
              <a16:creationId xmlns:a16="http://schemas.microsoft.com/office/drawing/2014/main" id="{00000000-0008-0000-0400-0000C2000000}"/>
            </a:ext>
          </a:extLst>
        </xdr:cNvPr>
        <xdr:cNvSpPr/>
      </xdr:nvSpPr>
      <xdr:spPr>
        <a:xfrm>
          <a:off x="2159000" y="1002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57</xdr:row>
      <xdr:rowOff>16527</xdr:rowOff>
    </xdr:from>
    <xdr:ext cx="762000" cy="259045"/>
    <xdr:sp macro="" textlink="">
      <xdr:nvSpPr>
        <xdr:cNvPr id="195" name="テキスト ボックス 194">
          <a:extLst>
            <a:ext uri="{FF2B5EF4-FFF2-40B4-BE49-F238E27FC236}">
              <a16:creationId xmlns:a16="http://schemas.microsoft.com/office/drawing/2014/main" id="{00000000-0008-0000-0400-0000C3000000}"/>
            </a:ext>
          </a:extLst>
        </xdr:cNvPr>
        <xdr:cNvSpPr txBox="1"/>
      </xdr:nvSpPr>
      <xdr:spPr>
        <a:xfrm>
          <a:off x="1828800" y="9789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57</xdr:row>
      <xdr:rowOff>133350</xdr:rowOff>
    </xdr:from>
    <xdr:to>
      <xdr:col>6</xdr:col>
      <xdr:colOff>171450</xdr:colOff>
      <xdr:row>58</xdr:row>
      <xdr:rowOff>63500</xdr:rowOff>
    </xdr:to>
    <xdr:sp macro="" textlink="">
      <xdr:nvSpPr>
        <xdr:cNvPr id="196" name="フローチャート: 判断 195">
          <a:extLst>
            <a:ext uri="{FF2B5EF4-FFF2-40B4-BE49-F238E27FC236}">
              <a16:creationId xmlns:a16="http://schemas.microsoft.com/office/drawing/2014/main" id="{00000000-0008-0000-0400-0000C4000000}"/>
            </a:ext>
          </a:extLst>
        </xdr:cNvPr>
        <xdr:cNvSpPr/>
      </xdr:nvSpPr>
      <xdr:spPr>
        <a:xfrm>
          <a:off x="1270000" y="9906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56</xdr:row>
      <xdr:rowOff>73677</xdr:rowOff>
    </xdr:from>
    <xdr:ext cx="762000" cy="259045"/>
    <xdr:sp macro="" textlink="">
      <xdr:nvSpPr>
        <xdr:cNvPr id="197" name="テキスト ボックス 196">
          <a:extLst>
            <a:ext uri="{FF2B5EF4-FFF2-40B4-BE49-F238E27FC236}">
              <a16:creationId xmlns:a16="http://schemas.microsoft.com/office/drawing/2014/main" id="{00000000-0008-0000-0400-0000C5000000}"/>
            </a:ext>
          </a:extLst>
        </xdr:cNvPr>
        <xdr:cNvSpPr txBox="1"/>
      </xdr:nvSpPr>
      <xdr:spPr>
        <a:xfrm>
          <a:off x="939800" y="9674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198" name="テキスト ボックス 197">
          <a:extLst>
            <a:ext uri="{FF2B5EF4-FFF2-40B4-BE49-F238E27FC236}">
              <a16:creationId xmlns:a16="http://schemas.microsoft.com/office/drawing/2014/main" id="{00000000-0008-0000-0400-0000C6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0" name="テキスト ボックス 199">
          <a:extLst>
            <a:ext uri="{FF2B5EF4-FFF2-40B4-BE49-F238E27FC236}">
              <a16:creationId xmlns:a16="http://schemas.microsoft.com/office/drawing/2014/main" id="{00000000-0008-0000-0400-0000C8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60</xdr:row>
      <xdr:rowOff>0</xdr:rowOff>
    </xdr:from>
    <xdr:to>
      <xdr:col>24</xdr:col>
      <xdr:colOff>76200</xdr:colOff>
      <xdr:row>60</xdr:row>
      <xdr:rowOff>101600</xdr:rowOff>
    </xdr:to>
    <xdr:sp macro="" textlink="">
      <xdr:nvSpPr>
        <xdr:cNvPr id="203" name="楕円 202">
          <a:extLst>
            <a:ext uri="{FF2B5EF4-FFF2-40B4-BE49-F238E27FC236}">
              <a16:creationId xmlns:a16="http://schemas.microsoft.com/office/drawing/2014/main" id="{00000000-0008-0000-0400-0000CB000000}"/>
            </a:ext>
          </a:extLst>
        </xdr:cNvPr>
        <xdr:cNvSpPr/>
      </xdr:nvSpPr>
      <xdr:spPr>
        <a:xfrm>
          <a:off x="4775200" y="10287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59</xdr:row>
      <xdr:rowOff>143527</xdr:rowOff>
    </xdr:from>
    <xdr:ext cx="762000" cy="259045"/>
    <xdr:sp macro="" textlink="">
      <xdr:nvSpPr>
        <xdr:cNvPr id="204" name="扶助費該当値テキスト">
          <a:extLst>
            <a:ext uri="{FF2B5EF4-FFF2-40B4-BE49-F238E27FC236}">
              <a16:creationId xmlns:a16="http://schemas.microsoft.com/office/drawing/2014/main" id="{00000000-0008-0000-0400-0000CC000000}"/>
            </a:ext>
          </a:extLst>
        </xdr:cNvPr>
        <xdr:cNvSpPr txBox="1"/>
      </xdr:nvSpPr>
      <xdr:spPr>
        <a:xfrm>
          <a:off x="4914900" y="10259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59</xdr:row>
      <xdr:rowOff>19050</xdr:rowOff>
    </xdr:from>
    <xdr:to>
      <xdr:col>20</xdr:col>
      <xdr:colOff>38100</xdr:colOff>
      <xdr:row>59</xdr:row>
      <xdr:rowOff>120650</xdr:rowOff>
    </xdr:to>
    <xdr:sp macro="" textlink="">
      <xdr:nvSpPr>
        <xdr:cNvPr id="205" name="楕円 204">
          <a:extLst>
            <a:ext uri="{FF2B5EF4-FFF2-40B4-BE49-F238E27FC236}">
              <a16:creationId xmlns:a16="http://schemas.microsoft.com/office/drawing/2014/main" id="{00000000-0008-0000-0400-0000CD000000}"/>
            </a:ext>
          </a:extLst>
        </xdr:cNvPr>
        <xdr:cNvSpPr/>
      </xdr:nvSpPr>
      <xdr:spPr>
        <a:xfrm>
          <a:off x="3937000" y="10134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59</xdr:row>
      <xdr:rowOff>105427</xdr:rowOff>
    </xdr:from>
    <xdr:ext cx="7366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3606800" y="10220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60</xdr:row>
      <xdr:rowOff>0</xdr:rowOff>
    </xdr:from>
    <xdr:to>
      <xdr:col>15</xdr:col>
      <xdr:colOff>149225</xdr:colOff>
      <xdr:row>60</xdr:row>
      <xdr:rowOff>101600</xdr:rowOff>
    </xdr:to>
    <xdr:sp macro="" textlink="">
      <xdr:nvSpPr>
        <xdr:cNvPr id="207" name="楕円 206">
          <a:extLst>
            <a:ext uri="{FF2B5EF4-FFF2-40B4-BE49-F238E27FC236}">
              <a16:creationId xmlns:a16="http://schemas.microsoft.com/office/drawing/2014/main" id="{00000000-0008-0000-0400-0000CF000000}"/>
            </a:ext>
          </a:extLst>
        </xdr:cNvPr>
        <xdr:cNvSpPr/>
      </xdr:nvSpPr>
      <xdr:spPr>
        <a:xfrm>
          <a:off x="3048000" y="10287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60</xdr:row>
      <xdr:rowOff>86377</xdr:rowOff>
    </xdr:from>
    <xdr:ext cx="7620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2717800" y="10373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60</xdr:row>
      <xdr:rowOff>0</xdr:rowOff>
    </xdr:from>
    <xdr:to>
      <xdr:col>11</xdr:col>
      <xdr:colOff>60325</xdr:colOff>
      <xdr:row>60</xdr:row>
      <xdr:rowOff>101600</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2159000" y="10287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60</xdr:row>
      <xdr:rowOff>86377</xdr:rowOff>
    </xdr:from>
    <xdr:ext cx="7620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1828800" y="10373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60</xdr:row>
      <xdr:rowOff>57150</xdr:rowOff>
    </xdr:from>
    <xdr:to>
      <xdr:col>6</xdr:col>
      <xdr:colOff>171450</xdr:colOff>
      <xdr:row>60</xdr:row>
      <xdr:rowOff>158750</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1270000" y="10344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60</xdr:row>
      <xdr:rowOff>143527</xdr:rowOff>
    </xdr:from>
    <xdr:ext cx="7620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939800" y="10430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3" name="正方形/長方形 212">
          <a:extLst>
            <a:ext uri="{FF2B5EF4-FFF2-40B4-BE49-F238E27FC236}">
              <a16:creationId xmlns:a16="http://schemas.microsoft.com/office/drawing/2014/main" id="{00000000-0008-0000-0400-0000D5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4" name="正方形/長方形 213">
          <a:extLst>
            <a:ext uri="{FF2B5EF4-FFF2-40B4-BE49-F238E27FC236}">
              <a16:creationId xmlns:a16="http://schemas.microsoft.com/office/drawing/2014/main" id="{00000000-0008-0000-0400-0000D6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5" name="正方形/長方形 214">
          <a:extLst>
            <a:ext uri="{FF2B5EF4-FFF2-40B4-BE49-F238E27FC236}">
              <a16:creationId xmlns:a16="http://schemas.microsoft.com/office/drawing/2014/main" id="{00000000-0008-0000-0400-0000D7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6" name="正方形/長方形 215">
          <a:extLst>
            <a:ext uri="{FF2B5EF4-FFF2-40B4-BE49-F238E27FC236}">
              <a16:creationId xmlns:a16="http://schemas.microsoft.com/office/drawing/2014/main" id="{00000000-0008-0000-0400-0000D8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3" name="テキスト ボックス 222">
          <a:extLst>
            <a:ext uri="{FF2B5EF4-FFF2-40B4-BE49-F238E27FC236}">
              <a16:creationId xmlns:a16="http://schemas.microsoft.com/office/drawing/2014/main" id="{00000000-0008-0000-0400-0000DF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lang="ja-JP" altLang="en-US" sz="1300">
              <a:effectLst/>
            </a:rPr>
            <a:t>　</a:t>
          </a:r>
          <a:r>
            <a:rPr lang="ja-JP" altLang="en-US" sz="1300">
              <a:effectLst/>
              <a:latin typeface="ＭＳ Ｐゴシック" panose="020B0600070205080204" pitchFamily="50" charset="-128"/>
              <a:ea typeface="ＭＳ Ｐゴシック" panose="020B0600070205080204" pitchFamily="50" charset="-128"/>
            </a:rPr>
            <a:t>臨時財源対策債の減などによる歳入（分母）の減少により、若干の悪化となった。</a:t>
          </a:r>
        </a:p>
      </xdr:txBody>
    </xdr:sp>
    <xdr:clientData/>
  </xdr:twoCellAnchor>
  <xdr:oneCellAnchor>
    <xdr:from>
      <xdr:col>62</xdr:col>
      <xdr:colOff>6350</xdr:colOff>
      <xdr:row>49</xdr:row>
      <xdr:rowOff>107950</xdr:rowOff>
    </xdr:from>
    <xdr:ext cx="298543" cy="225703"/>
    <xdr:sp macro="" textlink="">
      <xdr:nvSpPr>
        <xdr:cNvPr id="224" name="テキスト ボックス 223">
          <a:extLst>
            <a:ext uri="{FF2B5EF4-FFF2-40B4-BE49-F238E27FC236}">
              <a16:creationId xmlns:a16="http://schemas.microsoft.com/office/drawing/2014/main" id="{00000000-0008-0000-0400-0000E0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5" name="直線コネクタ 224">
          <a:extLst>
            <a:ext uri="{FF2B5EF4-FFF2-40B4-BE49-F238E27FC236}">
              <a16:creationId xmlns:a16="http://schemas.microsoft.com/office/drawing/2014/main" id="{00000000-0008-0000-0400-0000E1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6" name="テキスト ボックス 225">
          <a:extLst>
            <a:ext uri="{FF2B5EF4-FFF2-40B4-BE49-F238E27FC236}">
              <a16:creationId xmlns:a16="http://schemas.microsoft.com/office/drawing/2014/main" id="{00000000-0008-0000-0400-0000E2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27" name="直線コネクタ 226">
          <a:extLst>
            <a:ext uri="{FF2B5EF4-FFF2-40B4-BE49-F238E27FC236}">
              <a16:creationId xmlns:a16="http://schemas.microsoft.com/office/drawing/2014/main" id="{00000000-0008-0000-0400-0000E3000000}"/>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28" name="テキスト ボックス 227">
          <a:extLst>
            <a:ext uri="{FF2B5EF4-FFF2-40B4-BE49-F238E27FC236}">
              <a16:creationId xmlns:a16="http://schemas.microsoft.com/office/drawing/2014/main" id="{00000000-0008-0000-0400-0000E4000000}"/>
            </a:ext>
          </a:extLst>
        </xdr:cNvPr>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29" name="直線コネクタ 228">
          <a:extLst>
            <a:ext uri="{FF2B5EF4-FFF2-40B4-BE49-F238E27FC236}">
              <a16:creationId xmlns:a16="http://schemas.microsoft.com/office/drawing/2014/main" id="{00000000-0008-0000-0400-0000E5000000}"/>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39" name="その他グラフ枠">
          <a:extLst>
            <a:ext uri="{FF2B5EF4-FFF2-40B4-BE49-F238E27FC236}">
              <a16:creationId xmlns:a16="http://schemas.microsoft.com/office/drawing/2014/main" id="{00000000-0008-0000-0400-0000EF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139700</xdr:rowOff>
    </xdr:from>
    <xdr:to>
      <xdr:col>82</xdr:col>
      <xdr:colOff>107950</xdr:colOff>
      <xdr:row>60</xdr:row>
      <xdr:rowOff>165100</xdr:rowOff>
    </xdr:to>
    <xdr:cxnSp macro="">
      <xdr:nvCxnSpPr>
        <xdr:cNvPr id="240" name="直線コネクタ 239">
          <a:extLst>
            <a:ext uri="{FF2B5EF4-FFF2-40B4-BE49-F238E27FC236}">
              <a16:creationId xmlns:a16="http://schemas.microsoft.com/office/drawing/2014/main" id="{00000000-0008-0000-0400-0000F0000000}"/>
            </a:ext>
          </a:extLst>
        </xdr:cNvPr>
        <xdr:cNvCxnSpPr/>
      </xdr:nvCxnSpPr>
      <xdr:spPr>
        <a:xfrm flipV="1">
          <a:off x="16510000" y="9055100"/>
          <a:ext cx="0" cy="1397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137177</xdr:rowOff>
    </xdr:from>
    <xdr:ext cx="762000" cy="259045"/>
    <xdr:sp macro="" textlink="">
      <xdr:nvSpPr>
        <xdr:cNvPr id="241" name="その他最小値テキスト">
          <a:extLst>
            <a:ext uri="{FF2B5EF4-FFF2-40B4-BE49-F238E27FC236}">
              <a16:creationId xmlns:a16="http://schemas.microsoft.com/office/drawing/2014/main" id="{00000000-0008-0000-0400-0000F1000000}"/>
            </a:ext>
          </a:extLst>
        </xdr:cNvPr>
        <xdr:cNvSpPr txBox="1"/>
      </xdr:nvSpPr>
      <xdr:spPr>
        <a:xfrm>
          <a:off x="16598900" y="10424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60</xdr:row>
      <xdr:rowOff>165100</xdr:rowOff>
    </xdr:from>
    <xdr:to>
      <xdr:col>82</xdr:col>
      <xdr:colOff>196850</xdr:colOff>
      <xdr:row>60</xdr:row>
      <xdr:rowOff>165100</xdr:rowOff>
    </xdr:to>
    <xdr:cxnSp macro="">
      <xdr:nvCxnSpPr>
        <xdr:cNvPr id="242" name="直線コネクタ 241">
          <a:extLst>
            <a:ext uri="{FF2B5EF4-FFF2-40B4-BE49-F238E27FC236}">
              <a16:creationId xmlns:a16="http://schemas.microsoft.com/office/drawing/2014/main" id="{00000000-0008-0000-0400-0000F2000000}"/>
            </a:ext>
          </a:extLst>
        </xdr:cNvPr>
        <xdr:cNvCxnSpPr/>
      </xdr:nvCxnSpPr>
      <xdr:spPr>
        <a:xfrm>
          <a:off x="16421100" y="10452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54627</xdr:rowOff>
    </xdr:from>
    <xdr:ext cx="762000" cy="259045"/>
    <xdr:sp macro="" textlink="">
      <xdr:nvSpPr>
        <xdr:cNvPr id="243" name="その他最大値テキスト">
          <a:extLst>
            <a:ext uri="{FF2B5EF4-FFF2-40B4-BE49-F238E27FC236}">
              <a16:creationId xmlns:a16="http://schemas.microsoft.com/office/drawing/2014/main" id="{00000000-0008-0000-0400-0000F3000000}"/>
            </a:ext>
          </a:extLst>
        </xdr:cNvPr>
        <xdr:cNvSpPr txBox="1"/>
      </xdr:nvSpPr>
      <xdr:spPr>
        <a:xfrm>
          <a:off x="16598900" y="8798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52</xdr:row>
      <xdr:rowOff>139700</xdr:rowOff>
    </xdr:from>
    <xdr:to>
      <xdr:col>82</xdr:col>
      <xdr:colOff>196850</xdr:colOff>
      <xdr:row>52</xdr:row>
      <xdr:rowOff>139700</xdr:rowOff>
    </xdr:to>
    <xdr:cxnSp macro="">
      <xdr:nvCxnSpPr>
        <xdr:cNvPr id="244" name="直線コネクタ 243">
          <a:extLst>
            <a:ext uri="{FF2B5EF4-FFF2-40B4-BE49-F238E27FC236}">
              <a16:creationId xmlns:a16="http://schemas.microsoft.com/office/drawing/2014/main" id="{00000000-0008-0000-0400-0000F4000000}"/>
            </a:ext>
          </a:extLst>
        </xdr:cNvPr>
        <xdr:cNvCxnSpPr/>
      </xdr:nvCxnSpPr>
      <xdr:spPr>
        <a:xfrm>
          <a:off x="16421100" y="9055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57</xdr:row>
      <xdr:rowOff>69850</xdr:rowOff>
    </xdr:from>
    <xdr:to>
      <xdr:col>82</xdr:col>
      <xdr:colOff>107950</xdr:colOff>
      <xdr:row>57</xdr:row>
      <xdr:rowOff>107950</xdr:rowOff>
    </xdr:to>
    <xdr:cxnSp macro="">
      <xdr:nvCxnSpPr>
        <xdr:cNvPr id="245" name="直線コネクタ 244">
          <a:extLst>
            <a:ext uri="{FF2B5EF4-FFF2-40B4-BE49-F238E27FC236}">
              <a16:creationId xmlns:a16="http://schemas.microsoft.com/office/drawing/2014/main" id="{00000000-0008-0000-0400-0000F5000000}"/>
            </a:ext>
          </a:extLst>
        </xdr:cNvPr>
        <xdr:cNvCxnSpPr/>
      </xdr:nvCxnSpPr>
      <xdr:spPr>
        <a:xfrm>
          <a:off x="15671800" y="984250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57</xdr:row>
      <xdr:rowOff>54627</xdr:rowOff>
    </xdr:from>
    <xdr:ext cx="762000" cy="259045"/>
    <xdr:sp macro="" textlink="">
      <xdr:nvSpPr>
        <xdr:cNvPr id="246" name="その他平均値テキスト">
          <a:extLst>
            <a:ext uri="{FF2B5EF4-FFF2-40B4-BE49-F238E27FC236}">
              <a16:creationId xmlns:a16="http://schemas.microsoft.com/office/drawing/2014/main" id="{00000000-0008-0000-0400-0000F6000000}"/>
            </a:ext>
          </a:extLst>
        </xdr:cNvPr>
        <xdr:cNvSpPr txBox="1"/>
      </xdr:nvSpPr>
      <xdr:spPr>
        <a:xfrm>
          <a:off x="16598900" y="98272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82550</xdr:rowOff>
    </xdr:from>
    <xdr:to>
      <xdr:col>82</xdr:col>
      <xdr:colOff>158750</xdr:colOff>
      <xdr:row>58</xdr:row>
      <xdr:rowOff>12700</xdr:rowOff>
    </xdr:to>
    <xdr:sp macro="" textlink="">
      <xdr:nvSpPr>
        <xdr:cNvPr id="247" name="フローチャート: 判断 246">
          <a:extLst>
            <a:ext uri="{FF2B5EF4-FFF2-40B4-BE49-F238E27FC236}">
              <a16:creationId xmlns:a16="http://schemas.microsoft.com/office/drawing/2014/main" id="{00000000-0008-0000-0400-0000F7000000}"/>
            </a:ext>
          </a:extLst>
        </xdr:cNvPr>
        <xdr:cNvSpPr/>
      </xdr:nvSpPr>
      <xdr:spPr>
        <a:xfrm>
          <a:off x="16459200" y="985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57</xdr:row>
      <xdr:rowOff>69850</xdr:rowOff>
    </xdr:from>
    <xdr:to>
      <xdr:col>78</xdr:col>
      <xdr:colOff>69850</xdr:colOff>
      <xdr:row>59</xdr:row>
      <xdr:rowOff>6350</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flipV="1">
          <a:off x="14782800" y="9842500"/>
          <a:ext cx="889000" cy="279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57</xdr:row>
      <xdr:rowOff>31750</xdr:rowOff>
    </xdr:from>
    <xdr:to>
      <xdr:col>78</xdr:col>
      <xdr:colOff>120650</xdr:colOff>
      <xdr:row>57</xdr:row>
      <xdr:rowOff>133350</xdr:rowOff>
    </xdr:to>
    <xdr:sp macro="" textlink="">
      <xdr:nvSpPr>
        <xdr:cNvPr id="249" name="フローチャート: 判断 248">
          <a:extLst>
            <a:ext uri="{FF2B5EF4-FFF2-40B4-BE49-F238E27FC236}">
              <a16:creationId xmlns:a16="http://schemas.microsoft.com/office/drawing/2014/main" id="{00000000-0008-0000-0400-0000F9000000}"/>
            </a:ext>
          </a:extLst>
        </xdr:cNvPr>
        <xdr:cNvSpPr/>
      </xdr:nvSpPr>
      <xdr:spPr>
        <a:xfrm>
          <a:off x="15621000" y="9804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118127</xdr:rowOff>
    </xdr:from>
    <xdr:ext cx="736600" cy="259045"/>
    <xdr:sp macro="" textlink="">
      <xdr:nvSpPr>
        <xdr:cNvPr id="250" name="テキスト ボックス 249">
          <a:extLst>
            <a:ext uri="{FF2B5EF4-FFF2-40B4-BE49-F238E27FC236}">
              <a16:creationId xmlns:a16="http://schemas.microsoft.com/office/drawing/2014/main" id="{00000000-0008-0000-0400-0000FA000000}"/>
            </a:ext>
          </a:extLst>
        </xdr:cNvPr>
        <xdr:cNvSpPr txBox="1"/>
      </xdr:nvSpPr>
      <xdr:spPr>
        <a:xfrm>
          <a:off x="15290800" y="98907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59</xdr:row>
      <xdr:rowOff>6350</xdr:rowOff>
    </xdr:from>
    <xdr:to>
      <xdr:col>73</xdr:col>
      <xdr:colOff>180975</xdr:colOff>
      <xdr:row>59</xdr:row>
      <xdr:rowOff>120650</xdr:rowOff>
    </xdr:to>
    <xdr:cxnSp macro="">
      <xdr:nvCxnSpPr>
        <xdr:cNvPr id="251" name="直線コネクタ 250">
          <a:extLst>
            <a:ext uri="{FF2B5EF4-FFF2-40B4-BE49-F238E27FC236}">
              <a16:creationId xmlns:a16="http://schemas.microsoft.com/office/drawing/2014/main" id="{00000000-0008-0000-0400-0000FB000000}"/>
            </a:ext>
          </a:extLst>
        </xdr:cNvPr>
        <xdr:cNvCxnSpPr/>
      </xdr:nvCxnSpPr>
      <xdr:spPr>
        <a:xfrm flipV="1">
          <a:off x="13893800" y="1012190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57</xdr:row>
      <xdr:rowOff>158750</xdr:rowOff>
    </xdr:from>
    <xdr:to>
      <xdr:col>74</xdr:col>
      <xdr:colOff>31750</xdr:colOff>
      <xdr:row>58</xdr:row>
      <xdr:rowOff>88900</xdr:rowOff>
    </xdr:to>
    <xdr:sp macro="" textlink="">
      <xdr:nvSpPr>
        <xdr:cNvPr id="252" name="フローチャート: 判断 251">
          <a:extLst>
            <a:ext uri="{FF2B5EF4-FFF2-40B4-BE49-F238E27FC236}">
              <a16:creationId xmlns:a16="http://schemas.microsoft.com/office/drawing/2014/main" id="{00000000-0008-0000-0400-0000FC000000}"/>
            </a:ext>
          </a:extLst>
        </xdr:cNvPr>
        <xdr:cNvSpPr/>
      </xdr:nvSpPr>
      <xdr:spPr>
        <a:xfrm>
          <a:off x="14732000" y="9931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56</xdr:row>
      <xdr:rowOff>99077</xdr:rowOff>
    </xdr:from>
    <xdr:ext cx="762000" cy="259045"/>
    <xdr:sp macro="" textlink="">
      <xdr:nvSpPr>
        <xdr:cNvPr id="253" name="テキスト ボックス 252">
          <a:extLst>
            <a:ext uri="{FF2B5EF4-FFF2-40B4-BE49-F238E27FC236}">
              <a16:creationId xmlns:a16="http://schemas.microsoft.com/office/drawing/2014/main" id="{00000000-0008-0000-0400-0000FD000000}"/>
            </a:ext>
          </a:extLst>
        </xdr:cNvPr>
        <xdr:cNvSpPr txBox="1"/>
      </xdr:nvSpPr>
      <xdr:spPr>
        <a:xfrm>
          <a:off x="14401800" y="970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59</xdr:row>
      <xdr:rowOff>120650</xdr:rowOff>
    </xdr:from>
    <xdr:to>
      <xdr:col>69</xdr:col>
      <xdr:colOff>92075</xdr:colOff>
      <xdr:row>59</xdr:row>
      <xdr:rowOff>120650</xdr:rowOff>
    </xdr:to>
    <xdr:cxnSp macro="">
      <xdr:nvCxnSpPr>
        <xdr:cNvPr id="254" name="直線コネクタ 253">
          <a:extLst>
            <a:ext uri="{FF2B5EF4-FFF2-40B4-BE49-F238E27FC236}">
              <a16:creationId xmlns:a16="http://schemas.microsoft.com/office/drawing/2014/main" id="{00000000-0008-0000-0400-0000FE000000}"/>
            </a:ext>
          </a:extLst>
        </xdr:cNvPr>
        <xdr:cNvCxnSpPr/>
      </xdr:nvCxnSpPr>
      <xdr:spPr>
        <a:xfrm>
          <a:off x="13004800" y="102362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58</xdr:row>
      <xdr:rowOff>25400</xdr:rowOff>
    </xdr:from>
    <xdr:to>
      <xdr:col>69</xdr:col>
      <xdr:colOff>142875</xdr:colOff>
      <xdr:row>58</xdr:row>
      <xdr:rowOff>127000</xdr:rowOff>
    </xdr:to>
    <xdr:sp macro="" textlink="">
      <xdr:nvSpPr>
        <xdr:cNvPr id="255" name="フローチャート: 判断 254">
          <a:extLst>
            <a:ext uri="{FF2B5EF4-FFF2-40B4-BE49-F238E27FC236}">
              <a16:creationId xmlns:a16="http://schemas.microsoft.com/office/drawing/2014/main" id="{00000000-0008-0000-0400-0000FF000000}"/>
            </a:ext>
          </a:extLst>
        </xdr:cNvPr>
        <xdr:cNvSpPr/>
      </xdr:nvSpPr>
      <xdr:spPr>
        <a:xfrm>
          <a:off x="13843000" y="9969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56</xdr:row>
      <xdr:rowOff>137177</xdr:rowOff>
    </xdr:from>
    <xdr:ext cx="762000" cy="259045"/>
    <xdr:sp macro="" textlink="">
      <xdr:nvSpPr>
        <xdr:cNvPr id="256" name="テキスト ボックス 255">
          <a:extLst>
            <a:ext uri="{FF2B5EF4-FFF2-40B4-BE49-F238E27FC236}">
              <a16:creationId xmlns:a16="http://schemas.microsoft.com/office/drawing/2014/main" id="{00000000-0008-0000-0400-000000010000}"/>
            </a:ext>
          </a:extLst>
        </xdr:cNvPr>
        <xdr:cNvSpPr txBox="1"/>
      </xdr:nvSpPr>
      <xdr:spPr>
        <a:xfrm>
          <a:off x="13512800" y="973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38100</xdr:rowOff>
    </xdr:from>
    <xdr:to>
      <xdr:col>65</xdr:col>
      <xdr:colOff>53975</xdr:colOff>
      <xdr:row>58</xdr:row>
      <xdr:rowOff>139700</xdr:rowOff>
    </xdr:to>
    <xdr:sp macro="" textlink="">
      <xdr:nvSpPr>
        <xdr:cNvPr id="257" name="フローチャート: 判断 256">
          <a:extLst>
            <a:ext uri="{FF2B5EF4-FFF2-40B4-BE49-F238E27FC236}">
              <a16:creationId xmlns:a16="http://schemas.microsoft.com/office/drawing/2014/main" id="{00000000-0008-0000-0400-000001010000}"/>
            </a:ext>
          </a:extLst>
        </xdr:cNvPr>
        <xdr:cNvSpPr/>
      </xdr:nvSpPr>
      <xdr:spPr>
        <a:xfrm>
          <a:off x="12954000" y="9982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56</xdr:row>
      <xdr:rowOff>149877</xdr:rowOff>
    </xdr:from>
    <xdr:ext cx="762000" cy="259045"/>
    <xdr:sp macro="" textlink="">
      <xdr:nvSpPr>
        <xdr:cNvPr id="258" name="テキスト ボックス 257">
          <a:extLst>
            <a:ext uri="{FF2B5EF4-FFF2-40B4-BE49-F238E27FC236}">
              <a16:creationId xmlns:a16="http://schemas.microsoft.com/office/drawing/2014/main" id="{00000000-0008-0000-0400-000002010000}"/>
            </a:ext>
          </a:extLst>
        </xdr:cNvPr>
        <xdr:cNvSpPr txBox="1"/>
      </xdr:nvSpPr>
      <xdr:spPr>
        <a:xfrm>
          <a:off x="12623800" y="9751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59" name="テキスト ボックス 258">
          <a:extLst>
            <a:ext uri="{FF2B5EF4-FFF2-40B4-BE49-F238E27FC236}">
              <a16:creationId xmlns:a16="http://schemas.microsoft.com/office/drawing/2014/main" id="{00000000-0008-0000-0400-000003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0" name="テキスト ボックス 259">
          <a:extLst>
            <a:ext uri="{FF2B5EF4-FFF2-40B4-BE49-F238E27FC236}">
              <a16:creationId xmlns:a16="http://schemas.microsoft.com/office/drawing/2014/main" id="{00000000-0008-0000-0400-000004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1" name="テキスト ボックス 260">
          <a:extLst>
            <a:ext uri="{FF2B5EF4-FFF2-40B4-BE49-F238E27FC236}">
              <a16:creationId xmlns:a16="http://schemas.microsoft.com/office/drawing/2014/main" id="{00000000-0008-0000-0400-000005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3" name="テキスト ボックス 262">
          <a:extLst>
            <a:ext uri="{FF2B5EF4-FFF2-40B4-BE49-F238E27FC236}">
              <a16:creationId xmlns:a16="http://schemas.microsoft.com/office/drawing/2014/main" id="{00000000-0008-0000-0400-000007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57150</xdr:rowOff>
    </xdr:from>
    <xdr:to>
      <xdr:col>82</xdr:col>
      <xdr:colOff>158750</xdr:colOff>
      <xdr:row>57</xdr:row>
      <xdr:rowOff>158750</xdr:rowOff>
    </xdr:to>
    <xdr:sp macro="" textlink="">
      <xdr:nvSpPr>
        <xdr:cNvPr id="264" name="楕円 263">
          <a:extLst>
            <a:ext uri="{FF2B5EF4-FFF2-40B4-BE49-F238E27FC236}">
              <a16:creationId xmlns:a16="http://schemas.microsoft.com/office/drawing/2014/main" id="{00000000-0008-0000-0400-000008010000}"/>
            </a:ext>
          </a:extLst>
        </xdr:cNvPr>
        <xdr:cNvSpPr/>
      </xdr:nvSpPr>
      <xdr:spPr>
        <a:xfrm>
          <a:off x="16459200" y="9829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56</xdr:row>
      <xdr:rowOff>73677</xdr:rowOff>
    </xdr:from>
    <xdr:ext cx="762000" cy="259045"/>
    <xdr:sp macro="" textlink="">
      <xdr:nvSpPr>
        <xdr:cNvPr id="265" name="その他該当値テキスト">
          <a:extLst>
            <a:ext uri="{FF2B5EF4-FFF2-40B4-BE49-F238E27FC236}">
              <a16:creationId xmlns:a16="http://schemas.microsoft.com/office/drawing/2014/main" id="{00000000-0008-0000-0400-000009010000}"/>
            </a:ext>
          </a:extLst>
        </xdr:cNvPr>
        <xdr:cNvSpPr txBox="1"/>
      </xdr:nvSpPr>
      <xdr:spPr>
        <a:xfrm>
          <a:off x="16598900" y="9674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57</xdr:row>
      <xdr:rowOff>19050</xdr:rowOff>
    </xdr:from>
    <xdr:to>
      <xdr:col>78</xdr:col>
      <xdr:colOff>120650</xdr:colOff>
      <xdr:row>57</xdr:row>
      <xdr:rowOff>120650</xdr:rowOff>
    </xdr:to>
    <xdr:sp macro="" textlink="">
      <xdr:nvSpPr>
        <xdr:cNvPr id="266" name="楕円 265">
          <a:extLst>
            <a:ext uri="{FF2B5EF4-FFF2-40B4-BE49-F238E27FC236}">
              <a16:creationId xmlns:a16="http://schemas.microsoft.com/office/drawing/2014/main" id="{00000000-0008-0000-0400-00000A010000}"/>
            </a:ext>
          </a:extLst>
        </xdr:cNvPr>
        <xdr:cNvSpPr/>
      </xdr:nvSpPr>
      <xdr:spPr>
        <a:xfrm>
          <a:off x="15621000" y="9791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130827</xdr:rowOff>
    </xdr:from>
    <xdr:ext cx="7366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5290800" y="9560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58</xdr:row>
      <xdr:rowOff>127000</xdr:rowOff>
    </xdr:from>
    <xdr:to>
      <xdr:col>74</xdr:col>
      <xdr:colOff>31750</xdr:colOff>
      <xdr:row>59</xdr:row>
      <xdr:rowOff>57150</xdr:rowOff>
    </xdr:to>
    <xdr:sp macro="" textlink="">
      <xdr:nvSpPr>
        <xdr:cNvPr id="268" name="楕円 267">
          <a:extLst>
            <a:ext uri="{FF2B5EF4-FFF2-40B4-BE49-F238E27FC236}">
              <a16:creationId xmlns:a16="http://schemas.microsoft.com/office/drawing/2014/main" id="{00000000-0008-0000-0400-00000C010000}"/>
            </a:ext>
          </a:extLst>
        </xdr:cNvPr>
        <xdr:cNvSpPr/>
      </xdr:nvSpPr>
      <xdr:spPr>
        <a:xfrm>
          <a:off x="14732000" y="10071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59</xdr:row>
      <xdr:rowOff>41927</xdr:rowOff>
    </xdr:from>
    <xdr:ext cx="7620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4401800" y="1015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59</xdr:row>
      <xdr:rowOff>69850</xdr:rowOff>
    </xdr:from>
    <xdr:to>
      <xdr:col>69</xdr:col>
      <xdr:colOff>142875</xdr:colOff>
      <xdr:row>60</xdr:row>
      <xdr:rowOff>0</xdr:rowOff>
    </xdr:to>
    <xdr:sp macro="" textlink="">
      <xdr:nvSpPr>
        <xdr:cNvPr id="270" name="楕円 269">
          <a:extLst>
            <a:ext uri="{FF2B5EF4-FFF2-40B4-BE49-F238E27FC236}">
              <a16:creationId xmlns:a16="http://schemas.microsoft.com/office/drawing/2014/main" id="{00000000-0008-0000-0400-00000E010000}"/>
            </a:ext>
          </a:extLst>
        </xdr:cNvPr>
        <xdr:cNvSpPr/>
      </xdr:nvSpPr>
      <xdr:spPr>
        <a:xfrm>
          <a:off x="13843000" y="10185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59</xdr:row>
      <xdr:rowOff>156227</xdr:rowOff>
    </xdr:from>
    <xdr:ext cx="7620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3512800" y="1027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59</xdr:row>
      <xdr:rowOff>69850</xdr:rowOff>
    </xdr:from>
    <xdr:to>
      <xdr:col>65</xdr:col>
      <xdr:colOff>53975</xdr:colOff>
      <xdr:row>60</xdr:row>
      <xdr:rowOff>0</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2954000" y="10185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59</xdr:row>
      <xdr:rowOff>156227</xdr:rowOff>
    </xdr:from>
    <xdr:ext cx="7620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2623800" y="1027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4" name="正方形/長方形 273">
          <a:extLst>
            <a:ext uri="{FF2B5EF4-FFF2-40B4-BE49-F238E27FC236}">
              <a16:creationId xmlns:a16="http://schemas.microsoft.com/office/drawing/2014/main" id="{00000000-0008-0000-0400-000012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5" name="正方形/長方形 274">
          <a:extLst>
            <a:ext uri="{FF2B5EF4-FFF2-40B4-BE49-F238E27FC236}">
              <a16:creationId xmlns:a16="http://schemas.microsoft.com/office/drawing/2014/main" id="{00000000-0008-0000-0400-000013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76" name="正方形/長方形 275">
          <a:extLst>
            <a:ext uri="{FF2B5EF4-FFF2-40B4-BE49-F238E27FC236}">
              <a16:creationId xmlns:a16="http://schemas.microsoft.com/office/drawing/2014/main" id="{00000000-0008-0000-0400-000014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77" name="正方形/長方形 276">
          <a:extLst>
            <a:ext uri="{FF2B5EF4-FFF2-40B4-BE49-F238E27FC236}">
              <a16:creationId xmlns:a16="http://schemas.microsoft.com/office/drawing/2014/main" id="{00000000-0008-0000-0400-000015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78" name="正方形/長方形 277">
          <a:extLst>
            <a:ext uri="{FF2B5EF4-FFF2-40B4-BE49-F238E27FC236}">
              <a16:creationId xmlns:a16="http://schemas.microsoft.com/office/drawing/2014/main" id="{00000000-0008-0000-0400-000016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79" name="正方形/長方形 278">
          <a:extLst>
            <a:ext uri="{FF2B5EF4-FFF2-40B4-BE49-F238E27FC236}">
              <a16:creationId xmlns:a16="http://schemas.microsoft.com/office/drawing/2014/main" id="{00000000-0008-0000-0400-000017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4" name="テキスト ボックス 283">
          <a:extLst>
            <a:ext uri="{FF2B5EF4-FFF2-40B4-BE49-F238E27FC236}">
              <a16:creationId xmlns:a16="http://schemas.microsoft.com/office/drawing/2014/main" id="{00000000-0008-0000-0400-00001C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　</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下水道事業の地方債償還の進捗などから</a:t>
          </a:r>
          <a:r>
            <a:rPr kumimoji="1"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０．５</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ポイントの改善となった。</a:t>
          </a:r>
          <a:endParaRPr lang="ja-JP" altLang="ja-JP" sz="13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　なお、類似団体と比較して高い水準となっている一因としては、市立病院を運営するための負担金が挙げられる。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29</xdr:row>
      <xdr:rowOff>107950</xdr:rowOff>
    </xdr:from>
    <xdr:ext cx="298543" cy="225703"/>
    <xdr:sp macro="" textlink="">
      <xdr:nvSpPr>
        <xdr:cNvPr id="285" name="テキスト ボックス 284">
          <a:extLst>
            <a:ext uri="{FF2B5EF4-FFF2-40B4-BE49-F238E27FC236}">
              <a16:creationId xmlns:a16="http://schemas.microsoft.com/office/drawing/2014/main" id="{00000000-0008-0000-0400-00001D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86" name="直線コネクタ 285">
          <a:extLst>
            <a:ext uri="{FF2B5EF4-FFF2-40B4-BE49-F238E27FC236}">
              <a16:creationId xmlns:a16="http://schemas.microsoft.com/office/drawing/2014/main" id="{00000000-0008-0000-0400-00001E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87" name="テキスト ボックス 286">
          <a:extLst>
            <a:ext uri="{FF2B5EF4-FFF2-40B4-BE49-F238E27FC236}">
              <a16:creationId xmlns:a16="http://schemas.microsoft.com/office/drawing/2014/main" id="{00000000-0008-0000-0400-00001F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42</xdr:row>
      <xdr:rowOff>29028</xdr:rowOff>
    </xdr:from>
    <xdr:to>
      <xdr:col>85</xdr:col>
      <xdr:colOff>66675</xdr:colOff>
      <xdr:row>42</xdr:row>
      <xdr:rowOff>29028</xdr:rowOff>
    </xdr:to>
    <xdr:cxnSp macro="">
      <xdr:nvCxnSpPr>
        <xdr:cNvPr id="288" name="直線コネクタ 287">
          <a:extLst>
            <a:ext uri="{FF2B5EF4-FFF2-40B4-BE49-F238E27FC236}">
              <a16:creationId xmlns:a16="http://schemas.microsoft.com/office/drawing/2014/main" id="{00000000-0008-0000-0400-000020010000}"/>
            </a:ext>
          </a:extLst>
        </xdr:cNvPr>
        <xdr:cNvCxnSpPr/>
      </xdr:nvCxnSpPr>
      <xdr:spPr>
        <a:xfrm>
          <a:off x="12446000" y="7229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41</xdr:row>
      <xdr:rowOff>58255</xdr:rowOff>
    </xdr:from>
    <xdr:ext cx="508000" cy="259045"/>
    <xdr:sp macro="" textlink="">
      <xdr:nvSpPr>
        <xdr:cNvPr id="289" name="テキスト ボックス 288">
          <a:extLst>
            <a:ext uri="{FF2B5EF4-FFF2-40B4-BE49-F238E27FC236}">
              <a16:creationId xmlns:a16="http://schemas.microsoft.com/office/drawing/2014/main" id="{00000000-0008-0000-0400-000021010000}"/>
            </a:ext>
          </a:extLst>
        </xdr:cNvPr>
        <xdr:cNvSpPr txBox="1"/>
      </xdr:nvSpPr>
      <xdr:spPr>
        <a:xfrm>
          <a:off x="11938000" y="7087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40</xdr:row>
      <xdr:rowOff>45357</xdr:rowOff>
    </xdr:from>
    <xdr:to>
      <xdr:col>85</xdr:col>
      <xdr:colOff>66675</xdr:colOff>
      <xdr:row>40</xdr:row>
      <xdr:rowOff>45357</xdr:rowOff>
    </xdr:to>
    <xdr:cxnSp macro="">
      <xdr:nvCxnSpPr>
        <xdr:cNvPr id="290" name="直線コネクタ 289">
          <a:extLst>
            <a:ext uri="{FF2B5EF4-FFF2-40B4-BE49-F238E27FC236}">
              <a16:creationId xmlns:a16="http://schemas.microsoft.com/office/drawing/2014/main" id="{00000000-0008-0000-0400-000022010000}"/>
            </a:ext>
          </a:extLst>
        </xdr:cNvPr>
        <xdr:cNvCxnSpPr/>
      </xdr:nvCxnSpPr>
      <xdr:spPr>
        <a:xfrm>
          <a:off x="12446000" y="6903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39</xdr:row>
      <xdr:rowOff>74584</xdr:rowOff>
    </xdr:from>
    <xdr:ext cx="508000" cy="259045"/>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1938000" y="6761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61685</xdr:rowOff>
    </xdr:from>
    <xdr:to>
      <xdr:col>85</xdr:col>
      <xdr:colOff>66675</xdr:colOff>
      <xdr:row>38</xdr:row>
      <xdr:rowOff>61685</xdr:rowOff>
    </xdr:to>
    <xdr:cxnSp macro="">
      <xdr:nvCxnSpPr>
        <xdr:cNvPr id="292" name="直線コネクタ 291">
          <a:extLst>
            <a:ext uri="{FF2B5EF4-FFF2-40B4-BE49-F238E27FC236}">
              <a16:creationId xmlns:a16="http://schemas.microsoft.com/office/drawing/2014/main" id="{00000000-0008-0000-0400-000024010000}"/>
            </a:ext>
          </a:extLst>
        </xdr:cNvPr>
        <xdr:cNvCxnSpPr/>
      </xdr:nvCxnSpPr>
      <xdr:spPr>
        <a:xfrm>
          <a:off x="12446000" y="6576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90913</xdr:rowOff>
    </xdr:from>
    <xdr:ext cx="508000" cy="259045"/>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1938000" y="6434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78014</xdr:rowOff>
    </xdr:from>
    <xdr:to>
      <xdr:col>85</xdr:col>
      <xdr:colOff>66675</xdr:colOff>
      <xdr:row>36</xdr:row>
      <xdr:rowOff>78014</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6250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107241</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6107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34</xdr:row>
      <xdr:rowOff>94343</xdr:rowOff>
    </xdr:from>
    <xdr:to>
      <xdr:col>85</xdr:col>
      <xdr:colOff>66675</xdr:colOff>
      <xdr:row>34</xdr:row>
      <xdr:rowOff>94343</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5923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33</xdr:row>
      <xdr:rowOff>123570</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5781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32</xdr:row>
      <xdr:rowOff>110672</xdr:rowOff>
    </xdr:from>
    <xdr:to>
      <xdr:col>85</xdr:col>
      <xdr:colOff>66675</xdr:colOff>
      <xdr:row>32</xdr:row>
      <xdr:rowOff>110672</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5597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31</xdr:row>
      <xdr:rowOff>139899</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5454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02" name="補助費等グラフ枠">
          <a:extLst>
            <a:ext uri="{FF2B5EF4-FFF2-40B4-BE49-F238E27FC236}">
              <a16:creationId xmlns:a16="http://schemas.microsoft.com/office/drawing/2014/main" id="{00000000-0008-0000-0400-00002E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33</xdr:row>
      <xdr:rowOff>26307</xdr:rowOff>
    </xdr:from>
    <xdr:to>
      <xdr:col>82</xdr:col>
      <xdr:colOff>107950</xdr:colOff>
      <xdr:row>41</xdr:row>
      <xdr:rowOff>135165</xdr:rowOff>
    </xdr:to>
    <xdr:cxnSp macro="">
      <xdr:nvCxnSpPr>
        <xdr:cNvPr id="303" name="直線コネクタ 302">
          <a:extLst>
            <a:ext uri="{FF2B5EF4-FFF2-40B4-BE49-F238E27FC236}">
              <a16:creationId xmlns:a16="http://schemas.microsoft.com/office/drawing/2014/main" id="{00000000-0008-0000-0400-00002F010000}"/>
            </a:ext>
          </a:extLst>
        </xdr:cNvPr>
        <xdr:cNvCxnSpPr/>
      </xdr:nvCxnSpPr>
      <xdr:spPr>
        <a:xfrm flipV="1">
          <a:off x="16510000" y="5684157"/>
          <a:ext cx="0" cy="14804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107242</xdr:rowOff>
    </xdr:from>
    <xdr:ext cx="762000" cy="259045"/>
    <xdr:sp macro="" textlink="">
      <xdr:nvSpPr>
        <xdr:cNvPr id="304" name="補助費等最小値テキスト">
          <a:extLst>
            <a:ext uri="{FF2B5EF4-FFF2-40B4-BE49-F238E27FC236}">
              <a16:creationId xmlns:a16="http://schemas.microsoft.com/office/drawing/2014/main" id="{00000000-0008-0000-0400-000030010000}"/>
            </a:ext>
          </a:extLst>
        </xdr:cNvPr>
        <xdr:cNvSpPr txBox="1"/>
      </xdr:nvSpPr>
      <xdr:spPr>
        <a:xfrm>
          <a:off x="16598900" y="71366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135165</xdr:rowOff>
    </xdr:from>
    <xdr:to>
      <xdr:col>82</xdr:col>
      <xdr:colOff>196850</xdr:colOff>
      <xdr:row>41</xdr:row>
      <xdr:rowOff>135165</xdr:rowOff>
    </xdr:to>
    <xdr:cxnSp macro="">
      <xdr:nvCxnSpPr>
        <xdr:cNvPr id="305" name="直線コネクタ 304">
          <a:extLst>
            <a:ext uri="{FF2B5EF4-FFF2-40B4-BE49-F238E27FC236}">
              <a16:creationId xmlns:a16="http://schemas.microsoft.com/office/drawing/2014/main" id="{00000000-0008-0000-0400-000031010000}"/>
            </a:ext>
          </a:extLst>
        </xdr:cNvPr>
        <xdr:cNvCxnSpPr/>
      </xdr:nvCxnSpPr>
      <xdr:spPr>
        <a:xfrm>
          <a:off x="16421100" y="71646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31</xdr:row>
      <xdr:rowOff>112684</xdr:rowOff>
    </xdr:from>
    <xdr:ext cx="762000" cy="259045"/>
    <xdr:sp macro="" textlink="">
      <xdr:nvSpPr>
        <xdr:cNvPr id="306" name="補助費等最大値テキスト">
          <a:extLst>
            <a:ext uri="{FF2B5EF4-FFF2-40B4-BE49-F238E27FC236}">
              <a16:creationId xmlns:a16="http://schemas.microsoft.com/office/drawing/2014/main" id="{00000000-0008-0000-0400-000032010000}"/>
            </a:ext>
          </a:extLst>
        </xdr:cNvPr>
        <xdr:cNvSpPr txBox="1"/>
      </xdr:nvSpPr>
      <xdr:spPr>
        <a:xfrm>
          <a:off x="16598900" y="5427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33</xdr:row>
      <xdr:rowOff>26307</xdr:rowOff>
    </xdr:from>
    <xdr:to>
      <xdr:col>82</xdr:col>
      <xdr:colOff>196850</xdr:colOff>
      <xdr:row>33</xdr:row>
      <xdr:rowOff>26307</xdr:rowOff>
    </xdr:to>
    <xdr:cxnSp macro="">
      <xdr:nvCxnSpPr>
        <xdr:cNvPr id="307" name="直線コネクタ 306">
          <a:extLst>
            <a:ext uri="{FF2B5EF4-FFF2-40B4-BE49-F238E27FC236}">
              <a16:creationId xmlns:a16="http://schemas.microsoft.com/office/drawing/2014/main" id="{00000000-0008-0000-0400-000033010000}"/>
            </a:ext>
          </a:extLst>
        </xdr:cNvPr>
        <xdr:cNvCxnSpPr/>
      </xdr:nvCxnSpPr>
      <xdr:spPr>
        <a:xfrm>
          <a:off x="16421100" y="56841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38</xdr:row>
      <xdr:rowOff>7257</xdr:rowOff>
    </xdr:from>
    <xdr:to>
      <xdr:col>82</xdr:col>
      <xdr:colOff>107950</xdr:colOff>
      <xdr:row>38</xdr:row>
      <xdr:rowOff>61685</xdr:rowOff>
    </xdr:to>
    <xdr:cxnSp macro="">
      <xdr:nvCxnSpPr>
        <xdr:cNvPr id="308" name="直線コネクタ 307">
          <a:extLst>
            <a:ext uri="{FF2B5EF4-FFF2-40B4-BE49-F238E27FC236}">
              <a16:creationId xmlns:a16="http://schemas.microsoft.com/office/drawing/2014/main" id="{00000000-0008-0000-0400-000034010000}"/>
            </a:ext>
          </a:extLst>
        </xdr:cNvPr>
        <xdr:cNvCxnSpPr/>
      </xdr:nvCxnSpPr>
      <xdr:spPr>
        <a:xfrm flipV="1">
          <a:off x="15671800" y="6522357"/>
          <a:ext cx="838200" cy="544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87284</xdr:rowOff>
    </xdr:from>
    <xdr:ext cx="762000" cy="259045"/>
    <xdr:sp macro="" textlink="">
      <xdr:nvSpPr>
        <xdr:cNvPr id="309" name="補助費等平均値テキスト">
          <a:extLst>
            <a:ext uri="{FF2B5EF4-FFF2-40B4-BE49-F238E27FC236}">
              <a16:creationId xmlns:a16="http://schemas.microsoft.com/office/drawing/2014/main" id="{00000000-0008-0000-0400-000035010000}"/>
            </a:ext>
          </a:extLst>
        </xdr:cNvPr>
        <xdr:cNvSpPr txBox="1"/>
      </xdr:nvSpPr>
      <xdr:spPr>
        <a:xfrm>
          <a:off x="16598900" y="608803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70757</xdr:rowOff>
    </xdr:from>
    <xdr:to>
      <xdr:col>82</xdr:col>
      <xdr:colOff>158750</xdr:colOff>
      <xdr:row>37</xdr:row>
      <xdr:rowOff>907</xdr:rowOff>
    </xdr:to>
    <xdr:sp macro="" textlink="">
      <xdr:nvSpPr>
        <xdr:cNvPr id="310" name="フローチャート: 判断 309">
          <a:extLst>
            <a:ext uri="{FF2B5EF4-FFF2-40B4-BE49-F238E27FC236}">
              <a16:creationId xmlns:a16="http://schemas.microsoft.com/office/drawing/2014/main" id="{00000000-0008-0000-0400-000036010000}"/>
            </a:ext>
          </a:extLst>
        </xdr:cNvPr>
        <xdr:cNvSpPr/>
      </xdr:nvSpPr>
      <xdr:spPr>
        <a:xfrm>
          <a:off x="16459200" y="6242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38</xdr:row>
      <xdr:rowOff>61685</xdr:rowOff>
    </xdr:from>
    <xdr:to>
      <xdr:col>78</xdr:col>
      <xdr:colOff>69850</xdr:colOff>
      <xdr:row>39</xdr:row>
      <xdr:rowOff>31750</xdr:rowOff>
    </xdr:to>
    <xdr:cxnSp macro="">
      <xdr:nvCxnSpPr>
        <xdr:cNvPr id="311" name="直線コネクタ 310">
          <a:extLst>
            <a:ext uri="{FF2B5EF4-FFF2-40B4-BE49-F238E27FC236}">
              <a16:creationId xmlns:a16="http://schemas.microsoft.com/office/drawing/2014/main" id="{00000000-0008-0000-0400-000037010000}"/>
            </a:ext>
          </a:extLst>
        </xdr:cNvPr>
        <xdr:cNvCxnSpPr/>
      </xdr:nvCxnSpPr>
      <xdr:spPr>
        <a:xfrm flipV="1">
          <a:off x="14782800" y="6576785"/>
          <a:ext cx="889000" cy="1415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59872</xdr:rowOff>
    </xdr:from>
    <xdr:to>
      <xdr:col>78</xdr:col>
      <xdr:colOff>120650</xdr:colOff>
      <xdr:row>36</xdr:row>
      <xdr:rowOff>161472</xdr:rowOff>
    </xdr:to>
    <xdr:sp macro="" textlink="">
      <xdr:nvSpPr>
        <xdr:cNvPr id="312" name="フローチャート: 判断 311">
          <a:extLst>
            <a:ext uri="{FF2B5EF4-FFF2-40B4-BE49-F238E27FC236}">
              <a16:creationId xmlns:a16="http://schemas.microsoft.com/office/drawing/2014/main" id="{00000000-0008-0000-0400-000038010000}"/>
            </a:ext>
          </a:extLst>
        </xdr:cNvPr>
        <xdr:cNvSpPr/>
      </xdr:nvSpPr>
      <xdr:spPr>
        <a:xfrm>
          <a:off x="15621000" y="6232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199</xdr:rowOff>
    </xdr:from>
    <xdr:ext cx="736600" cy="259045"/>
    <xdr:sp macro="" textlink="">
      <xdr:nvSpPr>
        <xdr:cNvPr id="313" name="テキスト ボックス 312">
          <a:extLst>
            <a:ext uri="{FF2B5EF4-FFF2-40B4-BE49-F238E27FC236}">
              <a16:creationId xmlns:a16="http://schemas.microsoft.com/office/drawing/2014/main" id="{00000000-0008-0000-0400-000039010000}"/>
            </a:ext>
          </a:extLst>
        </xdr:cNvPr>
        <xdr:cNvSpPr txBox="1"/>
      </xdr:nvSpPr>
      <xdr:spPr>
        <a:xfrm>
          <a:off x="15290800" y="60009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38</xdr:row>
      <xdr:rowOff>18143</xdr:rowOff>
    </xdr:from>
    <xdr:to>
      <xdr:col>73</xdr:col>
      <xdr:colOff>180975</xdr:colOff>
      <xdr:row>39</xdr:row>
      <xdr:rowOff>31750</xdr:rowOff>
    </xdr:to>
    <xdr:cxnSp macro="">
      <xdr:nvCxnSpPr>
        <xdr:cNvPr id="314" name="直線コネクタ 313">
          <a:extLst>
            <a:ext uri="{FF2B5EF4-FFF2-40B4-BE49-F238E27FC236}">
              <a16:creationId xmlns:a16="http://schemas.microsoft.com/office/drawing/2014/main" id="{00000000-0008-0000-0400-00003A010000}"/>
            </a:ext>
          </a:extLst>
        </xdr:cNvPr>
        <xdr:cNvCxnSpPr/>
      </xdr:nvCxnSpPr>
      <xdr:spPr>
        <a:xfrm>
          <a:off x="13893800" y="6533243"/>
          <a:ext cx="889000" cy="1850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81643</xdr:rowOff>
    </xdr:from>
    <xdr:to>
      <xdr:col>74</xdr:col>
      <xdr:colOff>31750</xdr:colOff>
      <xdr:row>37</xdr:row>
      <xdr:rowOff>11793</xdr:rowOff>
    </xdr:to>
    <xdr:sp macro="" textlink="">
      <xdr:nvSpPr>
        <xdr:cNvPr id="315" name="フローチャート: 判断 314">
          <a:extLst>
            <a:ext uri="{FF2B5EF4-FFF2-40B4-BE49-F238E27FC236}">
              <a16:creationId xmlns:a16="http://schemas.microsoft.com/office/drawing/2014/main" id="{00000000-0008-0000-0400-00003B010000}"/>
            </a:ext>
          </a:extLst>
        </xdr:cNvPr>
        <xdr:cNvSpPr/>
      </xdr:nvSpPr>
      <xdr:spPr>
        <a:xfrm>
          <a:off x="14732000" y="6253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21970</xdr:rowOff>
    </xdr:from>
    <xdr:ext cx="762000" cy="259045"/>
    <xdr:sp macro="" textlink="">
      <xdr:nvSpPr>
        <xdr:cNvPr id="316" name="テキスト ボックス 315">
          <a:extLst>
            <a:ext uri="{FF2B5EF4-FFF2-40B4-BE49-F238E27FC236}">
              <a16:creationId xmlns:a16="http://schemas.microsoft.com/office/drawing/2014/main" id="{00000000-0008-0000-0400-00003C010000}"/>
            </a:ext>
          </a:extLst>
        </xdr:cNvPr>
        <xdr:cNvSpPr txBox="1"/>
      </xdr:nvSpPr>
      <xdr:spPr>
        <a:xfrm>
          <a:off x="14401800" y="60227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38</xdr:row>
      <xdr:rowOff>18143</xdr:rowOff>
    </xdr:from>
    <xdr:to>
      <xdr:col>69</xdr:col>
      <xdr:colOff>92075</xdr:colOff>
      <xdr:row>38</xdr:row>
      <xdr:rowOff>137885</xdr:rowOff>
    </xdr:to>
    <xdr:cxnSp macro="">
      <xdr:nvCxnSpPr>
        <xdr:cNvPr id="317" name="直線コネクタ 316">
          <a:extLst>
            <a:ext uri="{FF2B5EF4-FFF2-40B4-BE49-F238E27FC236}">
              <a16:creationId xmlns:a16="http://schemas.microsoft.com/office/drawing/2014/main" id="{00000000-0008-0000-0400-00003D010000}"/>
            </a:ext>
          </a:extLst>
        </xdr:cNvPr>
        <xdr:cNvCxnSpPr/>
      </xdr:nvCxnSpPr>
      <xdr:spPr>
        <a:xfrm flipV="1">
          <a:off x="13004800" y="6533243"/>
          <a:ext cx="889000" cy="1197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48986</xdr:rowOff>
    </xdr:from>
    <xdr:to>
      <xdr:col>69</xdr:col>
      <xdr:colOff>142875</xdr:colOff>
      <xdr:row>36</xdr:row>
      <xdr:rowOff>150586</xdr:rowOff>
    </xdr:to>
    <xdr:sp macro="" textlink="">
      <xdr:nvSpPr>
        <xdr:cNvPr id="318" name="フローチャート: 判断 317">
          <a:extLst>
            <a:ext uri="{FF2B5EF4-FFF2-40B4-BE49-F238E27FC236}">
              <a16:creationId xmlns:a16="http://schemas.microsoft.com/office/drawing/2014/main" id="{00000000-0008-0000-0400-00003E010000}"/>
            </a:ext>
          </a:extLst>
        </xdr:cNvPr>
        <xdr:cNvSpPr/>
      </xdr:nvSpPr>
      <xdr:spPr>
        <a:xfrm>
          <a:off x="13843000" y="6221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160763</xdr:rowOff>
    </xdr:from>
    <xdr:ext cx="762000" cy="259045"/>
    <xdr:sp macro="" textlink="">
      <xdr:nvSpPr>
        <xdr:cNvPr id="319" name="テキスト ボックス 318">
          <a:extLst>
            <a:ext uri="{FF2B5EF4-FFF2-40B4-BE49-F238E27FC236}">
              <a16:creationId xmlns:a16="http://schemas.microsoft.com/office/drawing/2014/main" id="{00000000-0008-0000-0400-00003F010000}"/>
            </a:ext>
          </a:extLst>
        </xdr:cNvPr>
        <xdr:cNvSpPr txBox="1"/>
      </xdr:nvSpPr>
      <xdr:spPr>
        <a:xfrm>
          <a:off x="13512800" y="5990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38100</xdr:rowOff>
    </xdr:from>
    <xdr:to>
      <xdr:col>65</xdr:col>
      <xdr:colOff>53975</xdr:colOff>
      <xdr:row>36</xdr:row>
      <xdr:rowOff>139700</xdr:rowOff>
    </xdr:to>
    <xdr:sp macro="" textlink="">
      <xdr:nvSpPr>
        <xdr:cNvPr id="320" name="フローチャート: 判断 319">
          <a:extLst>
            <a:ext uri="{FF2B5EF4-FFF2-40B4-BE49-F238E27FC236}">
              <a16:creationId xmlns:a16="http://schemas.microsoft.com/office/drawing/2014/main" id="{00000000-0008-0000-0400-000040010000}"/>
            </a:ext>
          </a:extLst>
        </xdr:cNvPr>
        <xdr:cNvSpPr/>
      </xdr:nvSpPr>
      <xdr:spPr>
        <a:xfrm>
          <a:off x="12954000" y="621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149877</xdr:rowOff>
    </xdr:from>
    <xdr:ext cx="762000" cy="259045"/>
    <xdr:sp macro="" textlink="">
      <xdr:nvSpPr>
        <xdr:cNvPr id="321" name="テキスト ボックス 320">
          <a:extLst>
            <a:ext uri="{FF2B5EF4-FFF2-40B4-BE49-F238E27FC236}">
              <a16:creationId xmlns:a16="http://schemas.microsoft.com/office/drawing/2014/main" id="{00000000-0008-0000-0400-000041010000}"/>
            </a:ext>
          </a:extLst>
        </xdr:cNvPr>
        <xdr:cNvSpPr txBox="1"/>
      </xdr:nvSpPr>
      <xdr:spPr>
        <a:xfrm>
          <a:off x="12623800" y="5979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3" name="テキスト ボックス 322">
          <a:extLst>
            <a:ext uri="{FF2B5EF4-FFF2-40B4-BE49-F238E27FC236}">
              <a16:creationId xmlns:a16="http://schemas.microsoft.com/office/drawing/2014/main" id="{00000000-0008-0000-0400-000043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127907</xdr:rowOff>
    </xdr:from>
    <xdr:to>
      <xdr:col>82</xdr:col>
      <xdr:colOff>158750</xdr:colOff>
      <xdr:row>38</xdr:row>
      <xdr:rowOff>58057</xdr:rowOff>
    </xdr:to>
    <xdr:sp macro="" textlink="">
      <xdr:nvSpPr>
        <xdr:cNvPr id="327" name="楕円 326">
          <a:extLst>
            <a:ext uri="{FF2B5EF4-FFF2-40B4-BE49-F238E27FC236}">
              <a16:creationId xmlns:a16="http://schemas.microsoft.com/office/drawing/2014/main" id="{00000000-0008-0000-0400-000047010000}"/>
            </a:ext>
          </a:extLst>
        </xdr:cNvPr>
        <xdr:cNvSpPr/>
      </xdr:nvSpPr>
      <xdr:spPr>
        <a:xfrm>
          <a:off x="16459200" y="6471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37</xdr:row>
      <xdr:rowOff>99984</xdr:rowOff>
    </xdr:from>
    <xdr:ext cx="762000" cy="259045"/>
    <xdr:sp macro="" textlink="">
      <xdr:nvSpPr>
        <xdr:cNvPr id="328" name="補助費等該当値テキスト">
          <a:extLst>
            <a:ext uri="{FF2B5EF4-FFF2-40B4-BE49-F238E27FC236}">
              <a16:creationId xmlns:a16="http://schemas.microsoft.com/office/drawing/2014/main" id="{00000000-0008-0000-0400-000048010000}"/>
            </a:ext>
          </a:extLst>
        </xdr:cNvPr>
        <xdr:cNvSpPr txBox="1"/>
      </xdr:nvSpPr>
      <xdr:spPr>
        <a:xfrm>
          <a:off x="16598900" y="6443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38</xdr:row>
      <xdr:rowOff>10885</xdr:rowOff>
    </xdr:from>
    <xdr:to>
      <xdr:col>78</xdr:col>
      <xdr:colOff>120650</xdr:colOff>
      <xdr:row>38</xdr:row>
      <xdr:rowOff>112485</xdr:rowOff>
    </xdr:to>
    <xdr:sp macro="" textlink="">
      <xdr:nvSpPr>
        <xdr:cNvPr id="329" name="楕円 328">
          <a:extLst>
            <a:ext uri="{FF2B5EF4-FFF2-40B4-BE49-F238E27FC236}">
              <a16:creationId xmlns:a16="http://schemas.microsoft.com/office/drawing/2014/main" id="{00000000-0008-0000-0400-000049010000}"/>
            </a:ext>
          </a:extLst>
        </xdr:cNvPr>
        <xdr:cNvSpPr/>
      </xdr:nvSpPr>
      <xdr:spPr>
        <a:xfrm>
          <a:off x="15621000" y="65259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38</xdr:row>
      <xdr:rowOff>97262</xdr:rowOff>
    </xdr:from>
    <xdr:ext cx="736600" cy="259045"/>
    <xdr:sp macro="" textlink="">
      <xdr:nvSpPr>
        <xdr:cNvPr id="330" name="テキスト ボックス 329">
          <a:extLst>
            <a:ext uri="{FF2B5EF4-FFF2-40B4-BE49-F238E27FC236}">
              <a16:creationId xmlns:a16="http://schemas.microsoft.com/office/drawing/2014/main" id="{00000000-0008-0000-0400-00004A010000}"/>
            </a:ext>
          </a:extLst>
        </xdr:cNvPr>
        <xdr:cNvSpPr txBox="1"/>
      </xdr:nvSpPr>
      <xdr:spPr>
        <a:xfrm>
          <a:off x="15290800" y="66123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38</xdr:row>
      <xdr:rowOff>152400</xdr:rowOff>
    </xdr:from>
    <xdr:to>
      <xdr:col>74</xdr:col>
      <xdr:colOff>31750</xdr:colOff>
      <xdr:row>39</xdr:row>
      <xdr:rowOff>82550</xdr:rowOff>
    </xdr:to>
    <xdr:sp macro="" textlink="">
      <xdr:nvSpPr>
        <xdr:cNvPr id="331" name="楕円 330">
          <a:extLst>
            <a:ext uri="{FF2B5EF4-FFF2-40B4-BE49-F238E27FC236}">
              <a16:creationId xmlns:a16="http://schemas.microsoft.com/office/drawing/2014/main" id="{00000000-0008-0000-0400-00004B010000}"/>
            </a:ext>
          </a:extLst>
        </xdr:cNvPr>
        <xdr:cNvSpPr/>
      </xdr:nvSpPr>
      <xdr:spPr>
        <a:xfrm>
          <a:off x="14732000" y="6667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39</xdr:row>
      <xdr:rowOff>67327</xdr:rowOff>
    </xdr:from>
    <xdr:ext cx="762000" cy="259045"/>
    <xdr:sp macro="" textlink="">
      <xdr:nvSpPr>
        <xdr:cNvPr id="332" name="テキスト ボックス 331">
          <a:extLst>
            <a:ext uri="{FF2B5EF4-FFF2-40B4-BE49-F238E27FC236}">
              <a16:creationId xmlns:a16="http://schemas.microsoft.com/office/drawing/2014/main" id="{00000000-0008-0000-0400-00004C010000}"/>
            </a:ext>
          </a:extLst>
        </xdr:cNvPr>
        <xdr:cNvSpPr txBox="1"/>
      </xdr:nvSpPr>
      <xdr:spPr>
        <a:xfrm>
          <a:off x="14401800" y="6753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37</xdr:row>
      <xdr:rowOff>138793</xdr:rowOff>
    </xdr:from>
    <xdr:to>
      <xdr:col>69</xdr:col>
      <xdr:colOff>142875</xdr:colOff>
      <xdr:row>38</xdr:row>
      <xdr:rowOff>68943</xdr:rowOff>
    </xdr:to>
    <xdr:sp macro="" textlink="">
      <xdr:nvSpPr>
        <xdr:cNvPr id="333" name="楕円 332">
          <a:extLst>
            <a:ext uri="{FF2B5EF4-FFF2-40B4-BE49-F238E27FC236}">
              <a16:creationId xmlns:a16="http://schemas.microsoft.com/office/drawing/2014/main" id="{00000000-0008-0000-0400-00004D010000}"/>
            </a:ext>
          </a:extLst>
        </xdr:cNvPr>
        <xdr:cNvSpPr/>
      </xdr:nvSpPr>
      <xdr:spPr>
        <a:xfrm>
          <a:off x="13843000" y="6482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38</xdr:row>
      <xdr:rowOff>53720</xdr:rowOff>
    </xdr:from>
    <xdr:ext cx="762000" cy="259045"/>
    <xdr:sp macro="" textlink="">
      <xdr:nvSpPr>
        <xdr:cNvPr id="334" name="テキスト ボックス 333">
          <a:extLst>
            <a:ext uri="{FF2B5EF4-FFF2-40B4-BE49-F238E27FC236}">
              <a16:creationId xmlns:a16="http://schemas.microsoft.com/office/drawing/2014/main" id="{00000000-0008-0000-0400-00004E010000}"/>
            </a:ext>
          </a:extLst>
        </xdr:cNvPr>
        <xdr:cNvSpPr txBox="1"/>
      </xdr:nvSpPr>
      <xdr:spPr>
        <a:xfrm>
          <a:off x="13512800" y="65688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38</xdr:row>
      <xdr:rowOff>87085</xdr:rowOff>
    </xdr:from>
    <xdr:to>
      <xdr:col>65</xdr:col>
      <xdr:colOff>53975</xdr:colOff>
      <xdr:row>39</xdr:row>
      <xdr:rowOff>17235</xdr:rowOff>
    </xdr:to>
    <xdr:sp macro="" textlink="">
      <xdr:nvSpPr>
        <xdr:cNvPr id="335" name="楕円 334">
          <a:extLst>
            <a:ext uri="{FF2B5EF4-FFF2-40B4-BE49-F238E27FC236}">
              <a16:creationId xmlns:a16="http://schemas.microsoft.com/office/drawing/2014/main" id="{00000000-0008-0000-0400-00004F010000}"/>
            </a:ext>
          </a:extLst>
        </xdr:cNvPr>
        <xdr:cNvSpPr/>
      </xdr:nvSpPr>
      <xdr:spPr>
        <a:xfrm>
          <a:off x="12954000" y="6602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39</xdr:row>
      <xdr:rowOff>2012</xdr:rowOff>
    </xdr:from>
    <xdr:ext cx="762000" cy="259045"/>
    <xdr:sp macro="" textlink="">
      <xdr:nvSpPr>
        <xdr:cNvPr id="336" name="テキスト ボックス 335">
          <a:extLst>
            <a:ext uri="{FF2B5EF4-FFF2-40B4-BE49-F238E27FC236}">
              <a16:creationId xmlns:a16="http://schemas.microsoft.com/office/drawing/2014/main" id="{00000000-0008-0000-0400-000050010000}"/>
            </a:ext>
          </a:extLst>
        </xdr:cNvPr>
        <xdr:cNvSpPr txBox="1"/>
      </xdr:nvSpPr>
      <xdr:spPr>
        <a:xfrm>
          <a:off x="12623800" y="6688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7" name="正方形/長方形 336">
          <a:extLst>
            <a:ext uri="{FF2B5EF4-FFF2-40B4-BE49-F238E27FC236}">
              <a16:creationId xmlns:a16="http://schemas.microsoft.com/office/drawing/2014/main" id="{00000000-0008-0000-0400-000051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8" name="正方形/長方形 337">
          <a:extLst>
            <a:ext uri="{FF2B5EF4-FFF2-40B4-BE49-F238E27FC236}">
              <a16:creationId xmlns:a16="http://schemas.microsoft.com/office/drawing/2014/main" id="{00000000-0008-0000-0400-000052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7" name="テキスト ボックス 346">
          <a:extLst>
            <a:ext uri="{FF2B5EF4-FFF2-40B4-BE49-F238E27FC236}">
              <a16:creationId xmlns:a16="http://schemas.microsoft.com/office/drawing/2014/main" id="{00000000-0008-0000-0400-00005B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　平成</a:t>
          </a:r>
          <a:r>
            <a:rPr kumimoji="1"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３０</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年度に借り入れた臨時財源対策債の元金の償還開始などにより公債費は増加している。経常収支比率としては０．５ポイントの</a:t>
          </a:r>
          <a:r>
            <a:rPr kumimoji="1"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悪化</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とな</a:t>
          </a:r>
          <a:r>
            <a:rPr kumimoji="1"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ったが</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類似団体と比較すると堅調な推移を続けている</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a:t>
          </a:r>
          <a:endPar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endParaRPr>
        </a:p>
        <a:p>
          <a:pPr eaLnBrk="1" fontAlgn="auto" latinLnBrk="0" hangingPunct="1"/>
          <a:r>
            <a:rPr kumimoji="1"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近年は、当初予算編成において公債費の原因となる投資的経費の上限を設定しており、引き続き安定的な比率が保てると見込まれる。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69</xdr:row>
      <xdr:rowOff>107950</xdr:rowOff>
    </xdr:from>
    <xdr:ext cx="298543" cy="225703"/>
    <xdr:sp macro="" textlink="">
      <xdr:nvSpPr>
        <xdr:cNvPr id="348" name="テキスト ボックス 347">
          <a:extLst>
            <a:ext uri="{FF2B5EF4-FFF2-40B4-BE49-F238E27FC236}">
              <a16:creationId xmlns:a16="http://schemas.microsoft.com/office/drawing/2014/main" id="{00000000-0008-0000-0400-00005C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9" name="直線コネクタ 348">
          <a:extLst>
            <a:ext uri="{FF2B5EF4-FFF2-40B4-BE49-F238E27FC236}">
              <a16:creationId xmlns:a16="http://schemas.microsoft.com/office/drawing/2014/main" id="{00000000-0008-0000-0400-00005D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0" name="テキスト ボックス 349">
          <a:extLst>
            <a:ext uri="{FF2B5EF4-FFF2-40B4-BE49-F238E27FC236}">
              <a16:creationId xmlns:a16="http://schemas.microsoft.com/office/drawing/2014/main" id="{00000000-0008-0000-0400-00005E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82</xdr:row>
      <xdr:rowOff>29029</xdr:rowOff>
    </xdr:from>
    <xdr:to>
      <xdr:col>26</xdr:col>
      <xdr:colOff>184150</xdr:colOff>
      <xdr:row>82</xdr:row>
      <xdr:rowOff>29029</xdr:rowOff>
    </xdr:to>
    <xdr:cxnSp macro="">
      <xdr:nvCxnSpPr>
        <xdr:cNvPr id="351" name="直線コネクタ 350">
          <a:extLst>
            <a:ext uri="{FF2B5EF4-FFF2-40B4-BE49-F238E27FC236}">
              <a16:creationId xmlns:a16="http://schemas.microsoft.com/office/drawing/2014/main" id="{00000000-0008-0000-0400-00005F010000}"/>
            </a:ext>
          </a:extLst>
        </xdr:cNvPr>
        <xdr:cNvCxnSpPr/>
      </xdr:nvCxnSpPr>
      <xdr:spPr>
        <a:xfrm>
          <a:off x="762000" y="14087929"/>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58256</xdr:rowOff>
    </xdr:from>
    <xdr:ext cx="508000" cy="259045"/>
    <xdr:sp macro="" textlink="">
      <xdr:nvSpPr>
        <xdr:cNvPr id="352" name="テキスト ボックス 351">
          <a:extLst>
            <a:ext uri="{FF2B5EF4-FFF2-40B4-BE49-F238E27FC236}">
              <a16:creationId xmlns:a16="http://schemas.microsoft.com/office/drawing/2014/main" id="{00000000-0008-0000-0400-000060010000}"/>
            </a:ext>
          </a:extLst>
        </xdr:cNvPr>
        <xdr:cNvSpPr txBox="1"/>
      </xdr:nvSpPr>
      <xdr:spPr>
        <a:xfrm>
          <a:off x="254000" y="13945706"/>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80</xdr:row>
      <xdr:rowOff>45357</xdr:rowOff>
    </xdr:from>
    <xdr:to>
      <xdr:col>26</xdr:col>
      <xdr:colOff>184150</xdr:colOff>
      <xdr:row>80</xdr:row>
      <xdr:rowOff>45357</xdr:rowOff>
    </xdr:to>
    <xdr:cxnSp macro="">
      <xdr:nvCxnSpPr>
        <xdr:cNvPr id="353" name="直線コネクタ 352">
          <a:extLst>
            <a:ext uri="{FF2B5EF4-FFF2-40B4-BE49-F238E27FC236}">
              <a16:creationId xmlns:a16="http://schemas.microsoft.com/office/drawing/2014/main" id="{00000000-0008-0000-0400-000061010000}"/>
            </a:ext>
          </a:extLst>
        </xdr:cNvPr>
        <xdr:cNvCxnSpPr/>
      </xdr:nvCxnSpPr>
      <xdr:spPr>
        <a:xfrm>
          <a:off x="762000" y="13761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79</xdr:row>
      <xdr:rowOff>74584</xdr:rowOff>
    </xdr:from>
    <xdr:ext cx="508000" cy="259045"/>
    <xdr:sp macro="" textlink="">
      <xdr:nvSpPr>
        <xdr:cNvPr id="354" name="テキスト ボックス 353">
          <a:extLst>
            <a:ext uri="{FF2B5EF4-FFF2-40B4-BE49-F238E27FC236}">
              <a16:creationId xmlns:a16="http://schemas.microsoft.com/office/drawing/2014/main" id="{00000000-0008-0000-0400-000062010000}"/>
            </a:ext>
          </a:extLst>
        </xdr:cNvPr>
        <xdr:cNvSpPr txBox="1"/>
      </xdr:nvSpPr>
      <xdr:spPr>
        <a:xfrm>
          <a:off x="254000" y="13619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61686</xdr:rowOff>
    </xdr:from>
    <xdr:to>
      <xdr:col>26</xdr:col>
      <xdr:colOff>184150</xdr:colOff>
      <xdr:row>78</xdr:row>
      <xdr:rowOff>61686</xdr:rowOff>
    </xdr:to>
    <xdr:cxnSp macro="">
      <xdr:nvCxnSpPr>
        <xdr:cNvPr id="355" name="直線コネクタ 354">
          <a:extLst>
            <a:ext uri="{FF2B5EF4-FFF2-40B4-BE49-F238E27FC236}">
              <a16:creationId xmlns:a16="http://schemas.microsoft.com/office/drawing/2014/main" id="{00000000-0008-0000-0400-000063010000}"/>
            </a:ext>
          </a:extLst>
        </xdr:cNvPr>
        <xdr:cNvCxnSpPr/>
      </xdr:nvCxnSpPr>
      <xdr:spPr>
        <a:xfrm>
          <a:off x="762000" y="13434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90913</xdr:rowOff>
    </xdr:from>
    <xdr:ext cx="508000" cy="259045"/>
    <xdr:sp macro="" textlink="">
      <xdr:nvSpPr>
        <xdr:cNvPr id="356" name="テキスト ボックス 355">
          <a:extLst>
            <a:ext uri="{FF2B5EF4-FFF2-40B4-BE49-F238E27FC236}">
              <a16:creationId xmlns:a16="http://schemas.microsoft.com/office/drawing/2014/main" id="{00000000-0008-0000-0400-000064010000}"/>
            </a:ext>
          </a:extLst>
        </xdr:cNvPr>
        <xdr:cNvSpPr txBox="1"/>
      </xdr:nvSpPr>
      <xdr:spPr>
        <a:xfrm>
          <a:off x="254000" y="13292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78014</xdr:rowOff>
    </xdr:from>
    <xdr:to>
      <xdr:col>26</xdr:col>
      <xdr:colOff>184150</xdr:colOff>
      <xdr:row>76</xdr:row>
      <xdr:rowOff>78014</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a:off x="762000" y="13108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107241</xdr:rowOff>
    </xdr:from>
    <xdr:ext cx="508000" cy="259045"/>
    <xdr:sp macro="" textlink="">
      <xdr:nvSpPr>
        <xdr:cNvPr id="358" name="テキスト ボックス 357">
          <a:extLst>
            <a:ext uri="{FF2B5EF4-FFF2-40B4-BE49-F238E27FC236}">
              <a16:creationId xmlns:a16="http://schemas.microsoft.com/office/drawing/2014/main" id="{00000000-0008-0000-0400-000066010000}"/>
            </a:ext>
          </a:extLst>
        </xdr:cNvPr>
        <xdr:cNvSpPr txBox="1"/>
      </xdr:nvSpPr>
      <xdr:spPr>
        <a:xfrm>
          <a:off x="254000" y="12965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74</xdr:row>
      <xdr:rowOff>94343</xdr:rowOff>
    </xdr:from>
    <xdr:to>
      <xdr:col>26</xdr:col>
      <xdr:colOff>184150</xdr:colOff>
      <xdr:row>74</xdr:row>
      <xdr:rowOff>94343</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a:off x="762000" y="12781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73</xdr:row>
      <xdr:rowOff>123570</xdr:rowOff>
    </xdr:from>
    <xdr:ext cx="508000" cy="259045"/>
    <xdr:sp macro="" textlink="">
      <xdr:nvSpPr>
        <xdr:cNvPr id="360" name="テキスト ボックス 359">
          <a:extLst>
            <a:ext uri="{FF2B5EF4-FFF2-40B4-BE49-F238E27FC236}">
              <a16:creationId xmlns:a16="http://schemas.microsoft.com/office/drawing/2014/main" id="{00000000-0008-0000-0400-000068010000}"/>
            </a:ext>
          </a:extLst>
        </xdr:cNvPr>
        <xdr:cNvSpPr txBox="1"/>
      </xdr:nvSpPr>
      <xdr:spPr>
        <a:xfrm>
          <a:off x="254000" y="12639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110672</xdr:rowOff>
    </xdr:from>
    <xdr:to>
      <xdr:col>26</xdr:col>
      <xdr:colOff>184150</xdr:colOff>
      <xdr:row>72</xdr:row>
      <xdr:rowOff>110672</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a:off x="762000" y="12455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71</xdr:row>
      <xdr:rowOff>139899</xdr:rowOff>
    </xdr:from>
    <xdr:ext cx="508000" cy="259045"/>
    <xdr:sp macro="" textlink="">
      <xdr:nvSpPr>
        <xdr:cNvPr id="362" name="テキスト ボックス 361">
          <a:extLst>
            <a:ext uri="{FF2B5EF4-FFF2-40B4-BE49-F238E27FC236}">
              <a16:creationId xmlns:a16="http://schemas.microsoft.com/office/drawing/2014/main" id="{00000000-0008-0000-0400-00006A010000}"/>
            </a:ext>
          </a:extLst>
        </xdr:cNvPr>
        <xdr:cNvSpPr txBox="1"/>
      </xdr:nvSpPr>
      <xdr:spPr>
        <a:xfrm>
          <a:off x="254000" y="12312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3" name="直線コネクタ 362">
          <a:extLst>
            <a:ext uri="{FF2B5EF4-FFF2-40B4-BE49-F238E27FC236}">
              <a16:creationId xmlns:a16="http://schemas.microsoft.com/office/drawing/2014/main" id="{00000000-0008-0000-0400-00006B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64" name="公債費グラフ枠">
          <a:extLst>
            <a:ext uri="{FF2B5EF4-FFF2-40B4-BE49-F238E27FC236}">
              <a16:creationId xmlns:a16="http://schemas.microsoft.com/office/drawing/2014/main" id="{00000000-0008-0000-0400-00006C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141696</xdr:rowOff>
    </xdr:from>
    <xdr:to>
      <xdr:col>24</xdr:col>
      <xdr:colOff>25400</xdr:colOff>
      <xdr:row>81</xdr:row>
      <xdr:rowOff>43724</xdr:rowOff>
    </xdr:to>
    <xdr:cxnSp macro="">
      <xdr:nvCxnSpPr>
        <xdr:cNvPr id="365" name="直線コネクタ 364">
          <a:extLst>
            <a:ext uri="{FF2B5EF4-FFF2-40B4-BE49-F238E27FC236}">
              <a16:creationId xmlns:a16="http://schemas.microsoft.com/office/drawing/2014/main" id="{00000000-0008-0000-0400-00006D010000}"/>
            </a:ext>
          </a:extLst>
        </xdr:cNvPr>
        <xdr:cNvCxnSpPr/>
      </xdr:nvCxnSpPr>
      <xdr:spPr>
        <a:xfrm flipV="1">
          <a:off x="4826000" y="12657546"/>
          <a:ext cx="0" cy="12736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81</xdr:row>
      <xdr:rowOff>15801</xdr:rowOff>
    </xdr:from>
    <xdr:ext cx="762000" cy="259045"/>
    <xdr:sp macro="" textlink="">
      <xdr:nvSpPr>
        <xdr:cNvPr id="366" name="公債費最小値テキスト">
          <a:extLst>
            <a:ext uri="{FF2B5EF4-FFF2-40B4-BE49-F238E27FC236}">
              <a16:creationId xmlns:a16="http://schemas.microsoft.com/office/drawing/2014/main" id="{00000000-0008-0000-0400-00006E010000}"/>
            </a:ext>
          </a:extLst>
        </xdr:cNvPr>
        <xdr:cNvSpPr txBox="1"/>
      </xdr:nvSpPr>
      <xdr:spPr>
        <a:xfrm>
          <a:off x="4914900" y="139032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81</xdr:row>
      <xdr:rowOff>43724</xdr:rowOff>
    </xdr:from>
    <xdr:to>
      <xdr:col>24</xdr:col>
      <xdr:colOff>114300</xdr:colOff>
      <xdr:row>81</xdr:row>
      <xdr:rowOff>43724</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a:off x="4737100" y="139311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56623</xdr:rowOff>
    </xdr:from>
    <xdr:ext cx="762000" cy="259045"/>
    <xdr:sp macro="" textlink="">
      <xdr:nvSpPr>
        <xdr:cNvPr id="368" name="公債費最大値テキスト">
          <a:extLst>
            <a:ext uri="{FF2B5EF4-FFF2-40B4-BE49-F238E27FC236}">
              <a16:creationId xmlns:a16="http://schemas.microsoft.com/office/drawing/2014/main" id="{00000000-0008-0000-0400-000070010000}"/>
            </a:ext>
          </a:extLst>
        </xdr:cNvPr>
        <xdr:cNvSpPr txBox="1"/>
      </xdr:nvSpPr>
      <xdr:spPr>
        <a:xfrm>
          <a:off x="4914900" y="124010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141696</xdr:rowOff>
    </xdr:from>
    <xdr:to>
      <xdr:col>24</xdr:col>
      <xdr:colOff>114300</xdr:colOff>
      <xdr:row>73</xdr:row>
      <xdr:rowOff>141696</xdr:rowOff>
    </xdr:to>
    <xdr:cxnSp macro="">
      <xdr:nvCxnSpPr>
        <xdr:cNvPr id="369" name="直線コネクタ 368">
          <a:extLst>
            <a:ext uri="{FF2B5EF4-FFF2-40B4-BE49-F238E27FC236}">
              <a16:creationId xmlns:a16="http://schemas.microsoft.com/office/drawing/2014/main" id="{00000000-0008-0000-0400-000071010000}"/>
            </a:ext>
          </a:extLst>
        </xdr:cNvPr>
        <xdr:cNvCxnSpPr/>
      </xdr:nvCxnSpPr>
      <xdr:spPr>
        <a:xfrm>
          <a:off x="4737100" y="126575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75</xdr:row>
      <xdr:rowOff>158024</xdr:rowOff>
    </xdr:from>
    <xdr:to>
      <xdr:col>24</xdr:col>
      <xdr:colOff>25400</xdr:colOff>
      <xdr:row>76</xdr:row>
      <xdr:rowOff>19231</xdr:rowOff>
    </xdr:to>
    <xdr:cxnSp macro="">
      <xdr:nvCxnSpPr>
        <xdr:cNvPr id="370" name="直線コネクタ 369">
          <a:extLst>
            <a:ext uri="{FF2B5EF4-FFF2-40B4-BE49-F238E27FC236}">
              <a16:creationId xmlns:a16="http://schemas.microsoft.com/office/drawing/2014/main" id="{00000000-0008-0000-0400-000072010000}"/>
            </a:ext>
          </a:extLst>
        </xdr:cNvPr>
        <xdr:cNvCxnSpPr/>
      </xdr:nvCxnSpPr>
      <xdr:spPr>
        <a:xfrm>
          <a:off x="3987800" y="13016774"/>
          <a:ext cx="8382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116857</xdr:rowOff>
    </xdr:from>
    <xdr:ext cx="762000" cy="259045"/>
    <xdr:sp macro="" textlink="">
      <xdr:nvSpPr>
        <xdr:cNvPr id="371" name="公債費平均値テキスト">
          <a:extLst>
            <a:ext uri="{FF2B5EF4-FFF2-40B4-BE49-F238E27FC236}">
              <a16:creationId xmlns:a16="http://schemas.microsoft.com/office/drawing/2014/main" id="{00000000-0008-0000-0400-000073010000}"/>
            </a:ext>
          </a:extLst>
        </xdr:cNvPr>
        <xdr:cNvSpPr txBox="1"/>
      </xdr:nvSpPr>
      <xdr:spPr>
        <a:xfrm>
          <a:off x="4914900" y="131470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144780</xdr:rowOff>
    </xdr:from>
    <xdr:to>
      <xdr:col>24</xdr:col>
      <xdr:colOff>76200</xdr:colOff>
      <xdr:row>77</xdr:row>
      <xdr:rowOff>74930</xdr:rowOff>
    </xdr:to>
    <xdr:sp macro="" textlink="">
      <xdr:nvSpPr>
        <xdr:cNvPr id="372" name="フローチャート: 判断 371">
          <a:extLst>
            <a:ext uri="{FF2B5EF4-FFF2-40B4-BE49-F238E27FC236}">
              <a16:creationId xmlns:a16="http://schemas.microsoft.com/office/drawing/2014/main" id="{00000000-0008-0000-0400-000074010000}"/>
            </a:ext>
          </a:extLst>
        </xdr:cNvPr>
        <xdr:cNvSpPr/>
      </xdr:nvSpPr>
      <xdr:spPr>
        <a:xfrm>
          <a:off x="4775200" y="13174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75</xdr:row>
      <xdr:rowOff>158024</xdr:rowOff>
    </xdr:from>
    <xdr:to>
      <xdr:col>19</xdr:col>
      <xdr:colOff>187325</xdr:colOff>
      <xdr:row>76</xdr:row>
      <xdr:rowOff>19231</xdr:rowOff>
    </xdr:to>
    <xdr:cxnSp macro="">
      <xdr:nvCxnSpPr>
        <xdr:cNvPr id="373" name="直線コネクタ 372">
          <a:extLst>
            <a:ext uri="{FF2B5EF4-FFF2-40B4-BE49-F238E27FC236}">
              <a16:creationId xmlns:a16="http://schemas.microsoft.com/office/drawing/2014/main" id="{00000000-0008-0000-0400-000075010000}"/>
            </a:ext>
          </a:extLst>
        </xdr:cNvPr>
        <xdr:cNvCxnSpPr/>
      </xdr:nvCxnSpPr>
      <xdr:spPr>
        <a:xfrm flipV="1">
          <a:off x="3098800" y="13016774"/>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144780</xdr:rowOff>
    </xdr:from>
    <xdr:to>
      <xdr:col>20</xdr:col>
      <xdr:colOff>38100</xdr:colOff>
      <xdr:row>77</xdr:row>
      <xdr:rowOff>74930</xdr:rowOff>
    </xdr:to>
    <xdr:sp macro="" textlink="">
      <xdr:nvSpPr>
        <xdr:cNvPr id="374" name="フローチャート: 判断 373">
          <a:extLst>
            <a:ext uri="{FF2B5EF4-FFF2-40B4-BE49-F238E27FC236}">
              <a16:creationId xmlns:a16="http://schemas.microsoft.com/office/drawing/2014/main" id="{00000000-0008-0000-0400-000076010000}"/>
            </a:ext>
          </a:extLst>
        </xdr:cNvPr>
        <xdr:cNvSpPr/>
      </xdr:nvSpPr>
      <xdr:spPr>
        <a:xfrm>
          <a:off x="3937000" y="13174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59707</xdr:rowOff>
    </xdr:from>
    <xdr:ext cx="736600" cy="259045"/>
    <xdr:sp macro="" textlink="">
      <xdr:nvSpPr>
        <xdr:cNvPr id="375" name="テキスト ボックス 374">
          <a:extLst>
            <a:ext uri="{FF2B5EF4-FFF2-40B4-BE49-F238E27FC236}">
              <a16:creationId xmlns:a16="http://schemas.microsoft.com/office/drawing/2014/main" id="{00000000-0008-0000-0400-000077010000}"/>
            </a:ext>
          </a:extLst>
        </xdr:cNvPr>
        <xdr:cNvSpPr txBox="1"/>
      </xdr:nvSpPr>
      <xdr:spPr>
        <a:xfrm>
          <a:off x="3606800" y="132613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76</xdr:row>
      <xdr:rowOff>6169</xdr:rowOff>
    </xdr:from>
    <xdr:to>
      <xdr:col>15</xdr:col>
      <xdr:colOff>98425</xdr:colOff>
      <xdr:row>76</xdr:row>
      <xdr:rowOff>19231</xdr:rowOff>
    </xdr:to>
    <xdr:cxnSp macro="">
      <xdr:nvCxnSpPr>
        <xdr:cNvPr id="376" name="直線コネクタ 375">
          <a:extLst>
            <a:ext uri="{FF2B5EF4-FFF2-40B4-BE49-F238E27FC236}">
              <a16:creationId xmlns:a16="http://schemas.microsoft.com/office/drawing/2014/main" id="{00000000-0008-0000-0400-000078010000}"/>
            </a:ext>
          </a:extLst>
        </xdr:cNvPr>
        <xdr:cNvCxnSpPr/>
      </xdr:nvCxnSpPr>
      <xdr:spPr>
        <a:xfrm>
          <a:off x="2209800" y="13036369"/>
          <a:ext cx="889000" cy="130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19050</xdr:rowOff>
    </xdr:from>
    <xdr:to>
      <xdr:col>15</xdr:col>
      <xdr:colOff>149225</xdr:colOff>
      <xdr:row>77</xdr:row>
      <xdr:rowOff>120650</xdr:rowOff>
    </xdr:to>
    <xdr:sp macro="" textlink="">
      <xdr:nvSpPr>
        <xdr:cNvPr id="377" name="フローチャート: 判断 376">
          <a:extLst>
            <a:ext uri="{FF2B5EF4-FFF2-40B4-BE49-F238E27FC236}">
              <a16:creationId xmlns:a16="http://schemas.microsoft.com/office/drawing/2014/main" id="{00000000-0008-0000-0400-000079010000}"/>
            </a:ext>
          </a:extLst>
        </xdr:cNvPr>
        <xdr:cNvSpPr/>
      </xdr:nvSpPr>
      <xdr:spPr>
        <a:xfrm>
          <a:off x="3048000" y="13220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105427</xdr:rowOff>
    </xdr:from>
    <xdr:ext cx="762000" cy="259045"/>
    <xdr:sp macro="" textlink="">
      <xdr:nvSpPr>
        <xdr:cNvPr id="378" name="テキスト ボックス 377">
          <a:extLst>
            <a:ext uri="{FF2B5EF4-FFF2-40B4-BE49-F238E27FC236}">
              <a16:creationId xmlns:a16="http://schemas.microsoft.com/office/drawing/2014/main" id="{00000000-0008-0000-0400-00007A010000}"/>
            </a:ext>
          </a:extLst>
        </xdr:cNvPr>
        <xdr:cNvSpPr txBox="1"/>
      </xdr:nvSpPr>
      <xdr:spPr>
        <a:xfrm>
          <a:off x="2717800" y="13307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76</xdr:row>
      <xdr:rowOff>6169</xdr:rowOff>
    </xdr:from>
    <xdr:to>
      <xdr:col>11</xdr:col>
      <xdr:colOff>9525</xdr:colOff>
      <xdr:row>76</xdr:row>
      <xdr:rowOff>25763</xdr:rowOff>
    </xdr:to>
    <xdr:cxnSp macro="">
      <xdr:nvCxnSpPr>
        <xdr:cNvPr id="379" name="直線コネクタ 378">
          <a:extLst>
            <a:ext uri="{FF2B5EF4-FFF2-40B4-BE49-F238E27FC236}">
              <a16:creationId xmlns:a16="http://schemas.microsoft.com/office/drawing/2014/main" id="{00000000-0008-0000-0400-00007B010000}"/>
            </a:ext>
          </a:extLst>
        </xdr:cNvPr>
        <xdr:cNvCxnSpPr/>
      </xdr:nvCxnSpPr>
      <xdr:spPr>
        <a:xfrm flipV="1">
          <a:off x="1320800" y="13036369"/>
          <a:ext cx="889000" cy="195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58238</xdr:rowOff>
    </xdr:from>
    <xdr:to>
      <xdr:col>11</xdr:col>
      <xdr:colOff>60325</xdr:colOff>
      <xdr:row>77</xdr:row>
      <xdr:rowOff>159838</xdr:rowOff>
    </xdr:to>
    <xdr:sp macro="" textlink="">
      <xdr:nvSpPr>
        <xdr:cNvPr id="380" name="フローチャート: 判断 379">
          <a:extLst>
            <a:ext uri="{FF2B5EF4-FFF2-40B4-BE49-F238E27FC236}">
              <a16:creationId xmlns:a16="http://schemas.microsoft.com/office/drawing/2014/main" id="{00000000-0008-0000-0400-00007C010000}"/>
            </a:ext>
          </a:extLst>
        </xdr:cNvPr>
        <xdr:cNvSpPr/>
      </xdr:nvSpPr>
      <xdr:spPr>
        <a:xfrm>
          <a:off x="2159000" y="132598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144615</xdr:rowOff>
    </xdr:from>
    <xdr:ext cx="762000" cy="259045"/>
    <xdr:sp macro="" textlink="">
      <xdr:nvSpPr>
        <xdr:cNvPr id="381" name="テキスト ボックス 380">
          <a:extLst>
            <a:ext uri="{FF2B5EF4-FFF2-40B4-BE49-F238E27FC236}">
              <a16:creationId xmlns:a16="http://schemas.microsoft.com/office/drawing/2014/main" id="{00000000-0008-0000-0400-00007D010000}"/>
            </a:ext>
          </a:extLst>
        </xdr:cNvPr>
        <xdr:cNvSpPr txBox="1"/>
      </xdr:nvSpPr>
      <xdr:spPr>
        <a:xfrm>
          <a:off x="1828800" y="133462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58238</xdr:rowOff>
    </xdr:from>
    <xdr:to>
      <xdr:col>6</xdr:col>
      <xdr:colOff>171450</xdr:colOff>
      <xdr:row>77</xdr:row>
      <xdr:rowOff>159838</xdr:rowOff>
    </xdr:to>
    <xdr:sp macro="" textlink="">
      <xdr:nvSpPr>
        <xdr:cNvPr id="382" name="フローチャート: 判断 381">
          <a:extLst>
            <a:ext uri="{FF2B5EF4-FFF2-40B4-BE49-F238E27FC236}">
              <a16:creationId xmlns:a16="http://schemas.microsoft.com/office/drawing/2014/main" id="{00000000-0008-0000-0400-00007E010000}"/>
            </a:ext>
          </a:extLst>
        </xdr:cNvPr>
        <xdr:cNvSpPr/>
      </xdr:nvSpPr>
      <xdr:spPr>
        <a:xfrm>
          <a:off x="1270000" y="132598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144615</xdr:rowOff>
    </xdr:from>
    <xdr:ext cx="7620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939800" y="133462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7" name="テキスト ボックス 386">
          <a:extLst>
            <a:ext uri="{FF2B5EF4-FFF2-40B4-BE49-F238E27FC236}">
              <a16:creationId xmlns:a16="http://schemas.microsoft.com/office/drawing/2014/main" id="{00000000-0008-0000-0400-000083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8" name="テキスト ボックス 387">
          <a:extLst>
            <a:ext uri="{FF2B5EF4-FFF2-40B4-BE49-F238E27FC236}">
              <a16:creationId xmlns:a16="http://schemas.microsoft.com/office/drawing/2014/main" id="{00000000-0008-0000-0400-000084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75</xdr:row>
      <xdr:rowOff>139881</xdr:rowOff>
    </xdr:from>
    <xdr:to>
      <xdr:col>24</xdr:col>
      <xdr:colOff>76200</xdr:colOff>
      <xdr:row>76</xdr:row>
      <xdr:rowOff>70031</xdr:rowOff>
    </xdr:to>
    <xdr:sp macro="" textlink="">
      <xdr:nvSpPr>
        <xdr:cNvPr id="389" name="楕円 388">
          <a:extLst>
            <a:ext uri="{FF2B5EF4-FFF2-40B4-BE49-F238E27FC236}">
              <a16:creationId xmlns:a16="http://schemas.microsoft.com/office/drawing/2014/main" id="{00000000-0008-0000-0400-000085010000}"/>
            </a:ext>
          </a:extLst>
        </xdr:cNvPr>
        <xdr:cNvSpPr/>
      </xdr:nvSpPr>
      <xdr:spPr>
        <a:xfrm>
          <a:off x="4775200" y="129986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156408</xdr:rowOff>
    </xdr:from>
    <xdr:ext cx="762000" cy="259045"/>
    <xdr:sp macro="" textlink="">
      <xdr:nvSpPr>
        <xdr:cNvPr id="390" name="公債費該当値テキスト">
          <a:extLst>
            <a:ext uri="{FF2B5EF4-FFF2-40B4-BE49-F238E27FC236}">
              <a16:creationId xmlns:a16="http://schemas.microsoft.com/office/drawing/2014/main" id="{00000000-0008-0000-0400-000086010000}"/>
            </a:ext>
          </a:extLst>
        </xdr:cNvPr>
        <xdr:cNvSpPr txBox="1"/>
      </xdr:nvSpPr>
      <xdr:spPr>
        <a:xfrm>
          <a:off x="4914900" y="128437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75</xdr:row>
      <xdr:rowOff>107224</xdr:rowOff>
    </xdr:from>
    <xdr:to>
      <xdr:col>20</xdr:col>
      <xdr:colOff>38100</xdr:colOff>
      <xdr:row>76</xdr:row>
      <xdr:rowOff>37374</xdr:rowOff>
    </xdr:to>
    <xdr:sp macro="" textlink="">
      <xdr:nvSpPr>
        <xdr:cNvPr id="391" name="楕円 390">
          <a:extLst>
            <a:ext uri="{FF2B5EF4-FFF2-40B4-BE49-F238E27FC236}">
              <a16:creationId xmlns:a16="http://schemas.microsoft.com/office/drawing/2014/main" id="{00000000-0008-0000-0400-000087010000}"/>
            </a:ext>
          </a:extLst>
        </xdr:cNvPr>
        <xdr:cNvSpPr/>
      </xdr:nvSpPr>
      <xdr:spPr>
        <a:xfrm>
          <a:off x="3937000" y="129659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74</xdr:row>
      <xdr:rowOff>47551</xdr:rowOff>
    </xdr:from>
    <xdr:ext cx="736600" cy="259045"/>
    <xdr:sp macro="" textlink="">
      <xdr:nvSpPr>
        <xdr:cNvPr id="392" name="テキスト ボックス 391">
          <a:extLst>
            <a:ext uri="{FF2B5EF4-FFF2-40B4-BE49-F238E27FC236}">
              <a16:creationId xmlns:a16="http://schemas.microsoft.com/office/drawing/2014/main" id="{00000000-0008-0000-0400-000088010000}"/>
            </a:ext>
          </a:extLst>
        </xdr:cNvPr>
        <xdr:cNvSpPr txBox="1"/>
      </xdr:nvSpPr>
      <xdr:spPr>
        <a:xfrm>
          <a:off x="3606800" y="1273485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75</xdr:row>
      <xdr:rowOff>139881</xdr:rowOff>
    </xdr:from>
    <xdr:to>
      <xdr:col>15</xdr:col>
      <xdr:colOff>149225</xdr:colOff>
      <xdr:row>76</xdr:row>
      <xdr:rowOff>70031</xdr:rowOff>
    </xdr:to>
    <xdr:sp macro="" textlink="">
      <xdr:nvSpPr>
        <xdr:cNvPr id="393" name="楕円 392">
          <a:extLst>
            <a:ext uri="{FF2B5EF4-FFF2-40B4-BE49-F238E27FC236}">
              <a16:creationId xmlns:a16="http://schemas.microsoft.com/office/drawing/2014/main" id="{00000000-0008-0000-0400-000089010000}"/>
            </a:ext>
          </a:extLst>
        </xdr:cNvPr>
        <xdr:cNvSpPr/>
      </xdr:nvSpPr>
      <xdr:spPr>
        <a:xfrm>
          <a:off x="3048000" y="129986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74</xdr:row>
      <xdr:rowOff>80208</xdr:rowOff>
    </xdr:from>
    <xdr:ext cx="762000" cy="259045"/>
    <xdr:sp macro="" textlink="">
      <xdr:nvSpPr>
        <xdr:cNvPr id="394" name="テキスト ボックス 393">
          <a:extLst>
            <a:ext uri="{FF2B5EF4-FFF2-40B4-BE49-F238E27FC236}">
              <a16:creationId xmlns:a16="http://schemas.microsoft.com/office/drawing/2014/main" id="{00000000-0008-0000-0400-00008A010000}"/>
            </a:ext>
          </a:extLst>
        </xdr:cNvPr>
        <xdr:cNvSpPr txBox="1"/>
      </xdr:nvSpPr>
      <xdr:spPr>
        <a:xfrm>
          <a:off x="2717800" y="127675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75</xdr:row>
      <xdr:rowOff>126819</xdr:rowOff>
    </xdr:from>
    <xdr:to>
      <xdr:col>11</xdr:col>
      <xdr:colOff>60325</xdr:colOff>
      <xdr:row>76</xdr:row>
      <xdr:rowOff>56969</xdr:rowOff>
    </xdr:to>
    <xdr:sp macro="" textlink="">
      <xdr:nvSpPr>
        <xdr:cNvPr id="395" name="楕円 394">
          <a:extLst>
            <a:ext uri="{FF2B5EF4-FFF2-40B4-BE49-F238E27FC236}">
              <a16:creationId xmlns:a16="http://schemas.microsoft.com/office/drawing/2014/main" id="{00000000-0008-0000-0400-00008B010000}"/>
            </a:ext>
          </a:extLst>
        </xdr:cNvPr>
        <xdr:cNvSpPr/>
      </xdr:nvSpPr>
      <xdr:spPr>
        <a:xfrm>
          <a:off x="2159000" y="129855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74</xdr:row>
      <xdr:rowOff>67146</xdr:rowOff>
    </xdr:from>
    <xdr:ext cx="762000" cy="259045"/>
    <xdr:sp macro="" textlink="">
      <xdr:nvSpPr>
        <xdr:cNvPr id="396" name="テキスト ボックス 395">
          <a:extLst>
            <a:ext uri="{FF2B5EF4-FFF2-40B4-BE49-F238E27FC236}">
              <a16:creationId xmlns:a16="http://schemas.microsoft.com/office/drawing/2014/main" id="{00000000-0008-0000-0400-00008C010000}"/>
            </a:ext>
          </a:extLst>
        </xdr:cNvPr>
        <xdr:cNvSpPr txBox="1"/>
      </xdr:nvSpPr>
      <xdr:spPr>
        <a:xfrm>
          <a:off x="1828800" y="127544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75</xdr:row>
      <xdr:rowOff>146413</xdr:rowOff>
    </xdr:from>
    <xdr:to>
      <xdr:col>6</xdr:col>
      <xdr:colOff>171450</xdr:colOff>
      <xdr:row>76</xdr:row>
      <xdr:rowOff>76563</xdr:rowOff>
    </xdr:to>
    <xdr:sp macro="" textlink="">
      <xdr:nvSpPr>
        <xdr:cNvPr id="397" name="楕円 396">
          <a:extLst>
            <a:ext uri="{FF2B5EF4-FFF2-40B4-BE49-F238E27FC236}">
              <a16:creationId xmlns:a16="http://schemas.microsoft.com/office/drawing/2014/main" id="{00000000-0008-0000-0400-00008D010000}"/>
            </a:ext>
          </a:extLst>
        </xdr:cNvPr>
        <xdr:cNvSpPr/>
      </xdr:nvSpPr>
      <xdr:spPr>
        <a:xfrm>
          <a:off x="1270000" y="130051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74</xdr:row>
      <xdr:rowOff>86740</xdr:rowOff>
    </xdr:from>
    <xdr:ext cx="762000" cy="259045"/>
    <xdr:sp macro="" textlink="">
      <xdr:nvSpPr>
        <xdr:cNvPr id="398" name="テキスト ボックス 397">
          <a:extLst>
            <a:ext uri="{FF2B5EF4-FFF2-40B4-BE49-F238E27FC236}">
              <a16:creationId xmlns:a16="http://schemas.microsoft.com/office/drawing/2014/main" id="{00000000-0008-0000-0400-00008E010000}"/>
            </a:ext>
          </a:extLst>
        </xdr:cNvPr>
        <xdr:cNvSpPr txBox="1"/>
      </xdr:nvSpPr>
      <xdr:spPr>
        <a:xfrm>
          <a:off x="939800" y="127740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6" name="正方形/長方形 405">
          <a:extLst>
            <a:ext uri="{FF2B5EF4-FFF2-40B4-BE49-F238E27FC236}">
              <a16:creationId xmlns:a16="http://schemas.microsoft.com/office/drawing/2014/main" id="{00000000-0008-0000-0400-000096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7" name="正方形/長方形 406">
          <a:extLst>
            <a:ext uri="{FF2B5EF4-FFF2-40B4-BE49-F238E27FC236}">
              <a16:creationId xmlns:a16="http://schemas.microsoft.com/office/drawing/2014/main" id="{00000000-0008-0000-0400-000097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8" name="正方形/長方形 407">
          <a:extLst>
            <a:ext uri="{FF2B5EF4-FFF2-40B4-BE49-F238E27FC236}">
              <a16:creationId xmlns:a16="http://schemas.microsoft.com/office/drawing/2014/main" id="{00000000-0008-0000-0400-000098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9" name="テキスト ボックス 408">
          <a:extLst>
            <a:ext uri="{FF2B5EF4-FFF2-40B4-BE49-F238E27FC236}">
              <a16:creationId xmlns:a16="http://schemas.microsoft.com/office/drawing/2014/main" id="{00000000-0008-0000-0400-000099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公債費以外の経常収支比率においては、２．８ポイントの悪化となった（経常収支比率全体の３．３ポイントの悪化の大半を占めている）。</a:t>
          </a:r>
        </a:p>
        <a:p>
          <a:r>
            <a:rPr kumimoji="1" lang="ja-JP" altLang="en-US" sz="1300">
              <a:latin typeface="ＭＳ Ｐゴシック" panose="020B0600070205080204" pitchFamily="50" charset="-128"/>
              <a:ea typeface="ＭＳ Ｐゴシック" panose="020B0600070205080204" pitchFamily="50" charset="-128"/>
            </a:rPr>
            <a:t>　歳出面では、給与表改定や期末手当の支給月数変更などによる人件費の増などにより、全体として昨年度より悪化した数値となった。　歳入面では、普通交付税の減や臨時財政対策債の発行減などにより、前年度比で２．２ポイントの減となった。</a:t>
          </a:r>
        </a:p>
      </xdr:txBody>
    </xdr:sp>
    <xdr:clientData/>
  </xdr:twoCellAnchor>
  <xdr:oneCellAnchor>
    <xdr:from>
      <xdr:col>62</xdr:col>
      <xdr:colOff>6350</xdr:colOff>
      <xdr:row>69</xdr:row>
      <xdr:rowOff>107950</xdr:rowOff>
    </xdr:from>
    <xdr:ext cx="298543" cy="225703"/>
    <xdr:sp macro="" textlink="">
      <xdr:nvSpPr>
        <xdr:cNvPr id="410" name="テキスト ボックス 409">
          <a:extLst>
            <a:ext uri="{FF2B5EF4-FFF2-40B4-BE49-F238E27FC236}">
              <a16:creationId xmlns:a16="http://schemas.microsoft.com/office/drawing/2014/main" id="{00000000-0008-0000-0400-00009A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1" name="直線コネクタ 410">
          <a:extLst>
            <a:ext uri="{FF2B5EF4-FFF2-40B4-BE49-F238E27FC236}">
              <a16:creationId xmlns:a16="http://schemas.microsoft.com/office/drawing/2014/main" id="{00000000-0008-0000-0400-00009B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2" name="テキスト ボックス 411">
          <a:extLst>
            <a:ext uri="{FF2B5EF4-FFF2-40B4-BE49-F238E27FC236}">
              <a16:creationId xmlns:a16="http://schemas.microsoft.com/office/drawing/2014/main" id="{00000000-0008-0000-0400-00009C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146050</xdr:rowOff>
    </xdr:from>
    <xdr:to>
      <xdr:col>85</xdr:col>
      <xdr:colOff>66675</xdr:colOff>
      <xdr:row>81</xdr:row>
      <xdr:rowOff>146050</xdr:rowOff>
    </xdr:to>
    <xdr:cxnSp macro="">
      <xdr:nvCxnSpPr>
        <xdr:cNvPr id="413" name="直線コネクタ 412">
          <a:extLst>
            <a:ext uri="{FF2B5EF4-FFF2-40B4-BE49-F238E27FC236}">
              <a16:creationId xmlns:a16="http://schemas.microsoft.com/office/drawing/2014/main" id="{00000000-0008-0000-0400-00009D010000}"/>
            </a:ext>
          </a:extLst>
        </xdr:cNvPr>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3827</xdr:rowOff>
    </xdr:from>
    <xdr:ext cx="508000" cy="259045"/>
    <xdr:sp macro="" textlink="">
      <xdr:nvSpPr>
        <xdr:cNvPr id="414" name="テキスト ボックス 413">
          <a:extLst>
            <a:ext uri="{FF2B5EF4-FFF2-40B4-BE49-F238E27FC236}">
              <a16:creationId xmlns:a16="http://schemas.microsoft.com/office/drawing/2014/main" id="{00000000-0008-0000-0400-00009E010000}"/>
            </a:ext>
          </a:extLst>
        </xdr:cNvPr>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79</xdr:row>
      <xdr:rowOff>107950</xdr:rowOff>
    </xdr:from>
    <xdr:to>
      <xdr:col>85</xdr:col>
      <xdr:colOff>66675</xdr:colOff>
      <xdr:row>79</xdr:row>
      <xdr:rowOff>107950</xdr:rowOff>
    </xdr:to>
    <xdr:cxnSp macro="">
      <xdr:nvCxnSpPr>
        <xdr:cNvPr id="415" name="直線コネクタ 414">
          <a:extLst>
            <a:ext uri="{FF2B5EF4-FFF2-40B4-BE49-F238E27FC236}">
              <a16:creationId xmlns:a16="http://schemas.microsoft.com/office/drawing/2014/main" id="{00000000-0008-0000-0400-00009F010000}"/>
            </a:ext>
          </a:extLst>
        </xdr:cNvPr>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78</xdr:row>
      <xdr:rowOff>137177</xdr:rowOff>
    </xdr:from>
    <xdr:ext cx="508000" cy="259045"/>
    <xdr:sp macro="" textlink="">
      <xdr:nvSpPr>
        <xdr:cNvPr id="416" name="テキスト ボックス 415">
          <a:extLst>
            <a:ext uri="{FF2B5EF4-FFF2-40B4-BE49-F238E27FC236}">
              <a16:creationId xmlns:a16="http://schemas.microsoft.com/office/drawing/2014/main" id="{00000000-0008-0000-0400-0000A0010000}"/>
            </a:ext>
          </a:extLst>
        </xdr:cNvPr>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17" name="直線コネクタ 416">
          <a:extLst>
            <a:ext uri="{FF2B5EF4-FFF2-40B4-BE49-F238E27FC236}">
              <a16:creationId xmlns:a16="http://schemas.microsoft.com/office/drawing/2014/main" id="{00000000-0008-0000-0400-0000A1010000}"/>
            </a:ext>
          </a:extLst>
        </xdr:cNvPr>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18" name="テキスト ボックス 417">
          <a:extLst>
            <a:ext uri="{FF2B5EF4-FFF2-40B4-BE49-F238E27FC236}">
              <a16:creationId xmlns:a16="http://schemas.microsoft.com/office/drawing/2014/main" id="{00000000-0008-0000-0400-0000A2010000}"/>
            </a:ext>
          </a:extLst>
        </xdr:cNvPr>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75</xdr:row>
      <xdr:rowOff>31750</xdr:rowOff>
    </xdr:from>
    <xdr:to>
      <xdr:col>85</xdr:col>
      <xdr:colOff>66675</xdr:colOff>
      <xdr:row>75</xdr:row>
      <xdr:rowOff>31750</xdr:rowOff>
    </xdr:to>
    <xdr:cxnSp macro="">
      <xdr:nvCxnSpPr>
        <xdr:cNvPr id="419" name="直線コネクタ 418">
          <a:extLst>
            <a:ext uri="{FF2B5EF4-FFF2-40B4-BE49-F238E27FC236}">
              <a16:creationId xmlns:a16="http://schemas.microsoft.com/office/drawing/2014/main" id="{00000000-0008-0000-0400-0000A3010000}"/>
            </a:ext>
          </a:extLst>
        </xdr:cNvPr>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74</xdr:row>
      <xdr:rowOff>60977</xdr:rowOff>
    </xdr:from>
    <xdr:ext cx="508000" cy="259045"/>
    <xdr:sp macro="" textlink="">
      <xdr:nvSpPr>
        <xdr:cNvPr id="420" name="テキスト ボックス 419">
          <a:extLst>
            <a:ext uri="{FF2B5EF4-FFF2-40B4-BE49-F238E27FC236}">
              <a16:creationId xmlns:a16="http://schemas.microsoft.com/office/drawing/2014/main" id="{00000000-0008-0000-0400-0000A4010000}"/>
            </a:ext>
          </a:extLst>
        </xdr:cNvPr>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165100</xdr:rowOff>
    </xdr:from>
    <xdr:to>
      <xdr:col>85</xdr:col>
      <xdr:colOff>66675</xdr:colOff>
      <xdr:row>72</xdr:row>
      <xdr:rowOff>165100</xdr:rowOff>
    </xdr:to>
    <xdr:cxnSp macro="">
      <xdr:nvCxnSpPr>
        <xdr:cNvPr id="421" name="直線コネクタ 420">
          <a:extLst>
            <a:ext uri="{FF2B5EF4-FFF2-40B4-BE49-F238E27FC236}">
              <a16:creationId xmlns:a16="http://schemas.microsoft.com/office/drawing/2014/main" id="{00000000-0008-0000-0400-0000A5010000}"/>
            </a:ext>
          </a:extLst>
        </xdr:cNvPr>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22877</xdr:rowOff>
    </xdr:from>
    <xdr:ext cx="508000" cy="259045"/>
    <xdr:sp macro="" textlink="">
      <xdr:nvSpPr>
        <xdr:cNvPr id="422" name="テキスト ボックス 421">
          <a:extLst>
            <a:ext uri="{FF2B5EF4-FFF2-40B4-BE49-F238E27FC236}">
              <a16:creationId xmlns:a16="http://schemas.microsoft.com/office/drawing/2014/main" id="{00000000-0008-0000-0400-0000A6010000}"/>
            </a:ext>
          </a:extLst>
        </xdr:cNvPr>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3" name="直線コネクタ 422">
          <a:extLst>
            <a:ext uri="{FF2B5EF4-FFF2-40B4-BE49-F238E27FC236}">
              <a16:creationId xmlns:a16="http://schemas.microsoft.com/office/drawing/2014/main" id="{00000000-0008-0000-0400-0000A7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4" name="テキスト ボックス 423">
          <a:extLst>
            <a:ext uri="{FF2B5EF4-FFF2-40B4-BE49-F238E27FC236}">
              <a16:creationId xmlns:a16="http://schemas.microsoft.com/office/drawing/2014/main" id="{00000000-0008-0000-0400-0000A8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5" name="公債費以外グラフ枠">
          <a:extLst>
            <a:ext uri="{FF2B5EF4-FFF2-40B4-BE49-F238E27FC236}">
              <a16:creationId xmlns:a16="http://schemas.microsoft.com/office/drawing/2014/main" id="{00000000-0008-0000-0400-0000A9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77470</xdr:rowOff>
    </xdr:from>
    <xdr:to>
      <xdr:col>82</xdr:col>
      <xdr:colOff>107950</xdr:colOff>
      <xdr:row>79</xdr:row>
      <xdr:rowOff>107950</xdr:rowOff>
    </xdr:to>
    <xdr:cxnSp macro="">
      <xdr:nvCxnSpPr>
        <xdr:cNvPr id="426" name="直線コネクタ 425">
          <a:extLst>
            <a:ext uri="{FF2B5EF4-FFF2-40B4-BE49-F238E27FC236}">
              <a16:creationId xmlns:a16="http://schemas.microsoft.com/office/drawing/2014/main" id="{00000000-0008-0000-0400-0000AA010000}"/>
            </a:ext>
          </a:extLst>
        </xdr:cNvPr>
        <xdr:cNvCxnSpPr/>
      </xdr:nvCxnSpPr>
      <xdr:spPr>
        <a:xfrm flipV="1">
          <a:off x="16510000" y="12593320"/>
          <a:ext cx="0" cy="10591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79</xdr:row>
      <xdr:rowOff>80027</xdr:rowOff>
    </xdr:from>
    <xdr:ext cx="762000" cy="259045"/>
    <xdr:sp macro="" textlink="">
      <xdr:nvSpPr>
        <xdr:cNvPr id="427" name="公債費以外最小値テキスト">
          <a:extLst>
            <a:ext uri="{FF2B5EF4-FFF2-40B4-BE49-F238E27FC236}">
              <a16:creationId xmlns:a16="http://schemas.microsoft.com/office/drawing/2014/main" id="{00000000-0008-0000-0400-0000AB010000}"/>
            </a:ext>
          </a:extLst>
        </xdr:cNvPr>
        <xdr:cNvSpPr txBox="1"/>
      </xdr:nvSpPr>
      <xdr:spPr>
        <a:xfrm>
          <a:off x="16598900" y="1362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79</xdr:row>
      <xdr:rowOff>107950</xdr:rowOff>
    </xdr:from>
    <xdr:to>
      <xdr:col>82</xdr:col>
      <xdr:colOff>196850</xdr:colOff>
      <xdr:row>79</xdr:row>
      <xdr:rowOff>107950</xdr:rowOff>
    </xdr:to>
    <xdr:cxnSp macro="">
      <xdr:nvCxnSpPr>
        <xdr:cNvPr id="428" name="直線コネクタ 427">
          <a:extLst>
            <a:ext uri="{FF2B5EF4-FFF2-40B4-BE49-F238E27FC236}">
              <a16:creationId xmlns:a16="http://schemas.microsoft.com/office/drawing/2014/main" id="{00000000-0008-0000-0400-0000AC010000}"/>
            </a:ext>
          </a:extLst>
        </xdr:cNvPr>
        <xdr:cNvCxnSpPr/>
      </xdr:nvCxnSpPr>
      <xdr:spPr>
        <a:xfrm>
          <a:off x="16421100" y="13652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163847</xdr:rowOff>
    </xdr:from>
    <xdr:ext cx="762000" cy="259045"/>
    <xdr:sp macro="" textlink="">
      <xdr:nvSpPr>
        <xdr:cNvPr id="429" name="公債費以外最大値テキスト">
          <a:extLst>
            <a:ext uri="{FF2B5EF4-FFF2-40B4-BE49-F238E27FC236}">
              <a16:creationId xmlns:a16="http://schemas.microsoft.com/office/drawing/2014/main" id="{00000000-0008-0000-0400-0000AD010000}"/>
            </a:ext>
          </a:extLst>
        </xdr:cNvPr>
        <xdr:cNvSpPr txBox="1"/>
      </xdr:nvSpPr>
      <xdr:spPr>
        <a:xfrm>
          <a:off x="16598900" y="12336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77470</xdr:rowOff>
    </xdr:from>
    <xdr:to>
      <xdr:col>82</xdr:col>
      <xdr:colOff>196850</xdr:colOff>
      <xdr:row>73</xdr:row>
      <xdr:rowOff>77470</xdr:rowOff>
    </xdr:to>
    <xdr:cxnSp macro="">
      <xdr:nvCxnSpPr>
        <xdr:cNvPr id="430" name="直線コネクタ 429">
          <a:extLst>
            <a:ext uri="{FF2B5EF4-FFF2-40B4-BE49-F238E27FC236}">
              <a16:creationId xmlns:a16="http://schemas.microsoft.com/office/drawing/2014/main" id="{00000000-0008-0000-0400-0000AE010000}"/>
            </a:ext>
          </a:extLst>
        </xdr:cNvPr>
        <xdr:cNvCxnSpPr/>
      </xdr:nvCxnSpPr>
      <xdr:spPr>
        <a:xfrm>
          <a:off x="16421100" y="125933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76</xdr:row>
      <xdr:rowOff>165100</xdr:rowOff>
    </xdr:from>
    <xdr:to>
      <xdr:col>82</xdr:col>
      <xdr:colOff>107950</xdr:colOff>
      <xdr:row>78</xdr:row>
      <xdr:rowOff>35561</xdr:rowOff>
    </xdr:to>
    <xdr:cxnSp macro="">
      <xdr:nvCxnSpPr>
        <xdr:cNvPr id="431" name="直線コネクタ 430">
          <a:extLst>
            <a:ext uri="{FF2B5EF4-FFF2-40B4-BE49-F238E27FC236}">
              <a16:creationId xmlns:a16="http://schemas.microsoft.com/office/drawing/2014/main" id="{00000000-0008-0000-0400-0000AF010000}"/>
            </a:ext>
          </a:extLst>
        </xdr:cNvPr>
        <xdr:cNvCxnSpPr/>
      </xdr:nvCxnSpPr>
      <xdr:spPr>
        <a:xfrm>
          <a:off x="15671800" y="13195300"/>
          <a:ext cx="838200" cy="2133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35577</xdr:rowOff>
    </xdr:from>
    <xdr:ext cx="762000" cy="259045"/>
    <xdr:sp macro="" textlink="">
      <xdr:nvSpPr>
        <xdr:cNvPr id="432" name="公債費以外平均値テキスト">
          <a:extLst>
            <a:ext uri="{FF2B5EF4-FFF2-40B4-BE49-F238E27FC236}">
              <a16:creationId xmlns:a16="http://schemas.microsoft.com/office/drawing/2014/main" id="{00000000-0008-0000-0400-0000B0010000}"/>
            </a:ext>
          </a:extLst>
        </xdr:cNvPr>
        <xdr:cNvSpPr txBox="1"/>
      </xdr:nvSpPr>
      <xdr:spPr>
        <a:xfrm>
          <a:off x="16598900" y="130657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19050</xdr:rowOff>
    </xdr:from>
    <xdr:to>
      <xdr:col>82</xdr:col>
      <xdr:colOff>158750</xdr:colOff>
      <xdr:row>77</xdr:row>
      <xdr:rowOff>120650</xdr:rowOff>
    </xdr:to>
    <xdr:sp macro="" textlink="">
      <xdr:nvSpPr>
        <xdr:cNvPr id="433" name="フローチャート: 判断 432">
          <a:extLst>
            <a:ext uri="{FF2B5EF4-FFF2-40B4-BE49-F238E27FC236}">
              <a16:creationId xmlns:a16="http://schemas.microsoft.com/office/drawing/2014/main" id="{00000000-0008-0000-0400-0000B1010000}"/>
            </a:ext>
          </a:extLst>
        </xdr:cNvPr>
        <xdr:cNvSpPr/>
      </xdr:nvSpPr>
      <xdr:spPr>
        <a:xfrm>
          <a:off x="16459200" y="13220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76</xdr:row>
      <xdr:rowOff>165100</xdr:rowOff>
    </xdr:from>
    <xdr:to>
      <xdr:col>78</xdr:col>
      <xdr:colOff>69850</xdr:colOff>
      <xdr:row>80</xdr:row>
      <xdr:rowOff>96520</xdr:rowOff>
    </xdr:to>
    <xdr:cxnSp macro="">
      <xdr:nvCxnSpPr>
        <xdr:cNvPr id="434" name="直線コネクタ 433">
          <a:extLst>
            <a:ext uri="{FF2B5EF4-FFF2-40B4-BE49-F238E27FC236}">
              <a16:creationId xmlns:a16="http://schemas.microsoft.com/office/drawing/2014/main" id="{00000000-0008-0000-0400-0000B2010000}"/>
            </a:ext>
          </a:extLst>
        </xdr:cNvPr>
        <xdr:cNvCxnSpPr/>
      </xdr:nvCxnSpPr>
      <xdr:spPr>
        <a:xfrm flipV="1">
          <a:off x="14782800" y="13195300"/>
          <a:ext cx="889000" cy="6172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7620</xdr:rowOff>
    </xdr:from>
    <xdr:to>
      <xdr:col>78</xdr:col>
      <xdr:colOff>120650</xdr:colOff>
      <xdr:row>76</xdr:row>
      <xdr:rowOff>109220</xdr:rowOff>
    </xdr:to>
    <xdr:sp macro="" textlink="">
      <xdr:nvSpPr>
        <xdr:cNvPr id="435" name="フローチャート: 判断 434">
          <a:extLst>
            <a:ext uri="{FF2B5EF4-FFF2-40B4-BE49-F238E27FC236}">
              <a16:creationId xmlns:a16="http://schemas.microsoft.com/office/drawing/2014/main" id="{00000000-0008-0000-0400-0000B3010000}"/>
            </a:ext>
          </a:extLst>
        </xdr:cNvPr>
        <xdr:cNvSpPr/>
      </xdr:nvSpPr>
      <xdr:spPr>
        <a:xfrm>
          <a:off x="15621000" y="13037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74</xdr:row>
      <xdr:rowOff>119397</xdr:rowOff>
    </xdr:from>
    <xdr:ext cx="736600" cy="259045"/>
    <xdr:sp macro="" textlink="">
      <xdr:nvSpPr>
        <xdr:cNvPr id="436" name="テキスト ボックス 435">
          <a:extLst>
            <a:ext uri="{FF2B5EF4-FFF2-40B4-BE49-F238E27FC236}">
              <a16:creationId xmlns:a16="http://schemas.microsoft.com/office/drawing/2014/main" id="{00000000-0008-0000-0400-0000B4010000}"/>
            </a:ext>
          </a:extLst>
        </xdr:cNvPr>
        <xdr:cNvSpPr txBox="1"/>
      </xdr:nvSpPr>
      <xdr:spPr>
        <a:xfrm>
          <a:off x="15290800" y="128066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80</xdr:row>
      <xdr:rowOff>20320</xdr:rowOff>
    </xdr:from>
    <xdr:to>
      <xdr:col>73</xdr:col>
      <xdr:colOff>180975</xdr:colOff>
      <xdr:row>80</xdr:row>
      <xdr:rowOff>96520</xdr:rowOff>
    </xdr:to>
    <xdr:cxnSp macro="">
      <xdr:nvCxnSpPr>
        <xdr:cNvPr id="437" name="直線コネクタ 436">
          <a:extLst>
            <a:ext uri="{FF2B5EF4-FFF2-40B4-BE49-F238E27FC236}">
              <a16:creationId xmlns:a16="http://schemas.microsoft.com/office/drawing/2014/main" id="{00000000-0008-0000-0400-0000B5010000}"/>
            </a:ext>
          </a:extLst>
        </xdr:cNvPr>
        <xdr:cNvCxnSpPr/>
      </xdr:nvCxnSpPr>
      <xdr:spPr>
        <a:xfrm>
          <a:off x="13893800" y="1373632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77</xdr:row>
      <xdr:rowOff>80011</xdr:rowOff>
    </xdr:from>
    <xdr:to>
      <xdr:col>74</xdr:col>
      <xdr:colOff>31750</xdr:colOff>
      <xdr:row>78</xdr:row>
      <xdr:rowOff>10161</xdr:rowOff>
    </xdr:to>
    <xdr:sp macro="" textlink="">
      <xdr:nvSpPr>
        <xdr:cNvPr id="438" name="フローチャート: 判断 437">
          <a:extLst>
            <a:ext uri="{FF2B5EF4-FFF2-40B4-BE49-F238E27FC236}">
              <a16:creationId xmlns:a16="http://schemas.microsoft.com/office/drawing/2014/main" id="{00000000-0008-0000-0400-0000B6010000}"/>
            </a:ext>
          </a:extLst>
        </xdr:cNvPr>
        <xdr:cNvSpPr/>
      </xdr:nvSpPr>
      <xdr:spPr>
        <a:xfrm>
          <a:off x="14732000" y="132816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76</xdr:row>
      <xdr:rowOff>20338</xdr:rowOff>
    </xdr:from>
    <xdr:ext cx="762000" cy="259045"/>
    <xdr:sp macro="" textlink="">
      <xdr:nvSpPr>
        <xdr:cNvPr id="439" name="テキスト ボックス 438">
          <a:extLst>
            <a:ext uri="{FF2B5EF4-FFF2-40B4-BE49-F238E27FC236}">
              <a16:creationId xmlns:a16="http://schemas.microsoft.com/office/drawing/2014/main" id="{00000000-0008-0000-0400-0000B7010000}"/>
            </a:ext>
          </a:extLst>
        </xdr:cNvPr>
        <xdr:cNvSpPr txBox="1"/>
      </xdr:nvSpPr>
      <xdr:spPr>
        <a:xfrm>
          <a:off x="14401800" y="130505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80</xdr:row>
      <xdr:rowOff>20320</xdr:rowOff>
    </xdr:from>
    <xdr:to>
      <xdr:col>69</xdr:col>
      <xdr:colOff>92075</xdr:colOff>
      <xdr:row>81</xdr:row>
      <xdr:rowOff>31750</xdr:rowOff>
    </xdr:to>
    <xdr:cxnSp macro="">
      <xdr:nvCxnSpPr>
        <xdr:cNvPr id="440" name="直線コネクタ 439">
          <a:extLst>
            <a:ext uri="{FF2B5EF4-FFF2-40B4-BE49-F238E27FC236}">
              <a16:creationId xmlns:a16="http://schemas.microsoft.com/office/drawing/2014/main" id="{00000000-0008-0000-0400-0000B8010000}"/>
            </a:ext>
          </a:extLst>
        </xdr:cNvPr>
        <xdr:cNvCxnSpPr/>
      </xdr:nvCxnSpPr>
      <xdr:spPr>
        <a:xfrm flipV="1">
          <a:off x="13004800" y="13736320"/>
          <a:ext cx="889000" cy="1828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77</xdr:row>
      <xdr:rowOff>110489</xdr:rowOff>
    </xdr:from>
    <xdr:to>
      <xdr:col>69</xdr:col>
      <xdr:colOff>142875</xdr:colOff>
      <xdr:row>78</xdr:row>
      <xdr:rowOff>40639</xdr:rowOff>
    </xdr:to>
    <xdr:sp macro="" textlink="">
      <xdr:nvSpPr>
        <xdr:cNvPr id="441" name="フローチャート: 判断 440">
          <a:extLst>
            <a:ext uri="{FF2B5EF4-FFF2-40B4-BE49-F238E27FC236}">
              <a16:creationId xmlns:a16="http://schemas.microsoft.com/office/drawing/2014/main" id="{00000000-0008-0000-0400-0000B9010000}"/>
            </a:ext>
          </a:extLst>
        </xdr:cNvPr>
        <xdr:cNvSpPr/>
      </xdr:nvSpPr>
      <xdr:spPr>
        <a:xfrm>
          <a:off x="13843000" y="133121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76</xdr:row>
      <xdr:rowOff>50816</xdr:rowOff>
    </xdr:from>
    <xdr:ext cx="7620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3512800" y="130810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49530</xdr:rowOff>
    </xdr:from>
    <xdr:to>
      <xdr:col>65</xdr:col>
      <xdr:colOff>53975</xdr:colOff>
      <xdr:row>77</xdr:row>
      <xdr:rowOff>151130</xdr:rowOff>
    </xdr:to>
    <xdr:sp macro="" textlink="">
      <xdr:nvSpPr>
        <xdr:cNvPr id="443" name="フローチャート: 判断 442">
          <a:extLst>
            <a:ext uri="{FF2B5EF4-FFF2-40B4-BE49-F238E27FC236}">
              <a16:creationId xmlns:a16="http://schemas.microsoft.com/office/drawing/2014/main" id="{00000000-0008-0000-0400-0000BB010000}"/>
            </a:ext>
          </a:extLst>
        </xdr:cNvPr>
        <xdr:cNvSpPr/>
      </xdr:nvSpPr>
      <xdr:spPr>
        <a:xfrm>
          <a:off x="12954000" y="13251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161307</xdr:rowOff>
    </xdr:from>
    <xdr:ext cx="7620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2623800" y="13020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8" name="テキスト ボックス 447">
          <a:extLst>
            <a:ext uri="{FF2B5EF4-FFF2-40B4-BE49-F238E27FC236}">
              <a16:creationId xmlns:a16="http://schemas.microsoft.com/office/drawing/2014/main" id="{00000000-0008-0000-0400-0000C0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9" name="テキスト ボックス 448">
          <a:extLst>
            <a:ext uri="{FF2B5EF4-FFF2-40B4-BE49-F238E27FC236}">
              <a16:creationId xmlns:a16="http://schemas.microsoft.com/office/drawing/2014/main" id="{00000000-0008-0000-0400-0000C1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156211</xdr:rowOff>
    </xdr:from>
    <xdr:to>
      <xdr:col>82</xdr:col>
      <xdr:colOff>158750</xdr:colOff>
      <xdr:row>78</xdr:row>
      <xdr:rowOff>86361</xdr:rowOff>
    </xdr:to>
    <xdr:sp macro="" textlink="">
      <xdr:nvSpPr>
        <xdr:cNvPr id="450" name="楕円 449">
          <a:extLst>
            <a:ext uri="{FF2B5EF4-FFF2-40B4-BE49-F238E27FC236}">
              <a16:creationId xmlns:a16="http://schemas.microsoft.com/office/drawing/2014/main" id="{00000000-0008-0000-0400-0000C2010000}"/>
            </a:ext>
          </a:extLst>
        </xdr:cNvPr>
        <xdr:cNvSpPr/>
      </xdr:nvSpPr>
      <xdr:spPr>
        <a:xfrm>
          <a:off x="16459200" y="133578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77</xdr:row>
      <xdr:rowOff>128288</xdr:rowOff>
    </xdr:from>
    <xdr:ext cx="762000" cy="259045"/>
    <xdr:sp macro="" textlink="">
      <xdr:nvSpPr>
        <xdr:cNvPr id="451" name="公債費以外該当値テキスト">
          <a:extLst>
            <a:ext uri="{FF2B5EF4-FFF2-40B4-BE49-F238E27FC236}">
              <a16:creationId xmlns:a16="http://schemas.microsoft.com/office/drawing/2014/main" id="{00000000-0008-0000-0400-0000C3010000}"/>
            </a:ext>
          </a:extLst>
        </xdr:cNvPr>
        <xdr:cNvSpPr txBox="1"/>
      </xdr:nvSpPr>
      <xdr:spPr>
        <a:xfrm>
          <a:off x="16598900" y="133299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76</xdr:row>
      <xdr:rowOff>114300</xdr:rowOff>
    </xdr:from>
    <xdr:to>
      <xdr:col>78</xdr:col>
      <xdr:colOff>120650</xdr:colOff>
      <xdr:row>77</xdr:row>
      <xdr:rowOff>44450</xdr:rowOff>
    </xdr:to>
    <xdr:sp macro="" textlink="">
      <xdr:nvSpPr>
        <xdr:cNvPr id="452" name="楕円 451">
          <a:extLst>
            <a:ext uri="{FF2B5EF4-FFF2-40B4-BE49-F238E27FC236}">
              <a16:creationId xmlns:a16="http://schemas.microsoft.com/office/drawing/2014/main" id="{00000000-0008-0000-0400-0000C4010000}"/>
            </a:ext>
          </a:extLst>
        </xdr:cNvPr>
        <xdr:cNvSpPr/>
      </xdr:nvSpPr>
      <xdr:spPr>
        <a:xfrm>
          <a:off x="15621000" y="13144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77</xdr:row>
      <xdr:rowOff>29227</xdr:rowOff>
    </xdr:from>
    <xdr:ext cx="736600" cy="259045"/>
    <xdr:sp macro="" textlink="">
      <xdr:nvSpPr>
        <xdr:cNvPr id="453" name="テキスト ボックス 452">
          <a:extLst>
            <a:ext uri="{FF2B5EF4-FFF2-40B4-BE49-F238E27FC236}">
              <a16:creationId xmlns:a16="http://schemas.microsoft.com/office/drawing/2014/main" id="{00000000-0008-0000-0400-0000C5010000}"/>
            </a:ext>
          </a:extLst>
        </xdr:cNvPr>
        <xdr:cNvSpPr txBox="1"/>
      </xdr:nvSpPr>
      <xdr:spPr>
        <a:xfrm>
          <a:off x="15290800" y="13230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80</xdr:row>
      <xdr:rowOff>45720</xdr:rowOff>
    </xdr:from>
    <xdr:to>
      <xdr:col>74</xdr:col>
      <xdr:colOff>31750</xdr:colOff>
      <xdr:row>80</xdr:row>
      <xdr:rowOff>147320</xdr:rowOff>
    </xdr:to>
    <xdr:sp macro="" textlink="">
      <xdr:nvSpPr>
        <xdr:cNvPr id="454" name="楕円 453">
          <a:extLst>
            <a:ext uri="{FF2B5EF4-FFF2-40B4-BE49-F238E27FC236}">
              <a16:creationId xmlns:a16="http://schemas.microsoft.com/office/drawing/2014/main" id="{00000000-0008-0000-0400-0000C6010000}"/>
            </a:ext>
          </a:extLst>
        </xdr:cNvPr>
        <xdr:cNvSpPr/>
      </xdr:nvSpPr>
      <xdr:spPr>
        <a:xfrm>
          <a:off x="14732000" y="13761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80</xdr:row>
      <xdr:rowOff>132097</xdr:rowOff>
    </xdr:from>
    <xdr:ext cx="762000" cy="259045"/>
    <xdr:sp macro="" textlink="">
      <xdr:nvSpPr>
        <xdr:cNvPr id="455" name="テキスト ボックス 454">
          <a:extLst>
            <a:ext uri="{FF2B5EF4-FFF2-40B4-BE49-F238E27FC236}">
              <a16:creationId xmlns:a16="http://schemas.microsoft.com/office/drawing/2014/main" id="{00000000-0008-0000-0400-0000C7010000}"/>
            </a:ext>
          </a:extLst>
        </xdr:cNvPr>
        <xdr:cNvSpPr txBox="1"/>
      </xdr:nvSpPr>
      <xdr:spPr>
        <a:xfrm>
          <a:off x="14401800" y="13848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79</xdr:row>
      <xdr:rowOff>140970</xdr:rowOff>
    </xdr:from>
    <xdr:to>
      <xdr:col>69</xdr:col>
      <xdr:colOff>142875</xdr:colOff>
      <xdr:row>80</xdr:row>
      <xdr:rowOff>71120</xdr:rowOff>
    </xdr:to>
    <xdr:sp macro="" textlink="">
      <xdr:nvSpPr>
        <xdr:cNvPr id="456" name="楕円 455">
          <a:extLst>
            <a:ext uri="{FF2B5EF4-FFF2-40B4-BE49-F238E27FC236}">
              <a16:creationId xmlns:a16="http://schemas.microsoft.com/office/drawing/2014/main" id="{00000000-0008-0000-0400-0000C8010000}"/>
            </a:ext>
          </a:extLst>
        </xdr:cNvPr>
        <xdr:cNvSpPr/>
      </xdr:nvSpPr>
      <xdr:spPr>
        <a:xfrm>
          <a:off x="13843000" y="13685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80</xdr:row>
      <xdr:rowOff>55897</xdr:rowOff>
    </xdr:from>
    <xdr:ext cx="762000" cy="259045"/>
    <xdr:sp macro="" textlink="">
      <xdr:nvSpPr>
        <xdr:cNvPr id="457" name="テキスト ボックス 456">
          <a:extLst>
            <a:ext uri="{FF2B5EF4-FFF2-40B4-BE49-F238E27FC236}">
              <a16:creationId xmlns:a16="http://schemas.microsoft.com/office/drawing/2014/main" id="{00000000-0008-0000-0400-0000C9010000}"/>
            </a:ext>
          </a:extLst>
        </xdr:cNvPr>
        <xdr:cNvSpPr txBox="1"/>
      </xdr:nvSpPr>
      <xdr:spPr>
        <a:xfrm>
          <a:off x="13512800" y="13771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80</xdr:row>
      <xdr:rowOff>152400</xdr:rowOff>
    </xdr:from>
    <xdr:to>
      <xdr:col>65</xdr:col>
      <xdr:colOff>53975</xdr:colOff>
      <xdr:row>81</xdr:row>
      <xdr:rowOff>82550</xdr:rowOff>
    </xdr:to>
    <xdr:sp macro="" textlink="">
      <xdr:nvSpPr>
        <xdr:cNvPr id="458" name="楕円 457">
          <a:extLst>
            <a:ext uri="{FF2B5EF4-FFF2-40B4-BE49-F238E27FC236}">
              <a16:creationId xmlns:a16="http://schemas.microsoft.com/office/drawing/2014/main" id="{00000000-0008-0000-0400-0000CA010000}"/>
            </a:ext>
          </a:extLst>
        </xdr:cNvPr>
        <xdr:cNvSpPr/>
      </xdr:nvSpPr>
      <xdr:spPr>
        <a:xfrm>
          <a:off x="12954000" y="13868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81</xdr:row>
      <xdr:rowOff>67327</xdr:rowOff>
    </xdr:from>
    <xdr:ext cx="762000" cy="259045"/>
    <xdr:sp macro="" textlink="">
      <xdr:nvSpPr>
        <xdr:cNvPr id="459" name="テキスト ボックス 458">
          <a:extLst>
            <a:ext uri="{FF2B5EF4-FFF2-40B4-BE49-F238E27FC236}">
              <a16:creationId xmlns:a16="http://schemas.microsoft.com/office/drawing/2014/main" id="{00000000-0008-0000-0400-0000CB010000}"/>
            </a:ext>
          </a:extLst>
        </xdr:cNvPr>
        <xdr:cNvSpPr txBox="1"/>
      </xdr:nvSpPr>
      <xdr:spPr>
        <a:xfrm>
          <a:off x="12623800" y="1395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東京都日野市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4</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a:extLst>
            <a:ext uri="{FF2B5EF4-FFF2-40B4-BE49-F238E27FC236}">
              <a16:creationId xmlns:a16="http://schemas.microsoft.com/office/drawing/2014/main" id="{00000000-0008-0000-0500-00002C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13</xdr:row>
      <xdr:rowOff>13805</xdr:rowOff>
    </xdr:from>
    <xdr:to>
      <xdr:col>29</xdr:col>
      <xdr:colOff>127000</xdr:colOff>
      <xdr:row>20</xdr:row>
      <xdr:rowOff>83299</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flipV="1">
          <a:off x="5651500" y="2290280"/>
          <a:ext cx="0" cy="1269644"/>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20</xdr:row>
      <xdr:rowOff>55376</xdr:rowOff>
    </xdr:from>
    <xdr:ext cx="762000" cy="259045"/>
    <xdr:sp macro="" textlink="">
      <xdr:nvSpPr>
        <xdr:cNvPr id="46" name="人口1人当たり決算額の推移最小値テキスト130">
          <a:extLst>
            <a:ext uri="{FF2B5EF4-FFF2-40B4-BE49-F238E27FC236}">
              <a16:creationId xmlns:a16="http://schemas.microsoft.com/office/drawing/2014/main" id="{00000000-0008-0000-0500-00002E000000}"/>
            </a:ext>
          </a:extLst>
        </xdr:cNvPr>
        <xdr:cNvSpPr txBox="1"/>
      </xdr:nvSpPr>
      <xdr:spPr>
        <a:xfrm>
          <a:off x="5740400" y="35320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49,897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83299</xdr:rowOff>
    </xdr:from>
    <xdr:to>
      <xdr:col>30</xdr:col>
      <xdr:colOff>25400</xdr:colOff>
      <xdr:row>20</xdr:row>
      <xdr:rowOff>83299</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a:off x="5562600" y="3559924"/>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11</xdr:row>
      <xdr:rowOff>100182</xdr:rowOff>
    </xdr:from>
    <xdr:ext cx="762000" cy="259045"/>
    <xdr:sp macro="" textlink="">
      <xdr:nvSpPr>
        <xdr:cNvPr id="48" name="人口1人当たり決算額の推移最大値テキスト130">
          <a:extLst>
            <a:ext uri="{FF2B5EF4-FFF2-40B4-BE49-F238E27FC236}">
              <a16:creationId xmlns:a16="http://schemas.microsoft.com/office/drawing/2014/main" id="{00000000-0008-0000-0500-000030000000}"/>
            </a:ext>
          </a:extLst>
        </xdr:cNvPr>
        <xdr:cNvSpPr txBox="1"/>
      </xdr:nvSpPr>
      <xdr:spPr>
        <a:xfrm>
          <a:off x="5740400" y="2033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83,221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13</xdr:row>
      <xdr:rowOff>13805</xdr:rowOff>
    </xdr:from>
    <xdr:to>
      <xdr:col>30</xdr:col>
      <xdr:colOff>25400</xdr:colOff>
      <xdr:row>13</xdr:row>
      <xdr:rowOff>13805</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229028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17</xdr:row>
      <xdr:rowOff>148336</xdr:rowOff>
    </xdr:from>
    <xdr:to>
      <xdr:col>29</xdr:col>
      <xdr:colOff>127000</xdr:colOff>
      <xdr:row>18</xdr:row>
      <xdr:rowOff>45809</xdr:rowOff>
    </xdr:to>
    <xdr:cxnSp macro="">
      <xdr:nvCxnSpPr>
        <xdr:cNvPr id="50" name="直線コネクタ 49">
          <a:extLst>
            <a:ext uri="{FF2B5EF4-FFF2-40B4-BE49-F238E27FC236}">
              <a16:creationId xmlns:a16="http://schemas.microsoft.com/office/drawing/2014/main" id="{00000000-0008-0000-0500-000032000000}"/>
            </a:ext>
          </a:extLst>
        </xdr:cNvPr>
        <xdr:cNvCxnSpPr/>
      </xdr:nvCxnSpPr>
      <xdr:spPr bwMode="auto">
        <a:xfrm>
          <a:off x="5003800" y="3110611"/>
          <a:ext cx="647700" cy="6892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37749</xdr:rowOff>
    </xdr:from>
    <xdr:ext cx="762000" cy="259045"/>
    <xdr:sp macro="" textlink="">
      <xdr:nvSpPr>
        <xdr:cNvPr id="51" name="人口1人当たり決算額の推移平均値テキスト130">
          <a:extLst>
            <a:ext uri="{FF2B5EF4-FFF2-40B4-BE49-F238E27FC236}">
              <a16:creationId xmlns:a16="http://schemas.microsoft.com/office/drawing/2014/main" id="{00000000-0008-0000-0500-000033000000}"/>
            </a:ext>
          </a:extLst>
        </xdr:cNvPr>
        <xdr:cNvSpPr txBox="1"/>
      </xdr:nvSpPr>
      <xdr:spPr>
        <a:xfrm>
          <a:off x="5740400" y="282857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63,693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21222</xdr:rowOff>
    </xdr:from>
    <xdr:to>
      <xdr:col>29</xdr:col>
      <xdr:colOff>177800</xdr:colOff>
      <xdr:row>17</xdr:row>
      <xdr:rowOff>122822</xdr:rowOff>
    </xdr:to>
    <xdr:sp macro="" textlink="">
      <xdr:nvSpPr>
        <xdr:cNvPr id="52" name="フローチャート: 判断 51">
          <a:extLst>
            <a:ext uri="{FF2B5EF4-FFF2-40B4-BE49-F238E27FC236}">
              <a16:creationId xmlns:a16="http://schemas.microsoft.com/office/drawing/2014/main" id="{00000000-0008-0000-0500-000034000000}"/>
            </a:ext>
          </a:extLst>
        </xdr:cNvPr>
        <xdr:cNvSpPr/>
      </xdr:nvSpPr>
      <xdr:spPr bwMode="auto">
        <a:xfrm>
          <a:off x="5600700" y="298349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17</xdr:row>
      <xdr:rowOff>99835</xdr:rowOff>
    </xdr:from>
    <xdr:to>
      <xdr:col>26</xdr:col>
      <xdr:colOff>50800</xdr:colOff>
      <xdr:row>17</xdr:row>
      <xdr:rowOff>148336</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bwMode="auto">
        <a:xfrm>
          <a:off x="4305300" y="3062110"/>
          <a:ext cx="698500" cy="4850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38176</xdr:rowOff>
    </xdr:from>
    <xdr:to>
      <xdr:col>26</xdr:col>
      <xdr:colOff>101600</xdr:colOff>
      <xdr:row>17</xdr:row>
      <xdr:rowOff>139776</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4953000" y="300045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149953</xdr:rowOff>
    </xdr:from>
    <xdr:ext cx="736600" cy="259045"/>
    <xdr:sp macro="" textlink="">
      <xdr:nvSpPr>
        <xdr:cNvPr id="55" name="テキスト ボックス 54">
          <a:extLst>
            <a:ext uri="{FF2B5EF4-FFF2-40B4-BE49-F238E27FC236}">
              <a16:creationId xmlns:a16="http://schemas.microsoft.com/office/drawing/2014/main" id="{00000000-0008-0000-0500-000037000000}"/>
            </a:ext>
          </a:extLst>
        </xdr:cNvPr>
        <xdr:cNvSpPr txBox="1"/>
      </xdr:nvSpPr>
      <xdr:spPr>
        <a:xfrm>
          <a:off x="4622800" y="276932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17</xdr:row>
      <xdr:rowOff>99835</xdr:rowOff>
    </xdr:from>
    <xdr:to>
      <xdr:col>22</xdr:col>
      <xdr:colOff>114300</xdr:colOff>
      <xdr:row>18</xdr:row>
      <xdr:rowOff>46076</xdr:rowOff>
    </xdr:to>
    <xdr:cxnSp macro="">
      <xdr:nvCxnSpPr>
        <xdr:cNvPr id="56" name="直線コネクタ 55">
          <a:extLst>
            <a:ext uri="{FF2B5EF4-FFF2-40B4-BE49-F238E27FC236}">
              <a16:creationId xmlns:a16="http://schemas.microsoft.com/office/drawing/2014/main" id="{00000000-0008-0000-0500-000038000000}"/>
            </a:ext>
          </a:extLst>
        </xdr:cNvPr>
        <xdr:cNvCxnSpPr/>
      </xdr:nvCxnSpPr>
      <xdr:spPr bwMode="auto">
        <a:xfrm flipV="1">
          <a:off x="3606800" y="3062110"/>
          <a:ext cx="698500" cy="11769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47815</xdr:rowOff>
    </xdr:from>
    <xdr:to>
      <xdr:col>22</xdr:col>
      <xdr:colOff>165100</xdr:colOff>
      <xdr:row>17</xdr:row>
      <xdr:rowOff>149415</xdr:rowOff>
    </xdr:to>
    <xdr:sp macro="" textlink="">
      <xdr:nvSpPr>
        <xdr:cNvPr id="57" name="フローチャート: 判断 56">
          <a:extLst>
            <a:ext uri="{FF2B5EF4-FFF2-40B4-BE49-F238E27FC236}">
              <a16:creationId xmlns:a16="http://schemas.microsoft.com/office/drawing/2014/main" id="{00000000-0008-0000-0500-000039000000}"/>
            </a:ext>
          </a:extLst>
        </xdr:cNvPr>
        <xdr:cNvSpPr/>
      </xdr:nvSpPr>
      <xdr:spPr bwMode="auto">
        <a:xfrm>
          <a:off x="4254500" y="301009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15</xdr:row>
      <xdr:rowOff>159592</xdr:rowOff>
    </xdr:from>
    <xdr:ext cx="762000" cy="259045"/>
    <xdr:sp macro="" textlink="">
      <xdr:nvSpPr>
        <xdr:cNvPr id="58" name="テキスト ボックス 57">
          <a:extLst>
            <a:ext uri="{FF2B5EF4-FFF2-40B4-BE49-F238E27FC236}">
              <a16:creationId xmlns:a16="http://schemas.microsoft.com/office/drawing/2014/main" id="{00000000-0008-0000-0500-00003A000000}"/>
            </a:ext>
          </a:extLst>
        </xdr:cNvPr>
        <xdr:cNvSpPr txBox="1"/>
      </xdr:nvSpPr>
      <xdr:spPr>
        <a:xfrm>
          <a:off x="3924300" y="27789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62,995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18</xdr:row>
      <xdr:rowOff>46076</xdr:rowOff>
    </xdr:from>
    <xdr:to>
      <xdr:col>18</xdr:col>
      <xdr:colOff>177800</xdr:colOff>
      <xdr:row>18</xdr:row>
      <xdr:rowOff>80899</xdr:rowOff>
    </xdr:to>
    <xdr:cxnSp macro="">
      <xdr:nvCxnSpPr>
        <xdr:cNvPr id="59" name="直線コネクタ 58">
          <a:extLst>
            <a:ext uri="{FF2B5EF4-FFF2-40B4-BE49-F238E27FC236}">
              <a16:creationId xmlns:a16="http://schemas.microsoft.com/office/drawing/2014/main" id="{00000000-0008-0000-0500-00003B000000}"/>
            </a:ext>
          </a:extLst>
        </xdr:cNvPr>
        <xdr:cNvCxnSpPr/>
      </xdr:nvCxnSpPr>
      <xdr:spPr bwMode="auto">
        <a:xfrm flipV="1">
          <a:off x="2908300" y="3179801"/>
          <a:ext cx="698500" cy="3482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91973</xdr:rowOff>
    </xdr:from>
    <xdr:to>
      <xdr:col>19</xdr:col>
      <xdr:colOff>38100</xdr:colOff>
      <xdr:row>18</xdr:row>
      <xdr:rowOff>22123</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bwMode="auto">
        <a:xfrm>
          <a:off x="3556000" y="305424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32300</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3225800" y="28231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116091</xdr:rowOff>
    </xdr:from>
    <xdr:to>
      <xdr:col>15</xdr:col>
      <xdr:colOff>101600</xdr:colOff>
      <xdr:row>18</xdr:row>
      <xdr:rowOff>46241</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2857500" y="307836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56418</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2527300" y="28472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166459</xdr:rowOff>
    </xdr:from>
    <xdr:to>
      <xdr:col>29</xdr:col>
      <xdr:colOff>177800</xdr:colOff>
      <xdr:row>18</xdr:row>
      <xdr:rowOff>96609</xdr:rowOff>
    </xdr:to>
    <xdr:sp macro="" textlink="">
      <xdr:nvSpPr>
        <xdr:cNvPr id="69" name="楕円 68">
          <a:extLst>
            <a:ext uri="{FF2B5EF4-FFF2-40B4-BE49-F238E27FC236}">
              <a16:creationId xmlns:a16="http://schemas.microsoft.com/office/drawing/2014/main" id="{00000000-0008-0000-0500-000045000000}"/>
            </a:ext>
          </a:extLst>
        </xdr:cNvPr>
        <xdr:cNvSpPr/>
      </xdr:nvSpPr>
      <xdr:spPr bwMode="auto">
        <a:xfrm>
          <a:off x="5600700" y="312873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17</xdr:row>
      <xdr:rowOff>138536</xdr:rowOff>
    </xdr:from>
    <xdr:ext cx="762000" cy="259045"/>
    <xdr:sp macro="" textlink="">
      <xdr:nvSpPr>
        <xdr:cNvPr id="70" name="人口1人当たり決算額の推移該当値テキスト130">
          <a:extLst>
            <a:ext uri="{FF2B5EF4-FFF2-40B4-BE49-F238E27FC236}">
              <a16:creationId xmlns:a16="http://schemas.microsoft.com/office/drawing/2014/main" id="{00000000-0008-0000-0500-000046000000}"/>
            </a:ext>
          </a:extLst>
        </xdr:cNvPr>
        <xdr:cNvSpPr txBox="1"/>
      </xdr:nvSpPr>
      <xdr:spPr>
        <a:xfrm>
          <a:off x="5740400" y="31008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59,881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17</xdr:row>
      <xdr:rowOff>97536</xdr:rowOff>
    </xdr:from>
    <xdr:to>
      <xdr:col>26</xdr:col>
      <xdr:colOff>101600</xdr:colOff>
      <xdr:row>18</xdr:row>
      <xdr:rowOff>27686</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4953000" y="305981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12463</xdr:rowOff>
    </xdr:from>
    <xdr:ext cx="7366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4622800" y="314618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61,690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17</xdr:row>
      <xdr:rowOff>49035</xdr:rowOff>
    </xdr:from>
    <xdr:to>
      <xdr:col>22</xdr:col>
      <xdr:colOff>165100</xdr:colOff>
      <xdr:row>17</xdr:row>
      <xdr:rowOff>150635</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254500" y="301131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17</xdr:row>
      <xdr:rowOff>135412</xdr:rowOff>
    </xdr:from>
    <xdr:ext cx="7620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3924300" y="30976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62,963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17</xdr:row>
      <xdr:rowOff>166726</xdr:rowOff>
    </xdr:from>
    <xdr:to>
      <xdr:col>19</xdr:col>
      <xdr:colOff>38100</xdr:colOff>
      <xdr:row>18</xdr:row>
      <xdr:rowOff>96876</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3556000" y="312900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81652</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225800" y="3215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59,874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30099</xdr:rowOff>
    </xdr:from>
    <xdr:to>
      <xdr:col>15</xdr:col>
      <xdr:colOff>101600</xdr:colOff>
      <xdr:row>18</xdr:row>
      <xdr:rowOff>131699</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2857500" y="316382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116476</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2527300" y="32502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58,960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a:extLst>
            <a:ext uri="{FF2B5EF4-FFF2-40B4-BE49-F238E27FC236}">
              <a16:creationId xmlns:a16="http://schemas.microsoft.com/office/drawing/2014/main" id="{00000000-0008-0000-0500-000050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a:extLst>
            <a:ext uri="{FF2B5EF4-FFF2-40B4-BE49-F238E27FC236}">
              <a16:creationId xmlns:a16="http://schemas.microsoft.com/office/drawing/2014/main" id="{00000000-0008-0000-0500-000059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a:extLst>
            <a:ext uri="{FF2B5EF4-FFF2-40B4-BE49-F238E27FC236}">
              <a16:creationId xmlns:a16="http://schemas.microsoft.com/office/drawing/2014/main" id="{00000000-0008-0000-0500-00005A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a:extLst>
            <a:ext uri="{FF2B5EF4-FFF2-40B4-BE49-F238E27FC236}">
              <a16:creationId xmlns:a16="http://schemas.microsoft.com/office/drawing/2014/main" id="{00000000-0008-0000-0500-00005B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a:extLst>
            <a:ext uri="{FF2B5EF4-FFF2-40B4-BE49-F238E27FC236}">
              <a16:creationId xmlns:a16="http://schemas.microsoft.com/office/drawing/2014/main" id="{00000000-0008-0000-0500-00005C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6" name="テキスト ボックス 95">
          <a:extLst>
            <a:ext uri="{FF2B5EF4-FFF2-40B4-BE49-F238E27FC236}">
              <a16:creationId xmlns:a16="http://schemas.microsoft.com/office/drawing/2014/main" id="{00000000-0008-0000-0500-000060000000}"/>
            </a:ext>
          </a:extLst>
        </xdr:cNvPr>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3" name="直線コネクタ 102">
          <a:extLst>
            <a:ext uri="{FF2B5EF4-FFF2-40B4-BE49-F238E27FC236}">
              <a16:creationId xmlns:a16="http://schemas.microsoft.com/office/drawing/2014/main" id="{00000000-0008-0000-0500-000067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4" name="テキスト ボックス 103">
          <a:extLst>
            <a:ext uri="{FF2B5EF4-FFF2-40B4-BE49-F238E27FC236}">
              <a16:creationId xmlns:a16="http://schemas.microsoft.com/office/drawing/2014/main" id="{00000000-0008-0000-0500-000068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5" name="人口1人当たり決算額の推移グラフ枠445">
          <a:extLst>
            <a:ext uri="{FF2B5EF4-FFF2-40B4-BE49-F238E27FC236}">
              <a16:creationId xmlns:a16="http://schemas.microsoft.com/office/drawing/2014/main" id="{00000000-0008-0000-0500-000069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167577</xdr:rowOff>
    </xdr:from>
    <xdr:to>
      <xdr:col>29</xdr:col>
      <xdr:colOff>127000</xdr:colOff>
      <xdr:row>37</xdr:row>
      <xdr:rowOff>180416</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flipV="1">
          <a:off x="5651500" y="6092127"/>
          <a:ext cx="0" cy="1212989"/>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190593</xdr:rowOff>
    </xdr:from>
    <xdr:ext cx="762000" cy="259045"/>
    <xdr:sp macro="" textlink="">
      <xdr:nvSpPr>
        <xdr:cNvPr id="107" name="人口1人当たり決算額の推移最小値テキスト445">
          <a:extLst>
            <a:ext uri="{FF2B5EF4-FFF2-40B4-BE49-F238E27FC236}">
              <a16:creationId xmlns:a16="http://schemas.microsoft.com/office/drawing/2014/main" id="{00000000-0008-0000-0500-00006B000000}"/>
            </a:ext>
          </a:extLst>
        </xdr:cNvPr>
        <xdr:cNvSpPr txBox="1"/>
      </xdr:nvSpPr>
      <xdr:spPr>
        <a:xfrm>
          <a:off x="5740400" y="73152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180416</xdr:rowOff>
    </xdr:from>
    <xdr:to>
      <xdr:col>30</xdr:col>
      <xdr:colOff>25400</xdr:colOff>
      <xdr:row>37</xdr:row>
      <xdr:rowOff>180416</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a:off x="5562600" y="730511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82504</xdr:rowOff>
    </xdr:from>
    <xdr:ext cx="762000" cy="259045"/>
    <xdr:sp macro="" textlink="">
      <xdr:nvSpPr>
        <xdr:cNvPr id="109" name="人口1人当たり決算額の推移最大値テキスト445">
          <a:extLst>
            <a:ext uri="{FF2B5EF4-FFF2-40B4-BE49-F238E27FC236}">
              <a16:creationId xmlns:a16="http://schemas.microsoft.com/office/drawing/2014/main" id="{00000000-0008-0000-0500-00006D000000}"/>
            </a:ext>
          </a:extLst>
        </xdr:cNvPr>
        <xdr:cNvSpPr txBox="1"/>
      </xdr:nvSpPr>
      <xdr:spPr>
        <a:xfrm>
          <a:off x="5740400" y="58356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28,435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167577</xdr:rowOff>
    </xdr:from>
    <xdr:to>
      <xdr:col>30</xdr:col>
      <xdr:colOff>25400</xdr:colOff>
      <xdr:row>33</xdr:row>
      <xdr:rowOff>167577</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a:off x="5562600" y="609212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37</xdr:row>
      <xdr:rowOff>180416</xdr:rowOff>
    </xdr:from>
    <xdr:to>
      <xdr:col>29</xdr:col>
      <xdr:colOff>127000</xdr:colOff>
      <xdr:row>37</xdr:row>
      <xdr:rowOff>244310</xdr:rowOff>
    </xdr:to>
    <xdr:cxnSp macro="">
      <xdr:nvCxnSpPr>
        <xdr:cNvPr id="111" name="直線コネクタ 110">
          <a:extLst>
            <a:ext uri="{FF2B5EF4-FFF2-40B4-BE49-F238E27FC236}">
              <a16:creationId xmlns:a16="http://schemas.microsoft.com/office/drawing/2014/main" id="{00000000-0008-0000-0500-00006F000000}"/>
            </a:ext>
          </a:extLst>
        </xdr:cNvPr>
        <xdr:cNvCxnSpPr/>
      </xdr:nvCxnSpPr>
      <xdr:spPr bwMode="auto">
        <a:xfrm flipV="1">
          <a:off x="5003800" y="7305116"/>
          <a:ext cx="647700" cy="6389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76306</xdr:rowOff>
    </xdr:from>
    <xdr:ext cx="762000" cy="259045"/>
    <xdr:sp macro="" textlink="">
      <xdr:nvSpPr>
        <xdr:cNvPr id="112" name="人口1人当たり決算額の推移平均値テキスト445">
          <a:extLst>
            <a:ext uri="{FF2B5EF4-FFF2-40B4-BE49-F238E27FC236}">
              <a16:creationId xmlns:a16="http://schemas.microsoft.com/office/drawing/2014/main" id="{00000000-0008-0000-0500-000070000000}"/>
            </a:ext>
          </a:extLst>
        </xdr:cNvPr>
        <xdr:cNvSpPr txBox="1"/>
      </xdr:nvSpPr>
      <xdr:spPr>
        <a:xfrm>
          <a:off x="5740400" y="668665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231229</xdr:rowOff>
    </xdr:from>
    <xdr:to>
      <xdr:col>29</xdr:col>
      <xdr:colOff>177800</xdr:colOff>
      <xdr:row>35</xdr:row>
      <xdr:rowOff>332829</xdr:rowOff>
    </xdr:to>
    <xdr:sp macro="" textlink="">
      <xdr:nvSpPr>
        <xdr:cNvPr id="113" name="フローチャート: 判断 112">
          <a:extLst>
            <a:ext uri="{FF2B5EF4-FFF2-40B4-BE49-F238E27FC236}">
              <a16:creationId xmlns:a16="http://schemas.microsoft.com/office/drawing/2014/main" id="{00000000-0008-0000-0500-000071000000}"/>
            </a:ext>
          </a:extLst>
        </xdr:cNvPr>
        <xdr:cNvSpPr/>
      </xdr:nvSpPr>
      <xdr:spPr bwMode="auto">
        <a:xfrm>
          <a:off x="5600700" y="684157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37</xdr:row>
      <xdr:rowOff>233909</xdr:rowOff>
    </xdr:from>
    <xdr:to>
      <xdr:col>26</xdr:col>
      <xdr:colOff>50800</xdr:colOff>
      <xdr:row>37</xdr:row>
      <xdr:rowOff>244310</xdr:rowOff>
    </xdr:to>
    <xdr:cxnSp macro="">
      <xdr:nvCxnSpPr>
        <xdr:cNvPr id="114" name="直線コネクタ 113">
          <a:extLst>
            <a:ext uri="{FF2B5EF4-FFF2-40B4-BE49-F238E27FC236}">
              <a16:creationId xmlns:a16="http://schemas.microsoft.com/office/drawing/2014/main" id="{00000000-0008-0000-0500-000072000000}"/>
            </a:ext>
          </a:extLst>
        </xdr:cNvPr>
        <xdr:cNvCxnSpPr/>
      </xdr:nvCxnSpPr>
      <xdr:spPr bwMode="auto">
        <a:xfrm>
          <a:off x="4305300" y="7358609"/>
          <a:ext cx="698500" cy="1040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252488</xdr:rowOff>
    </xdr:from>
    <xdr:to>
      <xdr:col>26</xdr:col>
      <xdr:colOff>101600</xdr:colOff>
      <xdr:row>36</xdr:row>
      <xdr:rowOff>11188</xdr:rowOff>
    </xdr:to>
    <xdr:sp macro="" textlink="">
      <xdr:nvSpPr>
        <xdr:cNvPr id="115" name="フローチャート: 判断 114">
          <a:extLst>
            <a:ext uri="{FF2B5EF4-FFF2-40B4-BE49-F238E27FC236}">
              <a16:creationId xmlns:a16="http://schemas.microsoft.com/office/drawing/2014/main" id="{00000000-0008-0000-0500-000073000000}"/>
            </a:ext>
          </a:extLst>
        </xdr:cNvPr>
        <xdr:cNvSpPr/>
      </xdr:nvSpPr>
      <xdr:spPr bwMode="auto">
        <a:xfrm>
          <a:off x="4953000" y="686283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21365</xdr:rowOff>
    </xdr:from>
    <xdr:ext cx="736600" cy="259045"/>
    <xdr:sp macro="" textlink="">
      <xdr:nvSpPr>
        <xdr:cNvPr id="116" name="テキスト ボックス 115">
          <a:extLst>
            <a:ext uri="{FF2B5EF4-FFF2-40B4-BE49-F238E27FC236}">
              <a16:creationId xmlns:a16="http://schemas.microsoft.com/office/drawing/2014/main" id="{00000000-0008-0000-0500-000074000000}"/>
            </a:ext>
          </a:extLst>
        </xdr:cNvPr>
        <xdr:cNvSpPr txBox="1"/>
      </xdr:nvSpPr>
      <xdr:spPr>
        <a:xfrm>
          <a:off x="4622800" y="663171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37</xdr:row>
      <xdr:rowOff>162281</xdr:rowOff>
    </xdr:from>
    <xdr:to>
      <xdr:col>22</xdr:col>
      <xdr:colOff>114300</xdr:colOff>
      <xdr:row>37</xdr:row>
      <xdr:rowOff>233909</xdr:rowOff>
    </xdr:to>
    <xdr:cxnSp macro="">
      <xdr:nvCxnSpPr>
        <xdr:cNvPr id="117" name="直線コネクタ 116">
          <a:extLst>
            <a:ext uri="{FF2B5EF4-FFF2-40B4-BE49-F238E27FC236}">
              <a16:creationId xmlns:a16="http://schemas.microsoft.com/office/drawing/2014/main" id="{00000000-0008-0000-0500-000075000000}"/>
            </a:ext>
          </a:extLst>
        </xdr:cNvPr>
        <xdr:cNvCxnSpPr/>
      </xdr:nvCxnSpPr>
      <xdr:spPr bwMode="auto">
        <a:xfrm>
          <a:off x="3606800" y="7286981"/>
          <a:ext cx="698500" cy="7162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278854</xdr:rowOff>
    </xdr:from>
    <xdr:to>
      <xdr:col>22</xdr:col>
      <xdr:colOff>165100</xdr:colOff>
      <xdr:row>36</xdr:row>
      <xdr:rowOff>37554</xdr:rowOff>
    </xdr:to>
    <xdr:sp macro="" textlink="">
      <xdr:nvSpPr>
        <xdr:cNvPr id="118" name="フローチャート: 判断 117">
          <a:extLst>
            <a:ext uri="{FF2B5EF4-FFF2-40B4-BE49-F238E27FC236}">
              <a16:creationId xmlns:a16="http://schemas.microsoft.com/office/drawing/2014/main" id="{00000000-0008-0000-0500-000076000000}"/>
            </a:ext>
          </a:extLst>
        </xdr:cNvPr>
        <xdr:cNvSpPr/>
      </xdr:nvSpPr>
      <xdr:spPr bwMode="auto">
        <a:xfrm>
          <a:off x="4254500" y="688920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47731</xdr:rowOff>
    </xdr:from>
    <xdr:ext cx="762000" cy="259045"/>
    <xdr:sp macro="" textlink="">
      <xdr:nvSpPr>
        <xdr:cNvPr id="119" name="テキスト ボックス 118">
          <a:extLst>
            <a:ext uri="{FF2B5EF4-FFF2-40B4-BE49-F238E27FC236}">
              <a16:creationId xmlns:a16="http://schemas.microsoft.com/office/drawing/2014/main" id="{00000000-0008-0000-0500-000077000000}"/>
            </a:ext>
          </a:extLst>
        </xdr:cNvPr>
        <xdr:cNvSpPr txBox="1"/>
      </xdr:nvSpPr>
      <xdr:spPr>
        <a:xfrm>
          <a:off x="3924300" y="66580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37</xdr:row>
      <xdr:rowOff>162281</xdr:rowOff>
    </xdr:from>
    <xdr:to>
      <xdr:col>18</xdr:col>
      <xdr:colOff>177800</xdr:colOff>
      <xdr:row>37</xdr:row>
      <xdr:rowOff>217259</xdr:rowOff>
    </xdr:to>
    <xdr:cxnSp macro="">
      <xdr:nvCxnSpPr>
        <xdr:cNvPr id="120" name="直線コネクタ 119">
          <a:extLst>
            <a:ext uri="{FF2B5EF4-FFF2-40B4-BE49-F238E27FC236}">
              <a16:creationId xmlns:a16="http://schemas.microsoft.com/office/drawing/2014/main" id="{00000000-0008-0000-0500-000078000000}"/>
            </a:ext>
          </a:extLst>
        </xdr:cNvPr>
        <xdr:cNvCxnSpPr/>
      </xdr:nvCxnSpPr>
      <xdr:spPr bwMode="auto">
        <a:xfrm flipV="1">
          <a:off x="2908300" y="7286981"/>
          <a:ext cx="698500" cy="5497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267348</xdr:rowOff>
    </xdr:from>
    <xdr:to>
      <xdr:col>19</xdr:col>
      <xdr:colOff>38100</xdr:colOff>
      <xdr:row>36</xdr:row>
      <xdr:rowOff>26048</xdr:rowOff>
    </xdr:to>
    <xdr:sp macro="" textlink="">
      <xdr:nvSpPr>
        <xdr:cNvPr id="121" name="フローチャート: 判断 120">
          <a:extLst>
            <a:ext uri="{FF2B5EF4-FFF2-40B4-BE49-F238E27FC236}">
              <a16:creationId xmlns:a16="http://schemas.microsoft.com/office/drawing/2014/main" id="{00000000-0008-0000-0500-000079000000}"/>
            </a:ext>
          </a:extLst>
        </xdr:cNvPr>
        <xdr:cNvSpPr/>
      </xdr:nvSpPr>
      <xdr:spPr bwMode="auto">
        <a:xfrm>
          <a:off x="3556000" y="687769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36225</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3225800" y="66465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279044</xdr:rowOff>
    </xdr:from>
    <xdr:to>
      <xdr:col>15</xdr:col>
      <xdr:colOff>101600</xdr:colOff>
      <xdr:row>36</xdr:row>
      <xdr:rowOff>37744</xdr:rowOff>
    </xdr:to>
    <xdr:sp macro="" textlink="">
      <xdr:nvSpPr>
        <xdr:cNvPr id="123" name="フローチャート: 判断 122">
          <a:extLst>
            <a:ext uri="{FF2B5EF4-FFF2-40B4-BE49-F238E27FC236}">
              <a16:creationId xmlns:a16="http://schemas.microsoft.com/office/drawing/2014/main" id="{00000000-0008-0000-0500-00007B000000}"/>
            </a:ext>
          </a:extLst>
        </xdr:cNvPr>
        <xdr:cNvSpPr/>
      </xdr:nvSpPr>
      <xdr:spPr bwMode="auto">
        <a:xfrm>
          <a:off x="2857500" y="688939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47921</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2527300" y="66582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37</xdr:row>
      <xdr:rowOff>129616</xdr:rowOff>
    </xdr:from>
    <xdr:to>
      <xdr:col>29</xdr:col>
      <xdr:colOff>177800</xdr:colOff>
      <xdr:row>37</xdr:row>
      <xdr:rowOff>231216</xdr:rowOff>
    </xdr:to>
    <xdr:sp macro="" textlink="">
      <xdr:nvSpPr>
        <xdr:cNvPr id="130" name="楕円 129">
          <a:extLst>
            <a:ext uri="{FF2B5EF4-FFF2-40B4-BE49-F238E27FC236}">
              <a16:creationId xmlns:a16="http://schemas.microsoft.com/office/drawing/2014/main" id="{00000000-0008-0000-0500-000082000000}"/>
            </a:ext>
          </a:extLst>
        </xdr:cNvPr>
        <xdr:cNvSpPr/>
      </xdr:nvSpPr>
      <xdr:spPr bwMode="auto">
        <a:xfrm>
          <a:off x="5600700" y="725431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37</xdr:row>
      <xdr:rowOff>38193</xdr:rowOff>
    </xdr:from>
    <xdr:ext cx="762000" cy="259045"/>
    <xdr:sp macro="" textlink="">
      <xdr:nvSpPr>
        <xdr:cNvPr id="131" name="人口1人当たり決算額の推移該当値テキスト445">
          <a:extLst>
            <a:ext uri="{FF2B5EF4-FFF2-40B4-BE49-F238E27FC236}">
              <a16:creationId xmlns:a16="http://schemas.microsoft.com/office/drawing/2014/main" id="{00000000-0008-0000-0500-000083000000}"/>
            </a:ext>
          </a:extLst>
        </xdr:cNvPr>
        <xdr:cNvSpPr txBox="1"/>
      </xdr:nvSpPr>
      <xdr:spPr>
        <a:xfrm>
          <a:off x="5740400" y="71628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37</xdr:row>
      <xdr:rowOff>193510</xdr:rowOff>
    </xdr:from>
    <xdr:to>
      <xdr:col>26</xdr:col>
      <xdr:colOff>101600</xdr:colOff>
      <xdr:row>37</xdr:row>
      <xdr:rowOff>295110</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4953000" y="731821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279887</xdr:rowOff>
    </xdr:from>
    <xdr:ext cx="736600" cy="25904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4622800" y="740458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37</xdr:row>
      <xdr:rowOff>183109</xdr:rowOff>
    </xdr:from>
    <xdr:to>
      <xdr:col>22</xdr:col>
      <xdr:colOff>165100</xdr:colOff>
      <xdr:row>37</xdr:row>
      <xdr:rowOff>284709</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4254500" y="730780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269486</xdr:rowOff>
    </xdr:from>
    <xdr:ext cx="7620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3924300" y="73941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37</xdr:row>
      <xdr:rowOff>111481</xdr:rowOff>
    </xdr:from>
    <xdr:to>
      <xdr:col>19</xdr:col>
      <xdr:colOff>38100</xdr:colOff>
      <xdr:row>37</xdr:row>
      <xdr:rowOff>213081</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3556000" y="723618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197858</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3225800" y="73225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166459</xdr:rowOff>
    </xdr:from>
    <xdr:to>
      <xdr:col>15</xdr:col>
      <xdr:colOff>101600</xdr:colOff>
      <xdr:row>37</xdr:row>
      <xdr:rowOff>268059</xdr:rowOff>
    </xdr:to>
    <xdr:sp macro="" textlink="">
      <xdr:nvSpPr>
        <xdr:cNvPr id="138" name="楕円 137">
          <a:extLst>
            <a:ext uri="{FF2B5EF4-FFF2-40B4-BE49-F238E27FC236}">
              <a16:creationId xmlns:a16="http://schemas.microsoft.com/office/drawing/2014/main" id="{00000000-0008-0000-0500-00008A000000}"/>
            </a:ext>
          </a:extLst>
        </xdr:cNvPr>
        <xdr:cNvSpPr/>
      </xdr:nvSpPr>
      <xdr:spPr bwMode="auto">
        <a:xfrm>
          <a:off x="2857500" y="729115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252836</xdr:rowOff>
    </xdr:from>
    <xdr:ext cx="762000" cy="259045"/>
    <xdr:sp macro="" textlink="">
      <xdr:nvSpPr>
        <xdr:cNvPr id="139" name="テキスト ボックス 138">
          <a:extLst>
            <a:ext uri="{FF2B5EF4-FFF2-40B4-BE49-F238E27FC236}">
              <a16:creationId xmlns:a16="http://schemas.microsoft.com/office/drawing/2014/main" id="{00000000-0008-0000-0500-00008B000000}"/>
            </a:ext>
          </a:extLst>
        </xdr:cNvPr>
        <xdr:cNvSpPr txBox="1"/>
      </xdr:nvSpPr>
      <xdr:spPr>
        <a:xfrm>
          <a:off x="2527300" y="73775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東京都日野市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187,254
183,744
27.55
78,547,253
75,527,997
2,719,018
36,685,938
34,144,891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-2.4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5641</xdr:rowOff>
    </xdr:from>
    <xdr:ext cx="53129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230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21970</xdr:rowOff>
    </xdr:from>
    <xdr:ext cx="53129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230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38299</xdr:rowOff>
    </xdr:from>
    <xdr:ext cx="53129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230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a:extLst>
            <a:ext uri="{FF2B5EF4-FFF2-40B4-BE49-F238E27FC236}">
              <a16:creationId xmlns:a16="http://schemas.microsoft.com/office/drawing/2014/main" id="{00000000-0008-0000-0600-000037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a:extLst>
            <a:ext uri="{FF2B5EF4-FFF2-40B4-BE49-F238E27FC236}">
              <a16:creationId xmlns:a16="http://schemas.microsoft.com/office/drawing/2014/main" id="{00000000-0008-0000-0600-000038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a:extLst>
            <a:ext uri="{FF2B5EF4-FFF2-40B4-BE49-F238E27FC236}">
              <a16:creationId xmlns:a16="http://schemas.microsoft.com/office/drawing/2014/main" id="{00000000-0008-0000-0600-000039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55151</xdr:rowOff>
    </xdr:from>
    <xdr:to>
      <xdr:col>24</xdr:col>
      <xdr:colOff>62865</xdr:colOff>
      <xdr:row>38</xdr:row>
      <xdr:rowOff>86208</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flipV="1">
          <a:off x="4633595" y="5370101"/>
          <a:ext cx="1270" cy="12312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90035</xdr:rowOff>
    </xdr:from>
    <xdr:ext cx="534377" cy="259045"/>
    <xdr:sp macro="" textlink="">
      <xdr:nvSpPr>
        <xdr:cNvPr id="59" name="人件費最小値テキスト">
          <a:extLst>
            <a:ext uri="{FF2B5EF4-FFF2-40B4-BE49-F238E27FC236}">
              <a16:creationId xmlns:a16="http://schemas.microsoft.com/office/drawing/2014/main" id="{00000000-0008-0000-0600-00003B000000}"/>
            </a:ext>
          </a:extLst>
        </xdr:cNvPr>
        <xdr:cNvSpPr txBox="1"/>
      </xdr:nvSpPr>
      <xdr:spPr>
        <a:xfrm>
          <a:off x="4686300" y="66051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45,638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86208</xdr:rowOff>
    </xdr:from>
    <xdr:to>
      <xdr:col>24</xdr:col>
      <xdr:colOff>152400</xdr:colOff>
      <xdr:row>38</xdr:row>
      <xdr:rowOff>86208</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66013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1828</xdr:rowOff>
    </xdr:from>
    <xdr:ext cx="534377" cy="259045"/>
    <xdr:sp macro="" textlink="">
      <xdr:nvSpPr>
        <xdr:cNvPr id="61" name="人件費最大値テキスト">
          <a:extLst>
            <a:ext uri="{FF2B5EF4-FFF2-40B4-BE49-F238E27FC236}">
              <a16:creationId xmlns:a16="http://schemas.microsoft.com/office/drawing/2014/main" id="{00000000-0008-0000-0600-00003D000000}"/>
            </a:ext>
          </a:extLst>
        </xdr:cNvPr>
        <xdr:cNvSpPr txBox="1"/>
      </xdr:nvSpPr>
      <xdr:spPr>
        <a:xfrm>
          <a:off x="4686300" y="51453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83,339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31</xdr:row>
      <xdr:rowOff>55151</xdr:rowOff>
    </xdr:from>
    <xdr:to>
      <xdr:col>24</xdr:col>
      <xdr:colOff>152400</xdr:colOff>
      <xdr:row>31</xdr:row>
      <xdr:rowOff>55151</xdr:rowOff>
    </xdr:to>
    <xdr:cxnSp macro="">
      <xdr:nvCxnSpPr>
        <xdr:cNvPr id="62" name="直線コネクタ 61">
          <a:extLst>
            <a:ext uri="{FF2B5EF4-FFF2-40B4-BE49-F238E27FC236}">
              <a16:creationId xmlns:a16="http://schemas.microsoft.com/office/drawing/2014/main" id="{00000000-0008-0000-0600-00003E000000}"/>
            </a:ext>
          </a:extLst>
        </xdr:cNvPr>
        <xdr:cNvCxnSpPr/>
      </xdr:nvCxnSpPr>
      <xdr:spPr>
        <a:xfrm>
          <a:off x="4546600" y="53701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117330</xdr:rowOff>
    </xdr:from>
    <xdr:to>
      <xdr:col>24</xdr:col>
      <xdr:colOff>63500</xdr:colOff>
      <xdr:row>35</xdr:row>
      <xdr:rowOff>119583</xdr:rowOff>
    </xdr:to>
    <xdr:cxnSp macro="">
      <xdr:nvCxnSpPr>
        <xdr:cNvPr id="63" name="直線コネクタ 62">
          <a:extLst>
            <a:ext uri="{FF2B5EF4-FFF2-40B4-BE49-F238E27FC236}">
              <a16:creationId xmlns:a16="http://schemas.microsoft.com/office/drawing/2014/main" id="{00000000-0008-0000-0600-00003F000000}"/>
            </a:ext>
          </a:extLst>
        </xdr:cNvPr>
        <xdr:cNvCxnSpPr/>
      </xdr:nvCxnSpPr>
      <xdr:spPr>
        <a:xfrm flipV="1">
          <a:off x="3797300" y="6118080"/>
          <a:ext cx="838200" cy="22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47344</xdr:rowOff>
    </xdr:from>
    <xdr:ext cx="534377" cy="259045"/>
    <xdr:sp macro="" textlink="">
      <xdr:nvSpPr>
        <xdr:cNvPr id="64" name="人件費平均値テキスト">
          <a:extLst>
            <a:ext uri="{FF2B5EF4-FFF2-40B4-BE49-F238E27FC236}">
              <a16:creationId xmlns:a16="http://schemas.microsoft.com/office/drawing/2014/main" id="{00000000-0008-0000-0600-000040000000}"/>
            </a:ext>
          </a:extLst>
        </xdr:cNvPr>
        <xdr:cNvSpPr txBox="1"/>
      </xdr:nvSpPr>
      <xdr:spPr>
        <a:xfrm>
          <a:off x="4686300" y="587664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61,723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24467</xdr:rowOff>
    </xdr:from>
    <xdr:to>
      <xdr:col>24</xdr:col>
      <xdr:colOff>114300</xdr:colOff>
      <xdr:row>35</xdr:row>
      <xdr:rowOff>126067</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4584700" y="60252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107239</xdr:rowOff>
    </xdr:from>
    <xdr:to>
      <xdr:col>19</xdr:col>
      <xdr:colOff>177800</xdr:colOff>
      <xdr:row>35</xdr:row>
      <xdr:rowOff>119583</xdr:rowOff>
    </xdr:to>
    <xdr:cxnSp macro="">
      <xdr:nvCxnSpPr>
        <xdr:cNvPr id="66" name="直線コネクタ 65">
          <a:extLst>
            <a:ext uri="{FF2B5EF4-FFF2-40B4-BE49-F238E27FC236}">
              <a16:creationId xmlns:a16="http://schemas.microsoft.com/office/drawing/2014/main" id="{00000000-0008-0000-0600-000042000000}"/>
            </a:ext>
          </a:extLst>
        </xdr:cNvPr>
        <xdr:cNvCxnSpPr/>
      </xdr:nvCxnSpPr>
      <xdr:spPr>
        <a:xfrm>
          <a:off x="2908300" y="6107989"/>
          <a:ext cx="889000" cy="123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43376</xdr:rowOff>
    </xdr:from>
    <xdr:to>
      <xdr:col>20</xdr:col>
      <xdr:colOff>38100</xdr:colOff>
      <xdr:row>35</xdr:row>
      <xdr:rowOff>144976</xdr:rowOff>
    </xdr:to>
    <xdr:sp macro="" textlink="">
      <xdr:nvSpPr>
        <xdr:cNvPr id="67" name="フローチャート: 判断 66">
          <a:extLst>
            <a:ext uri="{FF2B5EF4-FFF2-40B4-BE49-F238E27FC236}">
              <a16:creationId xmlns:a16="http://schemas.microsoft.com/office/drawing/2014/main" id="{00000000-0008-0000-0600-000043000000}"/>
            </a:ext>
          </a:extLst>
        </xdr:cNvPr>
        <xdr:cNvSpPr/>
      </xdr:nvSpPr>
      <xdr:spPr>
        <a:xfrm>
          <a:off x="3746500" y="60441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33</xdr:row>
      <xdr:rowOff>161503</xdr:rowOff>
    </xdr:from>
    <xdr:ext cx="534377" cy="259045"/>
    <xdr:sp macro="" textlink="">
      <xdr:nvSpPr>
        <xdr:cNvPr id="68" name="テキスト ボックス 67">
          <a:extLst>
            <a:ext uri="{FF2B5EF4-FFF2-40B4-BE49-F238E27FC236}">
              <a16:creationId xmlns:a16="http://schemas.microsoft.com/office/drawing/2014/main" id="{00000000-0008-0000-0600-000044000000}"/>
            </a:ext>
          </a:extLst>
        </xdr:cNvPr>
        <xdr:cNvSpPr txBox="1"/>
      </xdr:nvSpPr>
      <xdr:spPr>
        <a:xfrm>
          <a:off x="3530111" y="58193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107239</xdr:rowOff>
    </xdr:from>
    <xdr:to>
      <xdr:col>15</xdr:col>
      <xdr:colOff>50800</xdr:colOff>
      <xdr:row>36</xdr:row>
      <xdr:rowOff>168896</xdr:rowOff>
    </xdr:to>
    <xdr:cxnSp macro="">
      <xdr:nvCxnSpPr>
        <xdr:cNvPr id="69" name="直線コネクタ 68">
          <a:extLst>
            <a:ext uri="{FF2B5EF4-FFF2-40B4-BE49-F238E27FC236}">
              <a16:creationId xmlns:a16="http://schemas.microsoft.com/office/drawing/2014/main" id="{00000000-0008-0000-0600-000045000000}"/>
            </a:ext>
          </a:extLst>
        </xdr:cNvPr>
        <xdr:cNvCxnSpPr/>
      </xdr:nvCxnSpPr>
      <xdr:spPr>
        <a:xfrm flipV="1">
          <a:off x="2019300" y="6107989"/>
          <a:ext cx="889000" cy="2331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57908</xdr:rowOff>
    </xdr:from>
    <xdr:to>
      <xdr:col>15</xdr:col>
      <xdr:colOff>101600</xdr:colOff>
      <xdr:row>35</xdr:row>
      <xdr:rowOff>159508</xdr:rowOff>
    </xdr:to>
    <xdr:sp macro="" textlink="">
      <xdr:nvSpPr>
        <xdr:cNvPr id="70" name="フローチャート: 判断 69">
          <a:extLst>
            <a:ext uri="{FF2B5EF4-FFF2-40B4-BE49-F238E27FC236}">
              <a16:creationId xmlns:a16="http://schemas.microsoft.com/office/drawing/2014/main" id="{00000000-0008-0000-0600-000046000000}"/>
            </a:ext>
          </a:extLst>
        </xdr:cNvPr>
        <xdr:cNvSpPr/>
      </xdr:nvSpPr>
      <xdr:spPr>
        <a:xfrm>
          <a:off x="2857500" y="60586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35</xdr:row>
      <xdr:rowOff>150635</xdr:rowOff>
    </xdr:from>
    <xdr:ext cx="534377" cy="259045"/>
    <xdr:sp macro="" textlink="">
      <xdr:nvSpPr>
        <xdr:cNvPr id="71" name="テキスト ボックス 70">
          <a:extLst>
            <a:ext uri="{FF2B5EF4-FFF2-40B4-BE49-F238E27FC236}">
              <a16:creationId xmlns:a16="http://schemas.microsoft.com/office/drawing/2014/main" id="{00000000-0008-0000-0600-000047000000}"/>
            </a:ext>
          </a:extLst>
        </xdr:cNvPr>
        <xdr:cNvSpPr txBox="1"/>
      </xdr:nvSpPr>
      <xdr:spPr>
        <a:xfrm>
          <a:off x="2641111" y="61513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60,699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160241</xdr:rowOff>
    </xdr:from>
    <xdr:to>
      <xdr:col>10</xdr:col>
      <xdr:colOff>114300</xdr:colOff>
      <xdr:row>36</xdr:row>
      <xdr:rowOff>168896</xdr:rowOff>
    </xdr:to>
    <xdr:cxnSp macro="">
      <xdr:nvCxnSpPr>
        <xdr:cNvPr id="72" name="直線コネクタ 71">
          <a:extLst>
            <a:ext uri="{FF2B5EF4-FFF2-40B4-BE49-F238E27FC236}">
              <a16:creationId xmlns:a16="http://schemas.microsoft.com/office/drawing/2014/main" id="{00000000-0008-0000-0600-000048000000}"/>
            </a:ext>
          </a:extLst>
        </xdr:cNvPr>
        <xdr:cNvCxnSpPr/>
      </xdr:nvCxnSpPr>
      <xdr:spPr>
        <a:xfrm>
          <a:off x="1130300" y="6332441"/>
          <a:ext cx="889000" cy="86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33220</xdr:rowOff>
    </xdr:from>
    <xdr:to>
      <xdr:col>10</xdr:col>
      <xdr:colOff>165100</xdr:colOff>
      <xdr:row>36</xdr:row>
      <xdr:rowOff>134820</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968500" y="6205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34</xdr:row>
      <xdr:rowOff>151347</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1752111" y="59806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56,205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37367</xdr:rowOff>
    </xdr:from>
    <xdr:to>
      <xdr:col>6</xdr:col>
      <xdr:colOff>38100</xdr:colOff>
      <xdr:row>36</xdr:row>
      <xdr:rowOff>138967</xdr:rowOff>
    </xdr:to>
    <xdr:sp macro="" textlink="">
      <xdr:nvSpPr>
        <xdr:cNvPr id="75" name="フローチャート: 判断 74">
          <a:extLst>
            <a:ext uri="{FF2B5EF4-FFF2-40B4-BE49-F238E27FC236}">
              <a16:creationId xmlns:a16="http://schemas.microsoft.com/office/drawing/2014/main" id="{00000000-0008-0000-0600-00004B000000}"/>
            </a:ext>
          </a:extLst>
        </xdr:cNvPr>
        <xdr:cNvSpPr/>
      </xdr:nvSpPr>
      <xdr:spPr>
        <a:xfrm>
          <a:off x="1079500" y="62095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34</xdr:row>
      <xdr:rowOff>155494</xdr:rowOff>
    </xdr:from>
    <xdr:ext cx="534377"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863111" y="59847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600-000050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a:extLst>
            <a:ext uri="{FF2B5EF4-FFF2-40B4-BE49-F238E27FC236}">
              <a16:creationId xmlns:a16="http://schemas.microsoft.com/office/drawing/2014/main" id="{00000000-0008-0000-0600-000051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66530</xdr:rowOff>
    </xdr:from>
    <xdr:to>
      <xdr:col>24</xdr:col>
      <xdr:colOff>114300</xdr:colOff>
      <xdr:row>35</xdr:row>
      <xdr:rowOff>168130</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4584700" y="6067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44957</xdr:rowOff>
    </xdr:from>
    <xdr:ext cx="534377" cy="259045"/>
    <xdr:sp macro="" textlink="">
      <xdr:nvSpPr>
        <xdr:cNvPr id="83" name="人件費該当値テキスト">
          <a:extLst>
            <a:ext uri="{FF2B5EF4-FFF2-40B4-BE49-F238E27FC236}">
              <a16:creationId xmlns:a16="http://schemas.microsoft.com/office/drawing/2014/main" id="{00000000-0008-0000-0600-000053000000}"/>
            </a:ext>
          </a:extLst>
        </xdr:cNvPr>
        <xdr:cNvSpPr txBox="1"/>
      </xdr:nvSpPr>
      <xdr:spPr>
        <a:xfrm>
          <a:off x="4686300" y="60457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60,435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68783</xdr:rowOff>
    </xdr:from>
    <xdr:to>
      <xdr:col>20</xdr:col>
      <xdr:colOff>38100</xdr:colOff>
      <xdr:row>35</xdr:row>
      <xdr:rowOff>170383</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3746500" y="60695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35</xdr:row>
      <xdr:rowOff>161510</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3530111" y="61622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60,366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56439</xdr:rowOff>
    </xdr:from>
    <xdr:to>
      <xdr:col>15</xdr:col>
      <xdr:colOff>101600</xdr:colOff>
      <xdr:row>35</xdr:row>
      <xdr:rowOff>158039</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2857500" y="60571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34</xdr:row>
      <xdr:rowOff>3116</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2641111" y="58324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60,744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118096</xdr:rowOff>
    </xdr:from>
    <xdr:to>
      <xdr:col>10</xdr:col>
      <xdr:colOff>165100</xdr:colOff>
      <xdr:row>37</xdr:row>
      <xdr:rowOff>48246</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968500" y="62902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39373</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1752111" y="63830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53,606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109441</xdr:rowOff>
    </xdr:from>
    <xdr:to>
      <xdr:col>6</xdr:col>
      <xdr:colOff>38100</xdr:colOff>
      <xdr:row>37</xdr:row>
      <xdr:rowOff>39591</xdr:rowOff>
    </xdr:to>
    <xdr:sp macro="" textlink="">
      <xdr:nvSpPr>
        <xdr:cNvPr id="90" name="楕円 89">
          <a:extLst>
            <a:ext uri="{FF2B5EF4-FFF2-40B4-BE49-F238E27FC236}">
              <a16:creationId xmlns:a16="http://schemas.microsoft.com/office/drawing/2014/main" id="{00000000-0008-0000-0600-00005A000000}"/>
            </a:ext>
          </a:extLst>
        </xdr:cNvPr>
        <xdr:cNvSpPr/>
      </xdr:nvSpPr>
      <xdr:spPr>
        <a:xfrm>
          <a:off x="1079500" y="62816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30718</xdr:rowOff>
    </xdr:from>
    <xdr:ext cx="534377" cy="259045"/>
    <xdr:sp macro="" textlink="">
      <xdr:nvSpPr>
        <xdr:cNvPr id="91" name="テキスト ボックス 90">
          <a:extLst>
            <a:ext uri="{FF2B5EF4-FFF2-40B4-BE49-F238E27FC236}">
              <a16:creationId xmlns:a16="http://schemas.microsoft.com/office/drawing/2014/main" id="{00000000-0008-0000-0600-00005B000000}"/>
            </a:ext>
          </a:extLst>
        </xdr:cNvPr>
        <xdr:cNvSpPr txBox="1"/>
      </xdr:nvSpPr>
      <xdr:spPr>
        <a:xfrm>
          <a:off x="863111" y="63743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53,871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77,164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a:extLst>
            <a:ext uri="{FF2B5EF4-FFF2-40B4-BE49-F238E27FC236}">
              <a16:creationId xmlns:a16="http://schemas.microsoft.com/office/drawing/2014/main" id="{00000000-0008-0000-0600-000062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89,999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a:extLst>
            <a:ext uri="{FF2B5EF4-FFF2-40B4-BE49-F238E27FC236}">
              <a16:creationId xmlns:a16="http://schemas.microsoft.com/office/drawing/2014/main" id="{00000000-0008-0000-0600-000063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60</xdr:row>
      <xdr:rowOff>111777</xdr:rowOff>
    </xdr:from>
    <xdr:ext cx="531299"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230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44450</xdr:rowOff>
    </xdr:from>
    <xdr:to>
      <xdr:col>28</xdr:col>
      <xdr:colOff>114300</xdr:colOff>
      <xdr:row>59</xdr:row>
      <xdr:rowOff>44450</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73677</xdr:rowOff>
    </xdr:from>
    <xdr:ext cx="53129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230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35577</xdr:rowOff>
    </xdr:from>
    <xdr:ext cx="53129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53</xdr:row>
      <xdr:rowOff>168927</xdr:rowOff>
    </xdr:from>
    <xdr:ext cx="531299"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230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12" name="テキスト ボックス 111">
          <a:extLst>
            <a:ext uri="{FF2B5EF4-FFF2-40B4-BE49-F238E27FC236}">
              <a16:creationId xmlns:a16="http://schemas.microsoft.com/office/drawing/2014/main" id="{00000000-0008-0000-0600-000070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3" name="直線コネクタ 112">
          <a:extLst>
            <a:ext uri="{FF2B5EF4-FFF2-40B4-BE49-F238E27FC236}">
              <a16:creationId xmlns:a16="http://schemas.microsoft.com/office/drawing/2014/main" id="{00000000-0008-0000-0600-000071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4" name="テキスト ボックス 113">
          <a:extLst>
            <a:ext uri="{FF2B5EF4-FFF2-40B4-BE49-F238E27FC236}">
              <a16:creationId xmlns:a16="http://schemas.microsoft.com/office/drawing/2014/main" id="{00000000-0008-0000-0600-000072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5" name="物件費グラフ枠">
          <a:extLst>
            <a:ext uri="{FF2B5EF4-FFF2-40B4-BE49-F238E27FC236}">
              <a16:creationId xmlns:a16="http://schemas.microsoft.com/office/drawing/2014/main" id="{00000000-0008-0000-0600-000073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48793</xdr:rowOff>
    </xdr:from>
    <xdr:to>
      <xdr:col>24</xdr:col>
      <xdr:colOff>62865</xdr:colOff>
      <xdr:row>59</xdr:row>
      <xdr:rowOff>31896</xdr:rowOff>
    </xdr:to>
    <xdr:cxnSp macro="">
      <xdr:nvCxnSpPr>
        <xdr:cNvPr id="116" name="直線コネクタ 115">
          <a:extLst>
            <a:ext uri="{FF2B5EF4-FFF2-40B4-BE49-F238E27FC236}">
              <a16:creationId xmlns:a16="http://schemas.microsoft.com/office/drawing/2014/main" id="{00000000-0008-0000-0600-000074000000}"/>
            </a:ext>
          </a:extLst>
        </xdr:cNvPr>
        <xdr:cNvCxnSpPr/>
      </xdr:nvCxnSpPr>
      <xdr:spPr>
        <a:xfrm flipV="1">
          <a:off x="4633595" y="8621293"/>
          <a:ext cx="1270" cy="15261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35723</xdr:rowOff>
    </xdr:from>
    <xdr:ext cx="534377" cy="259045"/>
    <xdr:sp macro="" textlink="">
      <xdr:nvSpPr>
        <xdr:cNvPr id="117" name="物件費最小値テキスト">
          <a:extLst>
            <a:ext uri="{FF2B5EF4-FFF2-40B4-BE49-F238E27FC236}">
              <a16:creationId xmlns:a16="http://schemas.microsoft.com/office/drawing/2014/main" id="{00000000-0008-0000-0600-000075000000}"/>
            </a:ext>
          </a:extLst>
        </xdr:cNvPr>
        <xdr:cNvSpPr txBox="1"/>
      </xdr:nvSpPr>
      <xdr:spPr>
        <a:xfrm>
          <a:off x="4686300" y="101512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40,659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31896</xdr:rowOff>
    </xdr:from>
    <xdr:to>
      <xdr:col>24</xdr:col>
      <xdr:colOff>152400</xdr:colOff>
      <xdr:row>59</xdr:row>
      <xdr:rowOff>31896</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a:off x="4546600" y="101474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166920</xdr:rowOff>
    </xdr:from>
    <xdr:ext cx="599010" cy="259045"/>
    <xdr:sp macro="" textlink="">
      <xdr:nvSpPr>
        <xdr:cNvPr id="119" name="物件費最大値テキスト">
          <a:extLst>
            <a:ext uri="{FF2B5EF4-FFF2-40B4-BE49-F238E27FC236}">
              <a16:creationId xmlns:a16="http://schemas.microsoft.com/office/drawing/2014/main" id="{00000000-0008-0000-0600-000077000000}"/>
            </a:ext>
          </a:extLst>
        </xdr:cNvPr>
        <xdr:cNvSpPr txBox="1"/>
      </xdr:nvSpPr>
      <xdr:spPr>
        <a:xfrm>
          <a:off x="4686300" y="83965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120,772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48793</xdr:rowOff>
    </xdr:from>
    <xdr:to>
      <xdr:col>24</xdr:col>
      <xdr:colOff>152400</xdr:colOff>
      <xdr:row>50</xdr:row>
      <xdr:rowOff>48793</xdr:rowOff>
    </xdr:to>
    <xdr:cxnSp macro="">
      <xdr:nvCxnSpPr>
        <xdr:cNvPr id="120" name="直線コネクタ 119">
          <a:extLst>
            <a:ext uri="{FF2B5EF4-FFF2-40B4-BE49-F238E27FC236}">
              <a16:creationId xmlns:a16="http://schemas.microsoft.com/office/drawing/2014/main" id="{00000000-0008-0000-0600-000078000000}"/>
            </a:ext>
          </a:extLst>
        </xdr:cNvPr>
        <xdr:cNvCxnSpPr/>
      </xdr:nvCxnSpPr>
      <xdr:spPr>
        <a:xfrm>
          <a:off x="4546600" y="86212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2483</xdr:rowOff>
    </xdr:from>
    <xdr:to>
      <xdr:col>24</xdr:col>
      <xdr:colOff>63500</xdr:colOff>
      <xdr:row>56</xdr:row>
      <xdr:rowOff>46260</xdr:rowOff>
    </xdr:to>
    <xdr:cxnSp macro="">
      <xdr:nvCxnSpPr>
        <xdr:cNvPr id="121" name="直線コネクタ 120">
          <a:extLst>
            <a:ext uri="{FF2B5EF4-FFF2-40B4-BE49-F238E27FC236}">
              <a16:creationId xmlns:a16="http://schemas.microsoft.com/office/drawing/2014/main" id="{00000000-0008-0000-0600-000079000000}"/>
            </a:ext>
          </a:extLst>
        </xdr:cNvPr>
        <xdr:cNvCxnSpPr/>
      </xdr:nvCxnSpPr>
      <xdr:spPr>
        <a:xfrm flipV="1">
          <a:off x="3797300" y="9603683"/>
          <a:ext cx="838200" cy="437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139685</xdr:rowOff>
    </xdr:from>
    <xdr:ext cx="534377" cy="259045"/>
    <xdr:sp macro="" textlink="">
      <xdr:nvSpPr>
        <xdr:cNvPr id="122" name="物件費平均値テキスト">
          <a:extLst>
            <a:ext uri="{FF2B5EF4-FFF2-40B4-BE49-F238E27FC236}">
              <a16:creationId xmlns:a16="http://schemas.microsoft.com/office/drawing/2014/main" id="{00000000-0008-0000-0600-00007A000000}"/>
            </a:ext>
          </a:extLst>
        </xdr:cNvPr>
        <xdr:cNvSpPr txBox="1"/>
      </xdr:nvSpPr>
      <xdr:spPr>
        <a:xfrm>
          <a:off x="4686300" y="939798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116808</xdr:rowOff>
    </xdr:from>
    <xdr:to>
      <xdr:col>24</xdr:col>
      <xdr:colOff>114300</xdr:colOff>
      <xdr:row>56</xdr:row>
      <xdr:rowOff>46958</xdr:rowOff>
    </xdr:to>
    <xdr:sp macro="" textlink="">
      <xdr:nvSpPr>
        <xdr:cNvPr id="123" name="フローチャート: 判断 122">
          <a:extLst>
            <a:ext uri="{FF2B5EF4-FFF2-40B4-BE49-F238E27FC236}">
              <a16:creationId xmlns:a16="http://schemas.microsoft.com/office/drawing/2014/main" id="{00000000-0008-0000-0600-00007B000000}"/>
            </a:ext>
          </a:extLst>
        </xdr:cNvPr>
        <xdr:cNvSpPr/>
      </xdr:nvSpPr>
      <xdr:spPr>
        <a:xfrm>
          <a:off x="4584700" y="95465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46260</xdr:rowOff>
    </xdr:from>
    <xdr:to>
      <xdr:col>19</xdr:col>
      <xdr:colOff>177800</xdr:colOff>
      <xdr:row>57</xdr:row>
      <xdr:rowOff>98837</xdr:rowOff>
    </xdr:to>
    <xdr:cxnSp macro="">
      <xdr:nvCxnSpPr>
        <xdr:cNvPr id="124" name="直線コネクタ 123">
          <a:extLst>
            <a:ext uri="{FF2B5EF4-FFF2-40B4-BE49-F238E27FC236}">
              <a16:creationId xmlns:a16="http://schemas.microsoft.com/office/drawing/2014/main" id="{00000000-0008-0000-0600-00007C000000}"/>
            </a:ext>
          </a:extLst>
        </xdr:cNvPr>
        <xdr:cNvCxnSpPr/>
      </xdr:nvCxnSpPr>
      <xdr:spPr>
        <a:xfrm flipV="1">
          <a:off x="2908300" y="9647460"/>
          <a:ext cx="889000" cy="2240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13900</xdr:rowOff>
    </xdr:from>
    <xdr:to>
      <xdr:col>20</xdr:col>
      <xdr:colOff>38100</xdr:colOff>
      <xdr:row>56</xdr:row>
      <xdr:rowOff>115500</xdr:rowOff>
    </xdr:to>
    <xdr:sp macro="" textlink="">
      <xdr:nvSpPr>
        <xdr:cNvPr id="125" name="フローチャート: 判断 124">
          <a:extLst>
            <a:ext uri="{FF2B5EF4-FFF2-40B4-BE49-F238E27FC236}">
              <a16:creationId xmlns:a16="http://schemas.microsoft.com/office/drawing/2014/main" id="{00000000-0008-0000-0600-00007D000000}"/>
            </a:ext>
          </a:extLst>
        </xdr:cNvPr>
        <xdr:cNvSpPr/>
      </xdr:nvSpPr>
      <xdr:spPr>
        <a:xfrm>
          <a:off x="3746500" y="9615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106627</xdr:rowOff>
    </xdr:from>
    <xdr:ext cx="534377" cy="259045"/>
    <xdr:sp macro="" textlink="">
      <xdr:nvSpPr>
        <xdr:cNvPr id="126" name="テキスト ボックス 125">
          <a:extLst>
            <a:ext uri="{FF2B5EF4-FFF2-40B4-BE49-F238E27FC236}">
              <a16:creationId xmlns:a16="http://schemas.microsoft.com/office/drawing/2014/main" id="{00000000-0008-0000-0600-00007E000000}"/>
            </a:ext>
          </a:extLst>
        </xdr:cNvPr>
        <xdr:cNvSpPr txBox="1"/>
      </xdr:nvSpPr>
      <xdr:spPr>
        <a:xfrm>
          <a:off x="3530111" y="97078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98837</xdr:rowOff>
    </xdr:from>
    <xdr:to>
      <xdr:col>15</xdr:col>
      <xdr:colOff>50800</xdr:colOff>
      <xdr:row>57</xdr:row>
      <xdr:rowOff>100724</xdr:rowOff>
    </xdr:to>
    <xdr:cxnSp macro="">
      <xdr:nvCxnSpPr>
        <xdr:cNvPr id="127" name="直線コネクタ 126">
          <a:extLst>
            <a:ext uri="{FF2B5EF4-FFF2-40B4-BE49-F238E27FC236}">
              <a16:creationId xmlns:a16="http://schemas.microsoft.com/office/drawing/2014/main" id="{00000000-0008-0000-0600-00007F000000}"/>
            </a:ext>
          </a:extLst>
        </xdr:cNvPr>
        <xdr:cNvCxnSpPr/>
      </xdr:nvCxnSpPr>
      <xdr:spPr>
        <a:xfrm flipV="1">
          <a:off x="2019300" y="9871487"/>
          <a:ext cx="889000" cy="18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15005</xdr:rowOff>
    </xdr:from>
    <xdr:to>
      <xdr:col>15</xdr:col>
      <xdr:colOff>101600</xdr:colOff>
      <xdr:row>57</xdr:row>
      <xdr:rowOff>116605</xdr:rowOff>
    </xdr:to>
    <xdr:sp macro="" textlink="">
      <xdr:nvSpPr>
        <xdr:cNvPr id="128" name="フローチャート: 判断 127">
          <a:extLst>
            <a:ext uri="{FF2B5EF4-FFF2-40B4-BE49-F238E27FC236}">
              <a16:creationId xmlns:a16="http://schemas.microsoft.com/office/drawing/2014/main" id="{00000000-0008-0000-0600-000080000000}"/>
            </a:ext>
          </a:extLst>
        </xdr:cNvPr>
        <xdr:cNvSpPr/>
      </xdr:nvSpPr>
      <xdr:spPr>
        <a:xfrm>
          <a:off x="2857500" y="97876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133132</xdr:rowOff>
    </xdr:from>
    <xdr:ext cx="534377" cy="259045"/>
    <xdr:sp macro="" textlink="">
      <xdr:nvSpPr>
        <xdr:cNvPr id="129" name="テキスト ボックス 128">
          <a:extLst>
            <a:ext uri="{FF2B5EF4-FFF2-40B4-BE49-F238E27FC236}">
              <a16:creationId xmlns:a16="http://schemas.microsoft.com/office/drawing/2014/main" id="{00000000-0008-0000-0600-000081000000}"/>
            </a:ext>
          </a:extLst>
        </xdr:cNvPr>
        <xdr:cNvSpPr txBox="1"/>
      </xdr:nvSpPr>
      <xdr:spPr>
        <a:xfrm>
          <a:off x="2641111" y="95628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100724</xdr:rowOff>
    </xdr:from>
    <xdr:to>
      <xdr:col>10</xdr:col>
      <xdr:colOff>114300</xdr:colOff>
      <xdr:row>57</xdr:row>
      <xdr:rowOff>153130</xdr:rowOff>
    </xdr:to>
    <xdr:cxnSp macro="">
      <xdr:nvCxnSpPr>
        <xdr:cNvPr id="130" name="直線コネクタ 129">
          <a:extLst>
            <a:ext uri="{FF2B5EF4-FFF2-40B4-BE49-F238E27FC236}">
              <a16:creationId xmlns:a16="http://schemas.microsoft.com/office/drawing/2014/main" id="{00000000-0008-0000-0600-000082000000}"/>
            </a:ext>
          </a:extLst>
        </xdr:cNvPr>
        <xdr:cNvCxnSpPr/>
      </xdr:nvCxnSpPr>
      <xdr:spPr>
        <a:xfrm flipV="1">
          <a:off x="1130300" y="9873374"/>
          <a:ext cx="889000" cy="52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87605</xdr:rowOff>
    </xdr:from>
    <xdr:to>
      <xdr:col>10</xdr:col>
      <xdr:colOff>165100</xdr:colOff>
      <xdr:row>58</xdr:row>
      <xdr:rowOff>17755</xdr:rowOff>
    </xdr:to>
    <xdr:sp macro="" textlink="">
      <xdr:nvSpPr>
        <xdr:cNvPr id="131" name="フローチャート: 判断 130">
          <a:extLst>
            <a:ext uri="{FF2B5EF4-FFF2-40B4-BE49-F238E27FC236}">
              <a16:creationId xmlns:a16="http://schemas.microsoft.com/office/drawing/2014/main" id="{00000000-0008-0000-0600-000083000000}"/>
            </a:ext>
          </a:extLst>
        </xdr:cNvPr>
        <xdr:cNvSpPr/>
      </xdr:nvSpPr>
      <xdr:spPr>
        <a:xfrm>
          <a:off x="1968500" y="98602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8882</xdr:rowOff>
    </xdr:from>
    <xdr:ext cx="534377"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1752111" y="99529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140297</xdr:rowOff>
    </xdr:from>
    <xdr:to>
      <xdr:col>6</xdr:col>
      <xdr:colOff>38100</xdr:colOff>
      <xdr:row>58</xdr:row>
      <xdr:rowOff>70447</xdr:rowOff>
    </xdr:to>
    <xdr:sp macro="" textlink="">
      <xdr:nvSpPr>
        <xdr:cNvPr id="133" name="フローチャート: 判断 132">
          <a:extLst>
            <a:ext uri="{FF2B5EF4-FFF2-40B4-BE49-F238E27FC236}">
              <a16:creationId xmlns:a16="http://schemas.microsoft.com/office/drawing/2014/main" id="{00000000-0008-0000-0600-000085000000}"/>
            </a:ext>
          </a:extLst>
        </xdr:cNvPr>
        <xdr:cNvSpPr/>
      </xdr:nvSpPr>
      <xdr:spPr>
        <a:xfrm>
          <a:off x="1079500" y="99129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61574</xdr:rowOff>
    </xdr:from>
    <xdr:ext cx="534377"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863111" y="100056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50,302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00000000-0008-0000-0600-00008A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9" name="テキスト ボックス 138">
          <a:extLst>
            <a:ext uri="{FF2B5EF4-FFF2-40B4-BE49-F238E27FC236}">
              <a16:creationId xmlns:a16="http://schemas.microsoft.com/office/drawing/2014/main" id="{00000000-0008-0000-0600-00008B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123133</xdr:rowOff>
    </xdr:from>
    <xdr:to>
      <xdr:col>24</xdr:col>
      <xdr:colOff>114300</xdr:colOff>
      <xdr:row>56</xdr:row>
      <xdr:rowOff>53283</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4584700" y="95528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101560</xdr:rowOff>
    </xdr:from>
    <xdr:ext cx="534377" cy="259045"/>
    <xdr:sp macro="" textlink="">
      <xdr:nvSpPr>
        <xdr:cNvPr id="141" name="物件費該当値テキスト">
          <a:extLst>
            <a:ext uri="{FF2B5EF4-FFF2-40B4-BE49-F238E27FC236}">
              <a16:creationId xmlns:a16="http://schemas.microsoft.com/office/drawing/2014/main" id="{00000000-0008-0000-0600-00008D000000}"/>
            </a:ext>
          </a:extLst>
        </xdr:cNvPr>
        <xdr:cNvSpPr txBox="1"/>
      </xdr:nvSpPr>
      <xdr:spPr>
        <a:xfrm>
          <a:off x="4686300" y="95313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69,203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55</xdr:row>
      <xdr:rowOff>166910</xdr:rowOff>
    </xdr:from>
    <xdr:to>
      <xdr:col>20</xdr:col>
      <xdr:colOff>38100</xdr:colOff>
      <xdr:row>56</xdr:row>
      <xdr:rowOff>97060</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3746500" y="9596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54</xdr:row>
      <xdr:rowOff>113587</xdr:rowOff>
    </xdr:from>
    <xdr:ext cx="534377"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3530111" y="93718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66,905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48037</xdr:rowOff>
    </xdr:from>
    <xdr:to>
      <xdr:col>15</xdr:col>
      <xdr:colOff>101600</xdr:colOff>
      <xdr:row>57</xdr:row>
      <xdr:rowOff>149637</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2857500" y="98206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140764</xdr:rowOff>
    </xdr:from>
    <xdr:ext cx="534377" cy="259045"/>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2641111" y="99134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49924</xdr:rowOff>
    </xdr:from>
    <xdr:to>
      <xdr:col>10</xdr:col>
      <xdr:colOff>165100</xdr:colOff>
      <xdr:row>57</xdr:row>
      <xdr:rowOff>151524</xdr:rowOff>
    </xdr:to>
    <xdr:sp macro="" textlink="">
      <xdr:nvSpPr>
        <xdr:cNvPr id="146" name="楕円 145">
          <a:extLst>
            <a:ext uri="{FF2B5EF4-FFF2-40B4-BE49-F238E27FC236}">
              <a16:creationId xmlns:a16="http://schemas.microsoft.com/office/drawing/2014/main" id="{00000000-0008-0000-0600-000092000000}"/>
            </a:ext>
          </a:extLst>
        </xdr:cNvPr>
        <xdr:cNvSpPr/>
      </xdr:nvSpPr>
      <xdr:spPr>
        <a:xfrm>
          <a:off x="1968500" y="98225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168051</xdr:rowOff>
    </xdr:from>
    <xdr:ext cx="534377" cy="259045"/>
    <xdr:sp macro="" textlink="">
      <xdr:nvSpPr>
        <xdr:cNvPr id="147" name="テキスト ボックス 146">
          <a:extLst>
            <a:ext uri="{FF2B5EF4-FFF2-40B4-BE49-F238E27FC236}">
              <a16:creationId xmlns:a16="http://schemas.microsoft.com/office/drawing/2014/main" id="{00000000-0008-0000-0600-000093000000}"/>
            </a:ext>
          </a:extLst>
        </xdr:cNvPr>
        <xdr:cNvSpPr txBox="1"/>
      </xdr:nvSpPr>
      <xdr:spPr>
        <a:xfrm>
          <a:off x="1752111" y="95978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55,046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102330</xdr:rowOff>
    </xdr:from>
    <xdr:to>
      <xdr:col>6</xdr:col>
      <xdr:colOff>38100</xdr:colOff>
      <xdr:row>58</xdr:row>
      <xdr:rowOff>32480</xdr:rowOff>
    </xdr:to>
    <xdr:sp macro="" textlink="">
      <xdr:nvSpPr>
        <xdr:cNvPr id="148" name="楕円 147">
          <a:extLst>
            <a:ext uri="{FF2B5EF4-FFF2-40B4-BE49-F238E27FC236}">
              <a16:creationId xmlns:a16="http://schemas.microsoft.com/office/drawing/2014/main" id="{00000000-0008-0000-0600-000094000000}"/>
            </a:ext>
          </a:extLst>
        </xdr:cNvPr>
        <xdr:cNvSpPr/>
      </xdr:nvSpPr>
      <xdr:spPr>
        <a:xfrm>
          <a:off x="1079500" y="9874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49007</xdr:rowOff>
    </xdr:from>
    <xdr:ext cx="534377" cy="259045"/>
    <xdr:sp macro="" textlink="">
      <xdr:nvSpPr>
        <xdr:cNvPr id="149" name="テキスト ボックス 148">
          <a:extLst>
            <a:ext uri="{FF2B5EF4-FFF2-40B4-BE49-F238E27FC236}">
              <a16:creationId xmlns:a16="http://schemas.microsoft.com/office/drawing/2014/main" id="{00000000-0008-0000-0600-000095000000}"/>
            </a:ext>
          </a:extLst>
        </xdr:cNvPr>
        <xdr:cNvSpPr txBox="1"/>
      </xdr:nvSpPr>
      <xdr:spPr>
        <a:xfrm>
          <a:off x="863111" y="96502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52,295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6" name="正方形/長方形 155">
          <a:extLst>
            <a:ext uri="{FF2B5EF4-FFF2-40B4-BE49-F238E27FC236}">
              <a16:creationId xmlns:a16="http://schemas.microsoft.com/office/drawing/2014/main" id="{00000000-0008-0000-0600-00009C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7" name="正方形/長方形 156">
          <a:extLst>
            <a:ext uri="{FF2B5EF4-FFF2-40B4-BE49-F238E27FC236}">
              <a16:creationId xmlns:a16="http://schemas.microsoft.com/office/drawing/2014/main" id="{00000000-0008-0000-0600-00009D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8" name="テキスト ボックス 157">
          <a:extLst>
            <a:ext uri="{FF2B5EF4-FFF2-40B4-BE49-F238E27FC236}">
              <a16:creationId xmlns:a16="http://schemas.microsoft.com/office/drawing/2014/main" id="{00000000-0008-0000-0600-00009E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9" name="直線コネクタ 158">
          <a:extLst>
            <a:ext uri="{FF2B5EF4-FFF2-40B4-BE49-F238E27FC236}">
              <a16:creationId xmlns:a16="http://schemas.microsoft.com/office/drawing/2014/main" id="{00000000-0008-0000-0600-00009F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139700</xdr:rowOff>
    </xdr:from>
    <xdr:to>
      <xdr:col>28</xdr:col>
      <xdr:colOff>114300</xdr:colOff>
      <xdr:row>78</xdr:row>
      <xdr:rowOff>139700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168927</xdr:rowOff>
    </xdr:from>
    <xdr:ext cx="248786" cy="259045"/>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513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75</xdr:row>
      <xdr:rowOff>54627</xdr:rowOff>
    </xdr:from>
    <xdr:ext cx="467179"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294821" y="1291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72</xdr:row>
      <xdr:rowOff>111777</xdr:rowOff>
    </xdr:from>
    <xdr:ext cx="53129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230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6" name="直線コネクタ 165">
          <a:extLst>
            <a:ext uri="{FF2B5EF4-FFF2-40B4-BE49-F238E27FC236}">
              <a16:creationId xmlns:a16="http://schemas.microsoft.com/office/drawing/2014/main" id="{00000000-0008-0000-0600-0000A6000000}"/>
            </a:ext>
          </a:extLst>
        </xdr:cNvPr>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168927</xdr:rowOff>
    </xdr:from>
    <xdr:ext cx="531299" cy="259045"/>
    <xdr:sp macro="" textlink="">
      <xdr:nvSpPr>
        <xdr:cNvPr id="167" name="テキスト ボックス 166">
          <a:extLst>
            <a:ext uri="{FF2B5EF4-FFF2-40B4-BE49-F238E27FC236}">
              <a16:creationId xmlns:a16="http://schemas.microsoft.com/office/drawing/2014/main" id="{00000000-0008-0000-0600-0000A7000000}"/>
            </a:ext>
          </a:extLst>
        </xdr:cNvPr>
        <xdr:cNvSpPr txBox="1"/>
      </xdr:nvSpPr>
      <xdr:spPr>
        <a:xfrm>
          <a:off x="230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a:extLst>
            <a:ext uri="{FF2B5EF4-FFF2-40B4-BE49-F238E27FC236}">
              <a16:creationId xmlns:a16="http://schemas.microsoft.com/office/drawing/2014/main" id="{00000000-0008-0000-0600-0000A8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9" name="テキスト ボックス 168">
          <a:extLst>
            <a:ext uri="{FF2B5EF4-FFF2-40B4-BE49-F238E27FC236}">
              <a16:creationId xmlns:a16="http://schemas.microsoft.com/office/drawing/2014/main" id="{00000000-0008-0000-0600-0000A9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維持補修費グラフ枠">
          <a:extLst>
            <a:ext uri="{FF2B5EF4-FFF2-40B4-BE49-F238E27FC236}">
              <a16:creationId xmlns:a16="http://schemas.microsoft.com/office/drawing/2014/main" id="{00000000-0008-0000-0600-0000AA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9764</xdr:rowOff>
    </xdr:from>
    <xdr:to>
      <xdr:col>24</xdr:col>
      <xdr:colOff>62865</xdr:colOff>
      <xdr:row>78</xdr:row>
      <xdr:rowOff>106507</xdr:rowOff>
    </xdr:to>
    <xdr:cxnSp macro="">
      <xdr:nvCxnSpPr>
        <xdr:cNvPr id="171" name="直線コネクタ 170">
          <a:extLst>
            <a:ext uri="{FF2B5EF4-FFF2-40B4-BE49-F238E27FC236}">
              <a16:creationId xmlns:a16="http://schemas.microsoft.com/office/drawing/2014/main" id="{00000000-0008-0000-0600-0000AB000000}"/>
            </a:ext>
          </a:extLst>
        </xdr:cNvPr>
        <xdr:cNvCxnSpPr/>
      </xdr:nvCxnSpPr>
      <xdr:spPr>
        <a:xfrm flipV="1">
          <a:off x="4633595" y="12011264"/>
          <a:ext cx="1270" cy="14683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110334</xdr:rowOff>
    </xdr:from>
    <xdr:ext cx="378565" cy="259045"/>
    <xdr:sp macro="" textlink="">
      <xdr:nvSpPr>
        <xdr:cNvPr id="172" name="維持補修費最小値テキスト">
          <a:extLst>
            <a:ext uri="{FF2B5EF4-FFF2-40B4-BE49-F238E27FC236}">
              <a16:creationId xmlns:a16="http://schemas.microsoft.com/office/drawing/2014/main" id="{00000000-0008-0000-0600-0000AC000000}"/>
            </a:ext>
          </a:extLst>
        </xdr:cNvPr>
        <xdr:cNvSpPr txBox="1"/>
      </xdr:nvSpPr>
      <xdr:spPr>
        <a:xfrm>
          <a:off x="4686300" y="1348343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106507</xdr:rowOff>
    </xdr:from>
    <xdr:to>
      <xdr:col>24</xdr:col>
      <xdr:colOff>152400</xdr:colOff>
      <xdr:row>78</xdr:row>
      <xdr:rowOff>106507</xdr:rowOff>
    </xdr:to>
    <xdr:cxnSp macro="">
      <xdr:nvCxnSpPr>
        <xdr:cNvPr id="173" name="直線コネクタ 172">
          <a:extLst>
            <a:ext uri="{FF2B5EF4-FFF2-40B4-BE49-F238E27FC236}">
              <a16:creationId xmlns:a16="http://schemas.microsoft.com/office/drawing/2014/main" id="{00000000-0008-0000-0600-0000AD000000}"/>
            </a:ext>
          </a:extLst>
        </xdr:cNvPr>
        <xdr:cNvCxnSpPr/>
      </xdr:nvCxnSpPr>
      <xdr:spPr>
        <a:xfrm>
          <a:off x="4546600" y="134796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127891</xdr:rowOff>
    </xdr:from>
    <xdr:ext cx="534377" cy="259045"/>
    <xdr:sp macro="" textlink="">
      <xdr:nvSpPr>
        <xdr:cNvPr id="174" name="維持補修費最大値テキスト">
          <a:extLst>
            <a:ext uri="{FF2B5EF4-FFF2-40B4-BE49-F238E27FC236}">
              <a16:creationId xmlns:a16="http://schemas.microsoft.com/office/drawing/2014/main" id="{00000000-0008-0000-0600-0000AE000000}"/>
            </a:ext>
          </a:extLst>
        </xdr:cNvPr>
        <xdr:cNvSpPr txBox="1"/>
      </xdr:nvSpPr>
      <xdr:spPr>
        <a:xfrm>
          <a:off x="4686300" y="117864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16,421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9764</xdr:rowOff>
    </xdr:from>
    <xdr:to>
      <xdr:col>24</xdr:col>
      <xdr:colOff>152400</xdr:colOff>
      <xdr:row>70</xdr:row>
      <xdr:rowOff>9764</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a:off x="4546600" y="120112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18542</xdr:rowOff>
    </xdr:from>
    <xdr:to>
      <xdr:col>24</xdr:col>
      <xdr:colOff>63500</xdr:colOff>
      <xdr:row>78</xdr:row>
      <xdr:rowOff>45517</xdr:rowOff>
    </xdr:to>
    <xdr:cxnSp macro="">
      <xdr:nvCxnSpPr>
        <xdr:cNvPr id="176" name="直線コネクタ 175">
          <a:extLst>
            <a:ext uri="{FF2B5EF4-FFF2-40B4-BE49-F238E27FC236}">
              <a16:creationId xmlns:a16="http://schemas.microsoft.com/office/drawing/2014/main" id="{00000000-0008-0000-0600-0000B0000000}"/>
            </a:ext>
          </a:extLst>
        </xdr:cNvPr>
        <xdr:cNvCxnSpPr/>
      </xdr:nvCxnSpPr>
      <xdr:spPr>
        <a:xfrm flipV="1">
          <a:off x="3797300" y="13391642"/>
          <a:ext cx="838200" cy="269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161245</xdr:rowOff>
    </xdr:from>
    <xdr:ext cx="469744" cy="259045"/>
    <xdr:sp macro="" textlink="">
      <xdr:nvSpPr>
        <xdr:cNvPr id="177" name="維持補修費平均値テキスト">
          <a:extLst>
            <a:ext uri="{FF2B5EF4-FFF2-40B4-BE49-F238E27FC236}">
              <a16:creationId xmlns:a16="http://schemas.microsoft.com/office/drawing/2014/main" id="{00000000-0008-0000-0600-0000B1000000}"/>
            </a:ext>
          </a:extLst>
        </xdr:cNvPr>
        <xdr:cNvSpPr txBox="1"/>
      </xdr:nvSpPr>
      <xdr:spPr>
        <a:xfrm>
          <a:off x="4686300" y="1301999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138368</xdr:rowOff>
    </xdr:from>
    <xdr:to>
      <xdr:col>24</xdr:col>
      <xdr:colOff>114300</xdr:colOff>
      <xdr:row>77</xdr:row>
      <xdr:rowOff>68518</xdr:rowOff>
    </xdr:to>
    <xdr:sp macro="" textlink="">
      <xdr:nvSpPr>
        <xdr:cNvPr id="178" name="フローチャート: 判断 177">
          <a:extLst>
            <a:ext uri="{FF2B5EF4-FFF2-40B4-BE49-F238E27FC236}">
              <a16:creationId xmlns:a16="http://schemas.microsoft.com/office/drawing/2014/main" id="{00000000-0008-0000-0600-0000B2000000}"/>
            </a:ext>
          </a:extLst>
        </xdr:cNvPr>
        <xdr:cNvSpPr/>
      </xdr:nvSpPr>
      <xdr:spPr>
        <a:xfrm>
          <a:off x="4584700" y="131685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26498</xdr:rowOff>
    </xdr:from>
    <xdr:to>
      <xdr:col>19</xdr:col>
      <xdr:colOff>177800</xdr:colOff>
      <xdr:row>78</xdr:row>
      <xdr:rowOff>45517</xdr:rowOff>
    </xdr:to>
    <xdr:cxnSp macro="">
      <xdr:nvCxnSpPr>
        <xdr:cNvPr id="179" name="直線コネクタ 178">
          <a:extLst>
            <a:ext uri="{FF2B5EF4-FFF2-40B4-BE49-F238E27FC236}">
              <a16:creationId xmlns:a16="http://schemas.microsoft.com/office/drawing/2014/main" id="{00000000-0008-0000-0600-0000B3000000}"/>
            </a:ext>
          </a:extLst>
        </xdr:cNvPr>
        <xdr:cNvCxnSpPr/>
      </xdr:nvCxnSpPr>
      <xdr:spPr>
        <a:xfrm>
          <a:off x="2908300" y="13399598"/>
          <a:ext cx="889000" cy="190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148884</xdr:rowOff>
    </xdr:from>
    <xdr:to>
      <xdr:col>20</xdr:col>
      <xdr:colOff>38100</xdr:colOff>
      <xdr:row>77</xdr:row>
      <xdr:rowOff>79034</xdr:rowOff>
    </xdr:to>
    <xdr:sp macro="" textlink="">
      <xdr:nvSpPr>
        <xdr:cNvPr id="180" name="フローチャート: 判断 179">
          <a:extLst>
            <a:ext uri="{FF2B5EF4-FFF2-40B4-BE49-F238E27FC236}">
              <a16:creationId xmlns:a16="http://schemas.microsoft.com/office/drawing/2014/main" id="{00000000-0008-0000-0600-0000B4000000}"/>
            </a:ext>
          </a:extLst>
        </xdr:cNvPr>
        <xdr:cNvSpPr/>
      </xdr:nvSpPr>
      <xdr:spPr>
        <a:xfrm>
          <a:off x="3746500" y="131790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75</xdr:row>
      <xdr:rowOff>95562</xdr:rowOff>
    </xdr:from>
    <xdr:ext cx="469744" cy="259045"/>
    <xdr:sp macro="" textlink="">
      <xdr:nvSpPr>
        <xdr:cNvPr id="181" name="テキスト ボックス 180">
          <a:extLst>
            <a:ext uri="{FF2B5EF4-FFF2-40B4-BE49-F238E27FC236}">
              <a16:creationId xmlns:a16="http://schemas.microsoft.com/office/drawing/2014/main" id="{00000000-0008-0000-0600-0000B5000000}"/>
            </a:ext>
          </a:extLst>
        </xdr:cNvPr>
        <xdr:cNvSpPr txBox="1"/>
      </xdr:nvSpPr>
      <xdr:spPr>
        <a:xfrm>
          <a:off x="3562428" y="129543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140523</xdr:rowOff>
    </xdr:from>
    <xdr:to>
      <xdr:col>15</xdr:col>
      <xdr:colOff>50800</xdr:colOff>
      <xdr:row>78</xdr:row>
      <xdr:rowOff>26498</xdr:rowOff>
    </xdr:to>
    <xdr:cxnSp macro="">
      <xdr:nvCxnSpPr>
        <xdr:cNvPr id="182" name="直線コネクタ 181">
          <a:extLst>
            <a:ext uri="{FF2B5EF4-FFF2-40B4-BE49-F238E27FC236}">
              <a16:creationId xmlns:a16="http://schemas.microsoft.com/office/drawing/2014/main" id="{00000000-0008-0000-0600-0000B6000000}"/>
            </a:ext>
          </a:extLst>
        </xdr:cNvPr>
        <xdr:cNvCxnSpPr/>
      </xdr:nvCxnSpPr>
      <xdr:spPr>
        <a:xfrm>
          <a:off x="2019300" y="13342173"/>
          <a:ext cx="889000" cy="574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156383</xdr:rowOff>
    </xdr:from>
    <xdr:to>
      <xdr:col>15</xdr:col>
      <xdr:colOff>101600</xdr:colOff>
      <xdr:row>77</xdr:row>
      <xdr:rowOff>86533</xdr:rowOff>
    </xdr:to>
    <xdr:sp macro="" textlink="">
      <xdr:nvSpPr>
        <xdr:cNvPr id="183" name="フローチャート: 判断 182">
          <a:extLst>
            <a:ext uri="{FF2B5EF4-FFF2-40B4-BE49-F238E27FC236}">
              <a16:creationId xmlns:a16="http://schemas.microsoft.com/office/drawing/2014/main" id="{00000000-0008-0000-0600-0000B7000000}"/>
            </a:ext>
          </a:extLst>
        </xdr:cNvPr>
        <xdr:cNvSpPr/>
      </xdr:nvSpPr>
      <xdr:spPr>
        <a:xfrm>
          <a:off x="2857500" y="131865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75</xdr:row>
      <xdr:rowOff>103060</xdr:rowOff>
    </xdr:from>
    <xdr:ext cx="469744" cy="259045"/>
    <xdr:sp macro="" textlink="">
      <xdr:nvSpPr>
        <xdr:cNvPr id="184" name="テキスト ボックス 183">
          <a:extLst>
            <a:ext uri="{FF2B5EF4-FFF2-40B4-BE49-F238E27FC236}">
              <a16:creationId xmlns:a16="http://schemas.microsoft.com/office/drawing/2014/main" id="{00000000-0008-0000-0600-0000B8000000}"/>
            </a:ext>
          </a:extLst>
        </xdr:cNvPr>
        <xdr:cNvSpPr txBox="1"/>
      </xdr:nvSpPr>
      <xdr:spPr>
        <a:xfrm>
          <a:off x="2673428" y="129618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140523</xdr:rowOff>
    </xdr:from>
    <xdr:to>
      <xdr:col>10</xdr:col>
      <xdr:colOff>114300</xdr:colOff>
      <xdr:row>78</xdr:row>
      <xdr:rowOff>30429</xdr:rowOff>
    </xdr:to>
    <xdr:cxnSp macro="">
      <xdr:nvCxnSpPr>
        <xdr:cNvPr id="185" name="直線コネクタ 184">
          <a:extLst>
            <a:ext uri="{FF2B5EF4-FFF2-40B4-BE49-F238E27FC236}">
              <a16:creationId xmlns:a16="http://schemas.microsoft.com/office/drawing/2014/main" id="{00000000-0008-0000-0600-0000B9000000}"/>
            </a:ext>
          </a:extLst>
        </xdr:cNvPr>
        <xdr:cNvCxnSpPr/>
      </xdr:nvCxnSpPr>
      <xdr:spPr>
        <a:xfrm flipV="1">
          <a:off x="1130300" y="13342173"/>
          <a:ext cx="889000" cy="613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158304</xdr:rowOff>
    </xdr:from>
    <xdr:to>
      <xdr:col>10</xdr:col>
      <xdr:colOff>165100</xdr:colOff>
      <xdr:row>77</xdr:row>
      <xdr:rowOff>88454</xdr:rowOff>
    </xdr:to>
    <xdr:sp macro="" textlink="">
      <xdr:nvSpPr>
        <xdr:cNvPr id="186" name="フローチャート: 判断 185">
          <a:extLst>
            <a:ext uri="{FF2B5EF4-FFF2-40B4-BE49-F238E27FC236}">
              <a16:creationId xmlns:a16="http://schemas.microsoft.com/office/drawing/2014/main" id="{00000000-0008-0000-0600-0000BA000000}"/>
            </a:ext>
          </a:extLst>
        </xdr:cNvPr>
        <xdr:cNvSpPr/>
      </xdr:nvSpPr>
      <xdr:spPr>
        <a:xfrm>
          <a:off x="1968500" y="131885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75</xdr:row>
      <xdr:rowOff>104980</xdr:rowOff>
    </xdr:from>
    <xdr:ext cx="469744"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1784428" y="129637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165069</xdr:rowOff>
    </xdr:from>
    <xdr:to>
      <xdr:col>6</xdr:col>
      <xdr:colOff>38100</xdr:colOff>
      <xdr:row>77</xdr:row>
      <xdr:rowOff>95219</xdr:rowOff>
    </xdr:to>
    <xdr:sp macro="" textlink="">
      <xdr:nvSpPr>
        <xdr:cNvPr id="188" name="フローチャート: 判断 187">
          <a:extLst>
            <a:ext uri="{FF2B5EF4-FFF2-40B4-BE49-F238E27FC236}">
              <a16:creationId xmlns:a16="http://schemas.microsoft.com/office/drawing/2014/main" id="{00000000-0008-0000-0600-0000BC000000}"/>
            </a:ext>
          </a:extLst>
        </xdr:cNvPr>
        <xdr:cNvSpPr/>
      </xdr:nvSpPr>
      <xdr:spPr>
        <a:xfrm>
          <a:off x="1079500" y="131952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75</xdr:row>
      <xdr:rowOff>111747</xdr:rowOff>
    </xdr:from>
    <xdr:ext cx="469744"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895428" y="129704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139192</xdr:rowOff>
    </xdr:from>
    <xdr:to>
      <xdr:col>24</xdr:col>
      <xdr:colOff>114300</xdr:colOff>
      <xdr:row>78</xdr:row>
      <xdr:rowOff>69342</xdr:rowOff>
    </xdr:to>
    <xdr:sp macro="" textlink="">
      <xdr:nvSpPr>
        <xdr:cNvPr id="195" name="楕円 194">
          <a:extLst>
            <a:ext uri="{FF2B5EF4-FFF2-40B4-BE49-F238E27FC236}">
              <a16:creationId xmlns:a16="http://schemas.microsoft.com/office/drawing/2014/main" id="{00000000-0008-0000-0600-0000C3000000}"/>
            </a:ext>
          </a:extLst>
        </xdr:cNvPr>
        <xdr:cNvSpPr/>
      </xdr:nvSpPr>
      <xdr:spPr>
        <a:xfrm>
          <a:off x="4584700" y="133408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54119</xdr:rowOff>
    </xdr:from>
    <xdr:ext cx="469744" cy="259045"/>
    <xdr:sp macro="" textlink="">
      <xdr:nvSpPr>
        <xdr:cNvPr id="196" name="維持補修費該当値テキスト">
          <a:extLst>
            <a:ext uri="{FF2B5EF4-FFF2-40B4-BE49-F238E27FC236}">
              <a16:creationId xmlns:a16="http://schemas.microsoft.com/office/drawing/2014/main" id="{00000000-0008-0000-0600-0000C4000000}"/>
            </a:ext>
          </a:extLst>
        </xdr:cNvPr>
        <xdr:cNvSpPr txBox="1"/>
      </xdr:nvSpPr>
      <xdr:spPr>
        <a:xfrm>
          <a:off x="4686300" y="132557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166167</xdr:rowOff>
    </xdr:from>
    <xdr:to>
      <xdr:col>20</xdr:col>
      <xdr:colOff>38100</xdr:colOff>
      <xdr:row>78</xdr:row>
      <xdr:rowOff>96317</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3746500" y="133678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87444</xdr:rowOff>
    </xdr:from>
    <xdr:ext cx="469744" cy="259045"/>
    <xdr:sp macro="" textlink="">
      <xdr:nvSpPr>
        <xdr:cNvPr id="198" name="テキスト ボックス 197">
          <a:extLst>
            <a:ext uri="{FF2B5EF4-FFF2-40B4-BE49-F238E27FC236}">
              <a16:creationId xmlns:a16="http://schemas.microsoft.com/office/drawing/2014/main" id="{00000000-0008-0000-0600-0000C6000000}"/>
            </a:ext>
          </a:extLst>
        </xdr:cNvPr>
        <xdr:cNvSpPr txBox="1"/>
      </xdr:nvSpPr>
      <xdr:spPr>
        <a:xfrm>
          <a:off x="3562428" y="134605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147148</xdr:rowOff>
    </xdr:from>
    <xdr:to>
      <xdr:col>15</xdr:col>
      <xdr:colOff>101600</xdr:colOff>
      <xdr:row>78</xdr:row>
      <xdr:rowOff>77298</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2857500" y="133487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68425</xdr:rowOff>
    </xdr:from>
    <xdr:ext cx="469744" cy="259045"/>
    <xdr:sp macro="" textlink="">
      <xdr:nvSpPr>
        <xdr:cNvPr id="200" name="テキスト ボックス 199">
          <a:extLst>
            <a:ext uri="{FF2B5EF4-FFF2-40B4-BE49-F238E27FC236}">
              <a16:creationId xmlns:a16="http://schemas.microsoft.com/office/drawing/2014/main" id="{00000000-0008-0000-0600-0000C8000000}"/>
            </a:ext>
          </a:extLst>
        </xdr:cNvPr>
        <xdr:cNvSpPr txBox="1"/>
      </xdr:nvSpPr>
      <xdr:spPr>
        <a:xfrm>
          <a:off x="2673428" y="134415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89723</xdr:rowOff>
    </xdr:from>
    <xdr:to>
      <xdr:col>10</xdr:col>
      <xdr:colOff>165100</xdr:colOff>
      <xdr:row>78</xdr:row>
      <xdr:rowOff>19873</xdr:rowOff>
    </xdr:to>
    <xdr:sp macro="" textlink="">
      <xdr:nvSpPr>
        <xdr:cNvPr id="201" name="楕円 200">
          <a:extLst>
            <a:ext uri="{FF2B5EF4-FFF2-40B4-BE49-F238E27FC236}">
              <a16:creationId xmlns:a16="http://schemas.microsoft.com/office/drawing/2014/main" id="{00000000-0008-0000-0600-0000C9000000}"/>
            </a:ext>
          </a:extLst>
        </xdr:cNvPr>
        <xdr:cNvSpPr/>
      </xdr:nvSpPr>
      <xdr:spPr>
        <a:xfrm>
          <a:off x="1968500" y="132913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11000</xdr:rowOff>
    </xdr:from>
    <xdr:ext cx="469744" cy="259045"/>
    <xdr:sp macro="" textlink="">
      <xdr:nvSpPr>
        <xdr:cNvPr id="202" name="テキスト ボックス 201">
          <a:extLst>
            <a:ext uri="{FF2B5EF4-FFF2-40B4-BE49-F238E27FC236}">
              <a16:creationId xmlns:a16="http://schemas.microsoft.com/office/drawing/2014/main" id="{00000000-0008-0000-0600-0000CA000000}"/>
            </a:ext>
          </a:extLst>
        </xdr:cNvPr>
        <xdr:cNvSpPr txBox="1"/>
      </xdr:nvSpPr>
      <xdr:spPr>
        <a:xfrm>
          <a:off x="1784428" y="133841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151079</xdr:rowOff>
    </xdr:from>
    <xdr:to>
      <xdr:col>6</xdr:col>
      <xdr:colOff>38100</xdr:colOff>
      <xdr:row>78</xdr:row>
      <xdr:rowOff>81229</xdr:rowOff>
    </xdr:to>
    <xdr:sp macro="" textlink="">
      <xdr:nvSpPr>
        <xdr:cNvPr id="203" name="楕円 202">
          <a:extLst>
            <a:ext uri="{FF2B5EF4-FFF2-40B4-BE49-F238E27FC236}">
              <a16:creationId xmlns:a16="http://schemas.microsoft.com/office/drawing/2014/main" id="{00000000-0008-0000-0600-0000CB000000}"/>
            </a:ext>
          </a:extLst>
        </xdr:cNvPr>
        <xdr:cNvSpPr/>
      </xdr:nvSpPr>
      <xdr:spPr>
        <a:xfrm>
          <a:off x="1079500" y="133527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72356</xdr:rowOff>
    </xdr:from>
    <xdr:ext cx="469744" cy="259045"/>
    <xdr:sp macro="" textlink="">
      <xdr:nvSpPr>
        <xdr:cNvPr id="204" name="テキスト ボックス 203">
          <a:extLst>
            <a:ext uri="{FF2B5EF4-FFF2-40B4-BE49-F238E27FC236}">
              <a16:creationId xmlns:a16="http://schemas.microsoft.com/office/drawing/2014/main" id="{00000000-0008-0000-0600-0000CC000000}"/>
            </a:ext>
          </a:extLst>
        </xdr:cNvPr>
        <xdr:cNvSpPr txBox="1"/>
      </xdr:nvSpPr>
      <xdr:spPr>
        <a:xfrm>
          <a:off x="895428" y="134454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127,834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144,201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a:extLst>
            <a:ext uri="{FF2B5EF4-FFF2-40B4-BE49-F238E27FC236}">
              <a16:creationId xmlns:a16="http://schemas.microsoft.com/office/drawing/2014/main" id="{00000000-0008-0000-0600-0000D4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a:extLst>
            <a:ext uri="{FF2B5EF4-FFF2-40B4-BE49-F238E27FC236}">
              <a16:creationId xmlns:a16="http://schemas.microsoft.com/office/drawing/2014/main" id="{00000000-0008-0000-0600-0000D5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a:extLst>
            <a:ext uri="{FF2B5EF4-FFF2-40B4-BE49-F238E27FC236}">
              <a16:creationId xmlns:a16="http://schemas.microsoft.com/office/drawing/2014/main" id="{00000000-0008-0000-0600-0000D6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5" name="テキスト ボックス 214">
          <a:extLst>
            <a:ext uri="{FF2B5EF4-FFF2-40B4-BE49-F238E27FC236}">
              <a16:creationId xmlns:a16="http://schemas.microsoft.com/office/drawing/2014/main" id="{00000000-0008-0000-0600-0000D7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6" name="直線コネクタ 215">
          <a:extLst>
            <a:ext uri="{FF2B5EF4-FFF2-40B4-BE49-F238E27FC236}">
              <a16:creationId xmlns:a16="http://schemas.microsoft.com/office/drawing/2014/main" id="{00000000-0008-0000-0600-0000D8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7" name="テキスト ボックス 216">
          <a:extLst>
            <a:ext uri="{FF2B5EF4-FFF2-40B4-BE49-F238E27FC236}">
              <a16:creationId xmlns:a16="http://schemas.microsoft.com/office/drawing/2014/main" id="{00000000-0008-0000-0600-0000D9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8" name="直線コネクタ 217">
          <a:extLst>
            <a:ext uri="{FF2B5EF4-FFF2-40B4-BE49-F238E27FC236}">
              <a16:creationId xmlns:a16="http://schemas.microsoft.com/office/drawing/2014/main" id="{00000000-0008-0000-0600-0000DA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19" name="テキスト ボックス 218">
          <a:extLst>
            <a:ext uri="{FF2B5EF4-FFF2-40B4-BE49-F238E27FC236}">
              <a16:creationId xmlns:a16="http://schemas.microsoft.com/office/drawing/2014/main" id="{00000000-0008-0000-0600-0000DB000000}"/>
            </a:ext>
          </a:extLst>
        </xdr:cNvPr>
        <xdr:cNvSpPr txBox="1"/>
      </xdr:nvSpPr>
      <xdr:spPr>
        <a:xfrm>
          <a:off x="166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0" name="直線コネクタ 219">
          <a:extLst>
            <a:ext uri="{FF2B5EF4-FFF2-40B4-BE49-F238E27FC236}">
              <a16:creationId xmlns:a16="http://schemas.microsoft.com/office/drawing/2014/main" id="{00000000-0008-0000-0600-0000DC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1" name="テキスト ボックス 220">
          <a:extLst>
            <a:ext uri="{FF2B5EF4-FFF2-40B4-BE49-F238E27FC236}">
              <a16:creationId xmlns:a16="http://schemas.microsoft.com/office/drawing/2014/main" id="{00000000-0008-0000-0600-0000DD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2" name="直線コネクタ 221">
          <a:extLst>
            <a:ext uri="{FF2B5EF4-FFF2-40B4-BE49-F238E27FC236}">
              <a16:creationId xmlns:a16="http://schemas.microsoft.com/office/drawing/2014/main" id="{00000000-0008-0000-0600-0000DE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3" name="テキスト ボックス 222">
          <a:extLst>
            <a:ext uri="{FF2B5EF4-FFF2-40B4-BE49-F238E27FC236}">
              <a16:creationId xmlns:a16="http://schemas.microsoft.com/office/drawing/2014/main" id="{00000000-0008-0000-0600-0000DF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4" name="直線コネクタ 223">
          <a:extLst>
            <a:ext uri="{FF2B5EF4-FFF2-40B4-BE49-F238E27FC236}">
              <a16:creationId xmlns:a16="http://schemas.microsoft.com/office/drawing/2014/main" id="{00000000-0008-0000-0600-0000E0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5" name="テキスト ボックス 224">
          <a:extLst>
            <a:ext uri="{FF2B5EF4-FFF2-40B4-BE49-F238E27FC236}">
              <a16:creationId xmlns:a16="http://schemas.microsoft.com/office/drawing/2014/main" id="{00000000-0008-0000-0600-0000E1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7" name="テキスト ボックス 226">
          <a:extLst>
            <a:ext uri="{FF2B5EF4-FFF2-40B4-BE49-F238E27FC236}">
              <a16:creationId xmlns:a16="http://schemas.microsoft.com/office/drawing/2014/main" id="{00000000-0008-0000-0600-0000E3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8" name="扶助費グラフ枠">
          <a:extLst>
            <a:ext uri="{FF2B5EF4-FFF2-40B4-BE49-F238E27FC236}">
              <a16:creationId xmlns:a16="http://schemas.microsoft.com/office/drawing/2014/main" id="{00000000-0008-0000-0600-0000E4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150076</xdr:rowOff>
    </xdr:from>
    <xdr:to>
      <xdr:col>24</xdr:col>
      <xdr:colOff>62865</xdr:colOff>
      <xdr:row>99</xdr:row>
      <xdr:rowOff>80721</xdr:rowOff>
    </xdr:to>
    <xdr:cxnSp macro="">
      <xdr:nvCxnSpPr>
        <xdr:cNvPr id="229" name="直線コネクタ 228">
          <a:extLst>
            <a:ext uri="{FF2B5EF4-FFF2-40B4-BE49-F238E27FC236}">
              <a16:creationId xmlns:a16="http://schemas.microsoft.com/office/drawing/2014/main" id="{00000000-0008-0000-0600-0000E5000000}"/>
            </a:ext>
          </a:extLst>
        </xdr:cNvPr>
        <xdr:cNvCxnSpPr/>
      </xdr:nvCxnSpPr>
      <xdr:spPr>
        <a:xfrm flipV="1">
          <a:off x="4633595" y="15752026"/>
          <a:ext cx="1270" cy="13022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84548</xdr:rowOff>
    </xdr:from>
    <xdr:ext cx="534377" cy="259045"/>
    <xdr:sp macro="" textlink="">
      <xdr:nvSpPr>
        <xdr:cNvPr id="230" name="扶助費最小値テキスト">
          <a:extLst>
            <a:ext uri="{FF2B5EF4-FFF2-40B4-BE49-F238E27FC236}">
              <a16:creationId xmlns:a16="http://schemas.microsoft.com/office/drawing/2014/main" id="{00000000-0008-0000-0600-0000E6000000}"/>
            </a:ext>
          </a:extLst>
        </xdr:cNvPr>
        <xdr:cNvSpPr txBox="1"/>
      </xdr:nvSpPr>
      <xdr:spPr>
        <a:xfrm>
          <a:off x="4686300" y="170580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87,144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80721</xdr:rowOff>
    </xdr:from>
    <xdr:to>
      <xdr:col>24</xdr:col>
      <xdr:colOff>152400</xdr:colOff>
      <xdr:row>99</xdr:row>
      <xdr:rowOff>80721</xdr:rowOff>
    </xdr:to>
    <xdr:cxnSp macro="">
      <xdr:nvCxnSpPr>
        <xdr:cNvPr id="231" name="直線コネクタ 230">
          <a:extLst>
            <a:ext uri="{FF2B5EF4-FFF2-40B4-BE49-F238E27FC236}">
              <a16:creationId xmlns:a16="http://schemas.microsoft.com/office/drawing/2014/main" id="{00000000-0008-0000-0600-0000E7000000}"/>
            </a:ext>
          </a:extLst>
        </xdr:cNvPr>
        <xdr:cNvCxnSpPr/>
      </xdr:nvCxnSpPr>
      <xdr:spPr>
        <a:xfrm>
          <a:off x="4546600" y="170542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90</xdr:row>
      <xdr:rowOff>96753</xdr:rowOff>
    </xdr:from>
    <xdr:ext cx="599010" cy="259045"/>
    <xdr:sp macro="" textlink="">
      <xdr:nvSpPr>
        <xdr:cNvPr id="232" name="扶助費最大値テキスト">
          <a:extLst>
            <a:ext uri="{FF2B5EF4-FFF2-40B4-BE49-F238E27FC236}">
              <a16:creationId xmlns:a16="http://schemas.microsoft.com/office/drawing/2014/main" id="{00000000-0008-0000-0600-0000E8000000}"/>
            </a:ext>
          </a:extLst>
        </xdr:cNvPr>
        <xdr:cNvSpPr txBox="1"/>
      </xdr:nvSpPr>
      <xdr:spPr>
        <a:xfrm>
          <a:off x="4686300" y="155272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189,683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91</xdr:row>
      <xdr:rowOff>150076</xdr:rowOff>
    </xdr:from>
    <xdr:to>
      <xdr:col>24</xdr:col>
      <xdr:colOff>152400</xdr:colOff>
      <xdr:row>91</xdr:row>
      <xdr:rowOff>150076</xdr:rowOff>
    </xdr:to>
    <xdr:cxnSp macro="">
      <xdr:nvCxnSpPr>
        <xdr:cNvPr id="233" name="直線コネクタ 232">
          <a:extLst>
            <a:ext uri="{FF2B5EF4-FFF2-40B4-BE49-F238E27FC236}">
              <a16:creationId xmlns:a16="http://schemas.microsoft.com/office/drawing/2014/main" id="{00000000-0008-0000-0600-0000E9000000}"/>
            </a:ext>
          </a:extLst>
        </xdr:cNvPr>
        <xdr:cNvCxnSpPr/>
      </xdr:nvCxnSpPr>
      <xdr:spPr>
        <a:xfrm>
          <a:off x="4546600" y="157520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95</xdr:row>
      <xdr:rowOff>161125</xdr:rowOff>
    </xdr:from>
    <xdr:to>
      <xdr:col>24</xdr:col>
      <xdr:colOff>63500</xdr:colOff>
      <xdr:row>96</xdr:row>
      <xdr:rowOff>160604</xdr:rowOff>
    </xdr:to>
    <xdr:cxnSp macro="">
      <xdr:nvCxnSpPr>
        <xdr:cNvPr id="234" name="直線コネクタ 233">
          <a:extLst>
            <a:ext uri="{FF2B5EF4-FFF2-40B4-BE49-F238E27FC236}">
              <a16:creationId xmlns:a16="http://schemas.microsoft.com/office/drawing/2014/main" id="{00000000-0008-0000-0600-0000EA000000}"/>
            </a:ext>
          </a:extLst>
        </xdr:cNvPr>
        <xdr:cNvCxnSpPr/>
      </xdr:nvCxnSpPr>
      <xdr:spPr>
        <a:xfrm>
          <a:off x="3797300" y="16448875"/>
          <a:ext cx="838200" cy="1709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110596</xdr:rowOff>
    </xdr:from>
    <xdr:ext cx="599010" cy="259045"/>
    <xdr:sp macro="" textlink="">
      <xdr:nvSpPr>
        <xdr:cNvPr id="235" name="扶助費平均値テキスト">
          <a:extLst>
            <a:ext uri="{FF2B5EF4-FFF2-40B4-BE49-F238E27FC236}">
              <a16:creationId xmlns:a16="http://schemas.microsoft.com/office/drawing/2014/main" id="{00000000-0008-0000-0600-0000EB000000}"/>
            </a:ext>
          </a:extLst>
        </xdr:cNvPr>
        <xdr:cNvSpPr txBox="1"/>
      </xdr:nvSpPr>
      <xdr:spPr>
        <a:xfrm>
          <a:off x="4686300" y="1656979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119,593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132169</xdr:rowOff>
    </xdr:from>
    <xdr:to>
      <xdr:col>24</xdr:col>
      <xdr:colOff>114300</xdr:colOff>
      <xdr:row>97</xdr:row>
      <xdr:rowOff>62319</xdr:rowOff>
    </xdr:to>
    <xdr:sp macro="" textlink="">
      <xdr:nvSpPr>
        <xdr:cNvPr id="236" name="フローチャート: 判断 235">
          <a:extLst>
            <a:ext uri="{FF2B5EF4-FFF2-40B4-BE49-F238E27FC236}">
              <a16:creationId xmlns:a16="http://schemas.microsoft.com/office/drawing/2014/main" id="{00000000-0008-0000-0600-0000EC000000}"/>
            </a:ext>
          </a:extLst>
        </xdr:cNvPr>
        <xdr:cNvSpPr/>
      </xdr:nvSpPr>
      <xdr:spPr>
        <a:xfrm>
          <a:off x="4584700" y="165913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95</xdr:row>
      <xdr:rowOff>161125</xdr:rowOff>
    </xdr:from>
    <xdr:to>
      <xdr:col>19</xdr:col>
      <xdr:colOff>177800</xdr:colOff>
      <xdr:row>97</xdr:row>
      <xdr:rowOff>99822</xdr:rowOff>
    </xdr:to>
    <xdr:cxnSp macro="">
      <xdr:nvCxnSpPr>
        <xdr:cNvPr id="237" name="直線コネクタ 236">
          <a:extLst>
            <a:ext uri="{FF2B5EF4-FFF2-40B4-BE49-F238E27FC236}">
              <a16:creationId xmlns:a16="http://schemas.microsoft.com/office/drawing/2014/main" id="{00000000-0008-0000-0600-0000ED000000}"/>
            </a:ext>
          </a:extLst>
        </xdr:cNvPr>
        <xdr:cNvCxnSpPr/>
      </xdr:nvCxnSpPr>
      <xdr:spPr>
        <a:xfrm flipV="1">
          <a:off x="2908300" y="16448875"/>
          <a:ext cx="889000" cy="2815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162864</xdr:rowOff>
    </xdr:from>
    <xdr:to>
      <xdr:col>20</xdr:col>
      <xdr:colOff>38100</xdr:colOff>
      <xdr:row>96</xdr:row>
      <xdr:rowOff>93014</xdr:rowOff>
    </xdr:to>
    <xdr:sp macro="" textlink="">
      <xdr:nvSpPr>
        <xdr:cNvPr id="238" name="フローチャート: 判断 237">
          <a:extLst>
            <a:ext uri="{FF2B5EF4-FFF2-40B4-BE49-F238E27FC236}">
              <a16:creationId xmlns:a16="http://schemas.microsoft.com/office/drawing/2014/main" id="{00000000-0008-0000-0600-0000EE000000}"/>
            </a:ext>
          </a:extLst>
        </xdr:cNvPr>
        <xdr:cNvSpPr/>
      </xdr:nvSpPr>
      <xdr:spPr>
        <a:xfrm>
          <a:off x="3746500" y="16450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96</xdr:row>
      <xdr:rowOff>84141</xdr:rowOff>
    </xdr:from>
    <xdr:ext cx="599010" cy="259045"/>
    <xdr:sp macro="" textlink="">
      <xdr:nvSpPr>
        <xdr:cNvPr id="239" name="テキスト ボックス 238">
          <a:extLst>
            <a:ext uri="{FF2B5EF4-FFF2-40B4-BE49-F238E27FC236}">
              <a16:creationId xmlns:a16="http://schemas.microsoft.com/office/drawing/2014/main" id="{00000000-0008-0000-0600-0000EF000000}"/>
            </a:ext>
          </a:extLst>
        </xdr:cNvPr>
        <xdr:cNvSpPr txBox="1"/>
      </xdr:nvSpPr>
      <xdr:spPr>
        <a:xfrm>
          <a:off x="3497795" y="165433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130,676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99822</xdr:rowOff>
    </xdr:from>
    <xdr:to>
      <xdr:col>15</xdr:col>
      <xdr:colOff>50800</xdr:colOff>
      <xdr:row>97</xdr:row>
      <xdr:rowOff>147282</xdr:rowOff>
    </xdr:to>
    <xdr:cxnSp macro="">
      <xdr:nvCxnSpPr>
        <xdr:cNvPr id="240" name="直線コネクタ 239">
          <a:extLst>
            <a:ext uri="{FF2B5EF4-FFF2-40B4-BE49-F238E27FC236}">
              <a16:creationId xmlns:a16="http://schemas.microsoft.com/office/drawing/2014/main" id="{00000000-0008-0000-0600-0000F0000000}"/>
            </a:ext>
          </a:extLst>
        </xdr:cNvPr>
        <xdr:cNvCxnSpPr/>
      </xdr:nvCxnSpPr>
      <xdr:spPr>
        <a:xfrm flipV="1">
          <a:off x="2019300" y="16730472"/>
          <a:ext cx="889000" cy="474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116700</xdr:rowOff>
    </xdr:from>
    <xdr:to>
      <xdr:col>15</xdr:col>
      <xdr:colOff>101600</xdr:colOff>
      <xdr:row>98</xdr:row>
      <xdr:rowOff>46850</xdr:rowOff>
    </xdr:to>
    <xdr:sp macro="" textlink="">
      <xdr:nvSpPr>
        <xdr:cNvPr id="241" name="フローチャート: 判断 240">
          <a:extLst>
            <a:ext uri="{FF2B5EF4-FFF2-40B4-BE49-F238E27FC236}">
              <a16:creationId xmlns:a16="http://schemas.microsoft.com/office/drawing/2014/main" id="{00000000-0008-0000-0600-0000F1000000}"/>
            </a:ext>
          </a:extLst>
        </xdr:cNvPr>
        <xdr:cNvSpPr/>
      </xdr:nvSpPr>
      <xdr:spPr>
        <a:xfrm>
          <a:off x="2857500" y="16747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98</xdr:row>
      <xdr:rowOff>37977</xdr:rowOff>
    </xdr:from>
    <xdr:ext cx="599010" cy="259045"/>
    <xdr:sp macro="" textlink="">
      <xdr:nvSpPr>
        <xdr:cNvPr id="242" name="テキスト ボックス 241">
          <a:extLst>
            <a:ext uri="{FF2B5EF4-FFF2-40B4-BE49-F238E27FC236}">
              <a16:creationId xmlns:a16="http://schemas.microsoft.com/office/drawing/2014/main" id="{00000000-0008-0000-0600-0000F2000000}"/>
            </a:ext>
          </a:extLst>
        </xdr:cNvPr>
        <xdr:cNvSpPr txBox="1"/>
      </xdr:nvSpPr>
      <xdr:spPr>
        <a:xfrm>
          <a:off x="2608795" y="168400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107,311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147282</xdr:rowOff>
    </xdr:from>
    <xdr:to>
      <xdr:col>10</xdr:col>
      <xdr:colOff>114300</xdr:colOff>
      <xdr:row>98</xdr:row>
      <xdr:rowOff>72873</xdr:rowOff>
    </xdr:to>
    <xdr:cxnSp macro="">
      <xdr:nvCxnSpPr>
        <xdr:cNvPr id="243" name="直線コネクタ 242">
          <a:extLst>
            <a:ext uri="{FF2B5EF4-FFF2-40B4-BE49-F238E27FC236}">
              <a16:creationId xmlns:a16="http://schemas.microsoft.com/office/drawing/2014/main" id="{00000000-0008-0000-0600-0000F3000000}"/>
            </a:ext>
          </a:extLst>
        </xdr:cNvPr>
        <xdr:cNvCxnSpPr/>
      </xdr:nvCxnSpPr>
      <xdr:spPr>
        <a:xfrm flipV="1">
          <a:off x="1130300" y="16777932"/>
          <a:ext cx="889000" cy="970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98</xdr:row>
      <xdr:rowOff>9703</xdr:rowOff>
    </xdr:from>
    <xdr:to>
      <xdr:col>10</xdr:col>
      <xdr:colOff>165100</xdr:colOff>
      <xdr:row>98</xdr:row>
      <xdr:rowOff>111303</xdr:rowOff>
    </xdr:to>
    <xdr:sp macro="" textlink="">
      <xdr:nvSpPr>
        <xdr:cNvPr id="244" name="フローチャート: 判断 243">
          <a:extLst>
            <a:ext uri="{FF2B5EF4-FFF2-40B4-BE49-F238E27FC236}">
              <a16:creationId xmlns:a16="http://schemas.microsoft.com/office/drawing/2014/main" id="{00000000-0008-0000-0600-0000F4000000}"/>
            </a:ext>
          </a:extLst>
        </xdr:cNvPr>
        <xdr:cNvSpPr/>
      </xdr:nvSpPr>
      <xdr:spPr>
        <a:xfrm>
          <a:off x="1968500" y="168118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98</xdr:row>
      <xdr:rowOff>102430</xdr:rowOff>
    </xdr:from>
    <xdr:ext cx="599010" cy="259045"/>
    <xdr:sp macro="" textlink="">
      <xdr:nvSpPr>
        <xdr:cNvPr id="245" name="テキスト ボックス 244">
          <a:extLst>
            <a:ext uri="{FF2B5EF4-FFF2-40B4-BE49-F238E27FC236}">
              <a16:creationId xmlns:a16="http://schemas.microsoft.com/office/drawing/2014/main" id="{00000000-0008-0000-0600-0000F5000000}"/>
            </a:ext>
          </a:extLst>
        </xdr:cNvPr>
        <xdr:cNvSpPr txBox="1"/>
      </xdr:nvSpPr>
      <xdr:spPr>
        <a:xfrm>
          <a:off x="1719795" y="169045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102,236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72961</xdr:rowOff>
    </xdr:from>
    <xdr:to>
      <xdr:col>6</xdr:col>
      <xdr:colOff>38100</xdr:colOff>
      <xdr:row>99</xdr:row>
      <xdr:rowOff>3111</xdr:rowOff>
    </xdr:to>
    <xdr:sp macro="" textlink="">
      <xdr:nvSpPr>
        <xdr:cNvPr id="246" name="フローチャート: 判断 245">
          <a:extLst>
            <a:ext uri="{FF2B5EF4-FFF2-40B4-BE49-F238E27FC236}">
              <a16:creationId xmlns:a16="http://schemas.microsoft.com/office/drawing/2014/main" id="{00000000-0008-0000-0600-0000F6000000}"/>
            </a:ext>
          </a:extLst>
        </xdr:cNvPr>
        <xdr:cNvSpPr/>
      </xdr:nvSpPr>
      <xdr:spPr>
        <a:xfrm>
          <a:off x="1079500" y="16875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165688</xdr:rowOff>
    </xdr:from>
    <xdr:ext cx="534377"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863111" y="169677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109804</xdr:rowOff>
    </xdr:from>
    <xdr:to>
      <xdr:col>24</xdr:col>
      <xdr:colOff>114300</xdr:colOff>
      <xdr:row>97</xdr:row>
      <xdr:rowOff>39954</xdr:rowOff>
    </xdr:to>
    <xdr:sp macro="" textlink="">
      <xdr:nvSpPr>
        <xdr:cNvPr id="253" name="楕円 252">
          <a:extLst>
            <a:ext uri="{FF2B5EF4-FFF2-40B4-BE49-F238E27FC236}">
              <a16:creationId xmlns:a16="http://schemas.microsoft.com/office/drawing/2014/main" id="{00000000-0008-0000-0600-0000FD000000}"/>
            </a:ext>
          </a:extLst>
        </xdr:cNvPr>
        <xdr:cNvSpPr/>
      </xdr:nvSpPr>
      <xdr:spPr>
        <a:xfrm>
          <a:off x="4584700" y="165690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95</xdr:row>
      <xdr:rowOff>132681</xdr:rowOff>
    </xdr:from>
    <xdr:ext cx="599010" cy="259045"/>
    <xdr:sp macro="" textlink="">
      <xdr:nvSpPr>
        <xdr:cNvPr id="254" name="扶助費該当値テキスト">
          <a:extLst>
            <a:ext uri="{FF2B5EF4-FFF2-40B4-BE49-F238E27FC236}">
              <a16:creationId xmlns:a16="http://schemas.microsoft.com/office/drawing/2014/main" id="{00000000-0008-0000-0600-0000FE000000}"/>
            </a:ext>
          </a:extLst>
        </xdr:cNvPr>
        <xdr:cNvSpPr txBox="1"/>
      </xdr:nvSpPr>
      <xdr:spPr>
        <a:xfrm>
          <a:off x="4686300" y="164204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121,354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95</xdr:row>
      <xdr:rowOff>110325</xdr:rowOff>
    </xdr:from>
    <xdr:to>
      <xdr:col>20</xdr:col>
      <xdr:colOff>38100</xdr:colOff>
      <xdr:row>96</xdr:row>
      <xdr:rowOff>40475</xdr:rowOff>
    </xdr:to>
    <xdr:sp macro="" textlink="">
      <xdr:nvSpPr>
        <xdr:cNvPr id="255" name="楕円 254">
          <a:extLst>
            <a:ext uri="{FF2B5EF4-FFF2-40B4-BE49-F238E27FC236}">
              <a16:creationId xmlns:a16="http://schemas.microsoft.com/office/drawing/2014/main" id="{00000000-0008-0000-0600-0000FF000000}"/>
            </a:ext>
          </a:extLst>
        </xdr:cNvPr>
        <xdr:cNvSpPr/>
      </xdr:nvSpPr>
      <xdr:spPr>
        <a:xfrm>
          <a:off x="3746500" y="163980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94</xdr:row>
      <xdr:rowOff>57002</xdr:rowOff>
    </xdr:from>
    <xdr:ext cx="599010" cy="259045"/>
    <xdr:sp macro="" textlink="">
      <xdr:nvSpPr>
        <xdr:cNvPr id="256" name="テキスト ボックス 255">
          <a:extLst>
            <a:ext uri="{FF2B5EF4-FFF2-40B4-BE49-F238E27FC236}">
              <a16:creationId xmlns:a16="http://schemas.microsoft.com/office/drawing/2014/main" id="{00000000-0008-0000-0600-000000010000}"/>
            </a:ext>
          </a:extLst>
        </xdr:cNvPr>
        <xdr:cNvSpPr txBox="1"/>
      </xdr:nvSpPr>
      <xdr:spPr>
        <a:xfrm>
          <a:off x="3497795" y="161733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134,813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49022</xdr:rowOff>
    </xdr:from>
    <xdr:to>
      <xdr:col>15</xdr:col>
      <xdr:colOff>101600</xdr:colOff>
      <xdr:row>97</xdr:row>
      <xdr:rowOff>150622</xdr:rowOff>
    </xdr:to>
    <xdr:sp macro="" textlink="">
      <xdr:nvSpPr>
        <xdr:cNvPr id="257" name="楕円 256">
          <a:extLst>
            <a:ext uri="{FF2B5EF4-FFF2-40B4-BE49-F238E27FC236}">
              <a16:creationId xmlns:a16="http://schemas.microsoft.com/office/drawing/2014/main" id="{00000000-0008-0000-0600-000001010000}"/>
            </a:ext>
          </a:extLst>
        </xdr:cNvPr>
        <xdr:cNvSpPr/>
      </xdr:nvSpPr>
      <xdr:spPr>
        <a:xfrm>
          <a:off x="2857500" y="16679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95</xdr:row>
      <xdr:rowOff>167149</xdr:rowOff>
    </xdr:from>
    <xdr:ext cx="599010" cy="259045"/>
    <xdr:sp macro="" textlink="">
      <xdr:nvSpPr>
        <xdr:cNvPr id="258" name="テキスト ボックス 257">
          <a:extLst>
            <a:ext uri="{FF2B5EF4-FFF2-40B4-BE49-F238E27FC236}">
              <a16:creationId xmlns:a16="http://schemas.microsoft.com/office/drawing/2014/main" id="{00000000-0008-0000-0600-000002010000}"/>
            </a:ext>
          </a:extLst>
        </xdr:cNvPr>
        <xdr:cNvSpPr txBox="1"/>
      </xdr:nvSpPr>
      <xdr:spPr>
        <a:xfrm>
          <a:off x="2608795" y="164548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112,640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96482</xdr:rowOff>
    </xdr:from>
    <xdr:to>
      <xdr:col>10</xdr:col>
      <xdr:colOff>165100</xdr:colOff>
      <xdr:row>98</xdr:row>
      <xdr:rowOff>26632</xdr:rowOff>
    </xdr:to>
    <xdr:sp macro="" textlink="">
      <xdr:nvSpPr>
        <xdr:cNvPr id="259" name="楕円 258">
          <a:extLst>
            <a:ext uri="{FF2B5EF4-FFF2-40B4-BE49-F238E27FC236}">
              <a16:creationId xmlns:a16="http://schemas.microsoft.com/office/drawing/2014/main" id="{00000000-0008-0000-0600-000003010000}"/>
            </a:ext>
          </a:extLst>
        </xdr:cNvPr>
        <xdr:cNvSpPr/>
      </xdr:nvSpPr>
      <xdr:spPr>
        <a:xfrm>
          <a:off x="1968500" y="167271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96</xdr:row>
      <xdr:rowOff>43159</xdr:rowOff>
    </xdr:from>
    <xdr:ext cx="599010" cy="259045"/>
    <xdr:sp macro="" textlink="">
      <xdr:nvSpPr>
        <xdr:cNvPr id="260" name="テキスト ボックス 259">
          <a:extLst>
            <a:ext uri="{FF2B5EF4-FFF2-40B4-BE49-F238E27FC236}">
              <a16:creationId xmlns:a16="http://schemas.microsoft.com/office/drawing/2014/main" id="{00000000-0008-0000-0600-000004010000}"/>
            </a:ext>
          </a:extLst>
        </xdr:cNvPr>
        <xdr:cNvSpPr txBox="1"/>
      </xdr:nvSpPr>
      <xdr:spPr>
        <a:xfrm>
          <a:off x="1719795" y="165023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108,903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22073</xdr:rowOff>
    </xdr:from>
    <xdr:to>
      <xdr:col>6</xdr:col>
      <xdr:colOff>38100</xdr:colOff>
      <xdr:row>98</xdr:row>
      <xdr:rowOff>123673</xdr:rowOff>
    </xdr:to>
    <xdr:sp macro="" textlink="">
      <xdr:nvSpPr>
        <xdr:cNvPr id="261" name="楕円 260">
          <a:extLst>
            <a:ext uri="{FF2B5EF4-FFF2-40B4-BE49-F238E27FC236}">
              <a16:creationId xmlns:a16="http://schemas.microsoft.com/office/drawing/2014/main" id="{00000000-0008-0000-0600-000005010000}"/>
            </a:ext>
          </a:extLst>
        </xdr:cNvPr>
        <xdr:cNvSpPr/>
      </xdr:nvSpPr>
      <xdr:spPr>
        <a:xfrm>
          <a:off x="1079500" y="168241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96</xdr:row>
      <xdr:rowOff>140200</xdr:rowOff>
    </xdr:from>
    <xdr:ext cx="599010" cy="259045"/>
    <xdr:sp macro="" textlink="">
      <xdr:nvSpPr>
        <xdr:cNvPr id="262" name="テキスト ボックス 261">
          <a:extLst>
            <a:ext uri="{FF2B5EF4-FFF2-40B4-BE49-F238E27FC236}">
              <a16:creationId xmlns:a16="http://schemas.microsoft.com/office/drawing/2014/main" id="{00000000-0008-0000-0600-000006010000}"/>
            </a:ext>
          </a:extLst>
        </xdr:cNvPr>
        <xdr:cNvSpPr txBox="1"/>
      </xdr:nvSpPr>
      <xdr:spPr>
        <a:xfrm>
          <a:off x="830795" y="165994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101,262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56,583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40,827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0" name="正方形/長方形 269">
          <a:extLst>
            <a:ext uri="{FF2B5EF4-FFF2-40B4-BE49-F238E27FC236}">
              <a16:creationId xmlns:a16="http://schemas.microsoft.com/office/drawing/2014/main" id="{00000000-0008-0000-0600-00000E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1" name="テキスト ボックス 270">
          <a:extLst>
            <a:ext uri="{FF2B5EF4-FFF2-40B4-BE49-F238E27FC236}">
              <a16:creationId xmlns:a16="http://schemas.microsoft.com/office/drawing/2014/main" id="{00000000-0008-0000-0600-00000F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2" name="直線コネクタ 271">
          <a:extLst>
            <a:ext uri="{FF2B5EF4-FFF2-40B4-BE49-F238E27FC236}">
              <a16:creationId xmlns:a16="http://schemas.microsoft.com/office/drawing/2014/main" id="{00000000-0008-0000-0600-000010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3" name="直線コネクタ 272">
          <a:extLst>
            <a:ext uri="{FF2B5EF4-FFF2-40B4-BE49-F238E27FC236}">
              <a16:creationId xmlns:a16="http://schemas.microsoft.com/office/drawing/2014/main" id="{00000000-0008-0000-0600-000011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4" name="テキスト ボックス 273">
          <a:extLst>
            <a:ext uri="{FF2B5EF4-FFF2-40B4-BE49-F238E27FC236}">
              <a16:creationId xmlns:a16="http://schemas.microsoft.com/office/drawing/2014/main" id="{00000000-0008-0000-0600-000012010000}"/>
            </a:ext>
          </a:extLst>
        </xdr:cNvPr>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5" name="直線コネクタ 274">
          <a:extLst>
            <a:ext uri="{FF2B5EF4-FFF2-40B4-BE49-F238E27FC236}">
              <a16:creationId xmlns:a16="http://schemas.microsoft.com/office/drawing/2014/main" id="{00000000-0008-0000-0600-000013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144434</xdr:rowOff>
    </xdr:from>
    <xdr:ext cx="531299" cy="259045"/>
    <xdr:sp macro="" textlink="">
      <xdr:nvSpPr>
        <xdr:cNvPr id="276" name="テキスト ボックス 275">
          <a:extLst>
            <a:ext uri="{FF2B5EF4-FFF2-40B4-BE49-F238E27FC236}">
              <a16:creationId xmlns:a16="http://schemas.microsoft.com/office/drawing/2014/main" id="{00000000-0008-0000-0600-000014010000}"/>
            </a:ext>
          </a:extLst>
        </xdr:cNvPr>
        <xdr:cNvSpPr txBox="1"/>
      </xdr:nvSpPr>
      <xdr:spPr>
        <a:xfrm>
          <a:off x="6072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7" name="直線コネクタ 276">
          <a:extLst>
            <a:ext uri="{FF2B5EF4-FFF2-40B4-BE49-F238E27FC236}">
              <a16:creationId xmlns:a16="http://schemas.microsoft.com/office/drawing/2014/main" id="{00000000-0008-0000-0600-000015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160763</xdr:rowOff>
    </xdr:from>
    <xdr:ext cx="531299" cy="259045"/>
    <xdr:sp macro="" textlink="">
      <xdr:nvSpPr>
        <xdr:cNvPr id="278" name="テキスト ボックス 277">
          <a:extLst>
            <a:ext uri="{FF2B5EF4-FFF2-40B4-BE49-F238E27FC236}">
              <a16:creationId xmlns:a16="http://schemas.microsoft.com/office/drawing/2014/main" id="{00000000-0008-0000-0600-000016010000}"/>
            </a:ext>
          </a:extLst>
        </xdr:cNvPr>
        <xdr:cNvSpPr txBox="1"/>
      </xdr:nvSpPr>
      <xdr:spPr>
        <a:xfrm>
          <a:off x="6072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79" name="直線コネクタ 278">
          <a:extLst>
            <a:ext uri="{FF2B5EF4-FFF2-40B4-BE49-F238E27FC236}">
              <a16:creationId xmlns:a16="http://schemas.microsoft.com/office/drawing/2014/main" id="{00000000-0008-0000-0600-000017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5641</xdr:rowOff>
    </xdr:from>
    <xdr:ext cx="531299" cy="259045"/>
    <xdr:sp macro="" textlink="">
      <xdr:nvSpPr>
        <xdr:cNvPr id="280" name="テキスト ボックス 279">
          <a:extLst>
            <a:ext uri="{FF2B5EF4-FFF2-40B4-BE49-F238E27FC236}">
              <a16:creationId xmlns:a16="http://schemas.microsoft.com/office/drawing/2014/main" id="{00000000-0008-0000-0600-000018010000}"/>
            </a:ext>
          </a:extLst>
        </xdr:cNvPr>
        <xdr:cNvSpPr txBox="1"/>
      </xdr:nvSpPr>
      <xdr:spPr>
        <a:xfrm>
          <a:off x="6072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1" name="直線コネクタ 280">
          <a:extLst>
            <a:ext uri="{FF2B5EF4-FFF2-40B4-BE49-F238E27FC236}">
              <a16:creationId xmlns:a16="http://schemas.microsoft.com/office/drawing/2014/main" id="{00000000-0008-0000-0600-000019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82" name="テキスト ボックス 281">
          <a:extLst>
            <a:ext uri="{FF2B5EF4-FFF2-40B4-BE49-F238E27FC236}">
              <a16:creationId xmlns:a16="http://schemas.microsoft.com/office/drawing/2014/main" id="{00000000-0008-0000-0600-00001A010000}"/>
            </a:ext>
          </a:extLst>
        </xdr:cNvPr>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3" name="直線コネクタ 282">
          <a:extLst>
            <a:ext uri="{FF2B5EF4-FFF2-40B4-BE49-F238E27FC236}">
              <a16:creationId xmlns:a16="http://schemas.microsoft.com/office/drawing/2014/main" id="{00000000-0008-0000-0600-00001B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38299</xdr:rowOff>
    </xdr:from>
    <xdr:ext cx="595419" cy="259045"/>
    <xdr:sp macro="" textlink="">
      <xdr:nvSpPr>
        <xdr:cNvPr id="284" name="テキスト ボックス 283">
          <a:extLst>
            <a:ext uri="{FF2B5EF4-FFF2-40B4-BE49-F238E27FC236}">
              <a16:creationId xmlns:a16="http://schemas.microsoft.com/office/drawing/2014/main" id="{00000000-0008-0000-0600-00001C010000}"/>
            </a:ext>
          </a:extLst>
        </xdr:cNvPr>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5" name="直線コネクタ 284">
          <a:extLst>
            <a:ext uri="{FF2B5EF4-FFF2-40B4-BE49-F238E27FC236}">
              <a16:creationId xmlns:a16="http://schemas.microsoft.com/office/drawing/2014/main" id="{00000000-0008-0000-0600-00001D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6" name="テキスト ボックス 285">
          <a:extLst>
            <a:ext uri="{FF2B5EF4-FFF2-40B4-BE49-F238E27FC236}">
              <a16:creationId xmlns:a16="http://schemas.microsoft.com/office/drawing/2014/main" id="{00000000-0008-0000-0600-00001E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7" name="補助費等グラフ枠">
          <a:extLst>
            <a:ext uri="{FF2B5EF4-FFF2-40B4-BE49-F238E27FC236}">
              <a16:creationId xmlns:a16="http://schemas.microsoft.com/office/drawing/2014/main" id="{00000000-0008-0000-0600-00001F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34</xdr:row>
      <xdr:rowOff>165532</xdr:rowOff>
    </xdr:from>
    <xdr:to>
      <xdr:col>54</xdr:col>
      <xdr:colOff>189865</xdr:colOff>
      <xdr:row>38</xdr:row>
      <xdr:rowOff>102884</xdr:rowOff>
    </xdr:to>
    <xdr:cxnSp macro="">
      <xdr:nvCxnSpPr>
        <xdr:cNvPr id="288" name="直線コネクタ 287">
          <a:extLst>
            <a:ext uri="{FF2B5EF4-FFF2-40B4-BE49-F238E27FC236}">
              <a16:creationId xmlns:a16="http://schemas.microsoft.com/office/drawing/2014/main" id="{00000000-0008-0000-0600-000020010000}"/>
            </a:ext>
          </a:extLst>
        </xdr:cNvPr>
        <xdr:cNvCxnSpPr/>
      </xdr:nvCxnSpPr>
      <xdr:spPr>
        <a:xfrm flipV="1">
          <a:off x="10475595" y="5994832"/>
          <a:ext cx="1270" cy="6231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106711</xdr:rowOff>
    </xdr:from>
    <xdr:ext cx="534377" cy="259045"/>
    <xdr:sp macro="" textlink="">
      <xdr:nvSpPr>
        <xdr:cNvPr id="289" name="補助費等最小値テキスト">
          <a:extLst>
            <a:ext uri="{FF2B5EF4-FFF2-40B4-BE49-F238E27FC236}">
              <a16:creationId xmlns:a16="http://schemas.microsoft.com/office/drawing/2014/main" id="{00000000-0008-0000-0600-000021010000}"/>
            </a:ext>
          </a:extLst>
        </xdr:cNvPr>
        <xdr:cNvSpPr txBox="1"/>
      </xdr:nvSpPr>
      <xdr:spPr>
        <a:xfrm>
          <a:off x="10528300" y="66218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15,382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102884</xdr:rowOff>
    </xdr:from>
    <xdr:to>
      <xdr:col>55</xdr:col>
      <xdr:colOff>88900</xdr:colOff>
      <xdr:row>38</xdr:row>
      <xdr:rowOff>102884</xdr:rowOff>
    </xdr:to>
    <xdr:cxnSp macro="">
      <xdr:nvCxnSpPr>
        <xdr:cNvPr id="290" name="直線コネクタ 289">
          <a:extLst>
            <a:ext uri="{FF2B5EF4-FFF2-40B4-BE49-F238E27FC236}">
              <a16:creationId xmlns:a16="http://schemas.microsoft.com/office/drawing/2014/main" id="{00000000-0008-0000-0600-000022010000}"/>
            </a:ext>
          </a:extLst>
        </xdr:cNvPr>
        <xdr:cNvCxnSpPr/>
      </xdr:nvCxnSpPr>
      <xdr:spPr>
        <a:xfrm>
          <a:off x="10388600" y="66179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33</xdr:row>
      <xdr:rowOff>112209</xdr:rowOff>
    </xdr:from>
    <xdr:ext cx="534377" cy="259045"/>
    <xdr:sp macro="" textlink="">
      <xdr:nvSpPr>
        <xdr:cNvPr id="291" name="補助費等最大値テキスト">
          <a:extLst>
            <a:ext uri="{FF2B5EF4-FFF2-40B4-BE49-F238E27FC236}">
              <a16:creationId xmlns:a16="http://schemas.microsoft.com/office/drawing/2014/main" id="{00000000-0008-0000-0600-000023010000}"/>
            </a:ext>
          </a:extLst>
        </xdr:cNvPr>
        <xdr:cNvSpPr txBox="1"/>
      </xdr:nvSpPr>
      <xdr:spPr>
        <a:xfrm>
          <a:off x="10528300" y="57700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72,627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165532</xdr:rowOff>
    </xdr:from>
    <xdr:to>
      <xdr:col>55</xdr:col>
      <xdr:colOff>88900</xdr:colOff>
      <xdr:row>34</xdr:row>
      <xdr:rowOff>165532</xdr:rowOff>
    </xdr:to>
    <xdr:cxnSp macro="">
      <xdr:nvCxnSpPr>
        <xdr:cNvPr id="292" name="直線コネクタ 291">
          <a:extLst>
            <a:ext uri="{FF2B5EF4-FFF2-40B4-BE49-F238E27FC236}">
              <a16:creationId xmlns:a16="http://schemas.microsoft.com/office/drawing/2014/main" id="{00000000-0008-0000-0600-000024010000}"/>
            </a:ext>
          </a:extLst>
        </xdr:cNvPr>
        <xdr:cNvCxnSpPr/>
      </xdr:nvCxnSpPr>
      <xdr:spPr>
        <a:xfrm>
          <a:off x="10388600" y="59948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41925</xdr:rowOff>
    </xdr:from>
    <xdr:to>
      <xdr:col>55</xdr:col>
      <xdr:colOff>0</xdr:colOff>
      <xdr:row>36</xdr:row>
      <xdr:rowOff>117667</xdr:rowOff>
    </xdr:to>
    <xdr:cxnSp macro="">
      <xdr:nvCxnSpPr>
        <xdr:cNvPr id="293" name="直線コネクタ 292">
          <a:extLst>
            <a:ext uri="{FF2B5EF4-FFF2-40B4-BE49-F238E27FC236}">
              <a16:creationId xmlns:a16="http://schemas.microsoft.com/office/drawing/2014/main" id="{00000000-0008-0000-0600-000025010000}"/>
            </a:ext>
          </a:extLst>
        </xdr:cNvPr>
        <xdr:cNvCxnSpPr/>
      </xdr:nvCxnSpPr>
      <xdr:spPr>
        <a:xfrm flipV="1">
          <a:off x="9639300" y="6214125"/>
          <a:ext cx="838200" cy="757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100235</xdr:rowOff>
    </xdr:from>
    <xdr:ext cx="534377" cy="259045"/>
    <xdr:sp macro="" textlink="">
      <xdr:nvSpPr>
        <xdr:cNvPr id="294" name="補助費等平均値テキスト">
          <a:extLst>
            <a:ext uri="{FF2B5EF4-FFF2-40B4-BE49-F238E27FC236}">
              <a16:creationId xmlns:a16="http://schemas.microsoft.com/office/drawing/2014/main" id="{00000000-0008-0000-0600-000026010000}"/>
            </a:ext>
          </a:extLst>
        </xdr:cNvPr>
        <xdr:cNvSpPr txBox="1"/>
      </xdr:nvSpPr>
      <xdr:spPr>
        <a:xfrm>
          <a:off x="10528300" y="627243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40,477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121808</xdr:rowOff>
    </xdr:from>
    <xdr:to>
      <xdr:col>55</xdr:col>
      <xdr:colOff>50800</xdr:colOff>
      <xdr:row>37</xdr:row>
      <xdr:rowOff>51958</xdr:rowOff>
    </xdr:to>
    <xdr:sp macro="" textlink="">
      <xdr:nvSpPr>
        <xdr:cNvPr id="295" name="フローチャート: 判断 294">
          <a:extLst>
            <a:ext uri="{FF2B5EF4-FFF2-40B4-BE49-F238E27FC236}">
              <a16:creationId xmlns:a16="http://schemas.microsoft.com/office/drawing/2014/main" id="{00000000-0008-0000-0600-000027010000}"/>
            </a:ext>
          </a:extLst>
        </xdr:cNvPr>
        <xdr:cNvSpPr/>
      </xdr:nvSpPr>
      <xdr:spPr>
        <a:xfrm>
          <a:off x="10426700" y="62940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30</xdr:row>
      <xdr:rowOff>56261</xdr:rowOff>
    </xdr:from>
    <xdr:to>
      <xdr:col>50</xdr:col>
      <xdr:colOff>114300</xdr:colOff>
      <xdr:row>36</xdr:row>
      <xdr:rowOff>117667</xdr:rowOff>
    </xdr:to>
    <xdr:cxnSp macro="">
      <xdr:nvCxnSpPr>
        <xdr:cNvPr id="296" name="直線コネクタ 295">
          <a:extLst>
            <a:ext uri="{FF2B5EF4-FFF2-40B4-BE49-F238E27FC236}">
              <a16:creationId xmlns:a16="http://schemas.microsoft.com/office/drawing/2014/main" id="{00000000-0008-0000-0600-000028010000}"/>
            </a:ext>
          </a:extLst>
        </xdr:cNvPr>
        <xdr:cNvCxnSpPr/>
      </xdr:nvCxnSpPr>
      <xdr:spPr>
        <a:xfrm>
          <a:off x="8750300" y="5199761"/>
          <a:ext cx="889000" cy="10901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163424</xdr:rowOff>
    </xdr:from>
    <xdr:to>
      <xdr:col>50</xdr:col>
      <xdr:colOff>165100</xdr:colOff>
      <xdr:row>37</xdr:row>
      <xdr:rowOff>93574</xdr:rowOff>
    </xdr:to>
    <xdr:sp macro="" textlink="">
      <xdr:nvSpPr>
        <xdr:cNvPr id="297" name="フローチャート: 判断 296">
          <a:extLst>
            <a:ext uri="{FF2B5EF4-FFF2-40B4-BE49-F238E27FC236}">
              <a16:creationId xmlns:a16="http://schemas.microsoft.com/office/drawing/2014/main" id="{00000000-0008-0000-0600-000029010000}"/>
            </a:ext>
          </a:extLst>
        </xdr:cNvPr>
        <xdr:cNvSpPr/>
      </xdr:nvSpPr>
      <xdr:spPr>
        <a:xfrm>
          <a:off x="9588500" y="63356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37</xdr:row>
      <xdr:rowOff>84701</xdr:rowOff>
    </xdr:from>
    <xdr:ext cx="534377" cy="259045"/>
    <xdr:sp macro="" textlink="">
      <xdr:nvSpPr>
        <xdr:cNvPr id="298" name="テキスト ボックス 297">
          <a:extLst>
            <a:ext uri="{FF2B5EF4-FFF2-40B4-BE49-F238E27FC236}">
              <a16:creationId xmlns:a16="http://schemas.microsoft.com/office/drawing/2014/main" id="{00000000-0008-0000-0600-00002A010000}"/>
            </a:ext>
          </a:extLst>
        </xdr:cNvPr>
        <xdr:cNvSpPr txBox="1"/>
      </xdr:nvSpPr>
      <xdr:spPr>
        <a:xfrm>
          <a:off x="9372111" y="64283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30</xdr:row>
      <xdr:rowOff>56261</xdr:rowOff>
    </xdr:from>
    <xdr:to>
      <xdr:col>45</xdr:col>
      <xdr:colOff>177800</xdr:colOff>
      <xdr:row>37</xdr:row>
      <xdr:rowOff>40891</xdr:rowOff>
    </xdr:to>
    <xdr:cxnSp macro="">
      <xdr:nvCxnSpPr>
        <xdr:cNvPr id="299" name="直線コネクタ 298">
          <a:extLst>
            <a:ext uri="{FF2B5EF4-FFF2-40B4-BE49-F238E27FC236}">
              <a16:creationId xmlns:a16="http://schemas.microsoft.com/office/drawing/2014/main" id="{00000000-0008-0000-0600-00002B010000}"/>
            </a:ext>
          </a:extLst>
        </xdr:cNvPr>
        <xdr:cNvCxnSpPr/>
      </xdr:nvCxnSpPr>
      <xdr:spPr>
        <a:xfrm flipV="1">
          <a:off x="7861300" y="5199761"/>
          <a:ext cx="889000" cy="11847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30</xdr:row>
      <xdr:rowOff>89292</xdr:rowOff>
    </xdr:from>
    <xdr:to>
      <xdr:col>46</xdr:col>
      <xdr:colOff>38100</xdr:colOff>
      <xdr:row>31</xdr:row>
      <xdr:rowOff>19442</xdr:rowOff>
    </xdr:to>
    <xdr:sp macro="" textlink="">
      <xdr:nvSpPr>
        <xdr:cNvPr id="300" name="フローチャート: 判断 299">
          <a:extLst>
            <a:ext uri="{FF2B5EF4-FFF2-40B4-BE49-F238E27FC236}">
              <a16:creationId xmlns:a16="http://schemas.microsoft.com/office/drawing/2014/main" id="{00000000-0008-0000-0600-00002C010000}"/>
            </a:ext>
          </a:extLst>
        </xdr:cNvPr>
        <xdr:cNvSpPr/>
      </xdr:nvSpPr>
      <xdr:spPr>
        <a:xfrm>
          <a:off x="8699500" y="52327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31</xdr:row>
      <xdr:rowOff>10569</xdr:rowOff>
    </xdr:from>
    <xdr:ext cx="599010" cy="259045"/>
    <xdr:sp macro="" textlink="">
      <xdr:nvSpPr>
        <xdr:cNvPr id="301" name="テキスト ボックス 300">
          <a:extLst>
            <a:ext uri="{FF2B5EF4-FFF2-40B4-BE49-F238E27FC236}">
              <a16:creationId xmlns:a16="http://schemas.microsoft.com/office/drawing/2014/main" id="{00000000-0008-0000-0600-00002D010000}"/>
            </a:ext>
          </a:extLst>
        </xdr:cNvPr>
        <xdr:cNvSpPr txBox="1"/>
      </xdr:nvSpPr>
      <xdr:spPr>
        <a:xfrm>
          <a:off x="8450795" y="53255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137,964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25269</xdr:rowOff>
    </xdr:from>
    <xdr:to>
      <xdr:col>41</xdr:col>
      <xdr:colOff>50800</xdr:colOff>
      <xdr:row>37</xdr:row>
      <xdr:rowOff>40891</xdr:rowOff>
    </xdr:to>
    <xdr:cxnSp macro="">
      <xdr:nvCxnSpPr>
        <xdr:cNvPr id="302" name="直線コネクタ 301">
          <a:extLst>
            <a:ext uri="{FF2B5EF4-FFF2-40B4-BE49-F238E27FC236}">
              <a16:creationId xmlns:a16="http://schemas.microsoft.com/office/drawing/2014/main" id="{00000000-0008-0000-0600-00002E010000}"/>
            </a:ext>
          </a:extLst>
        </xdr:cNvPr>
        <xdr:cNvCxnSpPr/>
      </xdr:nvCxnSpPr>
      <xdr:spPr>
        <a:xfrm>
          <a:off x="6972300" y="6368919"/>
          <a:ext cx="889000" cy="156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72865</xdr:rowOff>
    </xdr:from>
    <xdr:to>
      <xdr:col>41</xdr:col>
      <xdr:colOff>101600</xdr:colOff>
      <xdr:row>38</xdr:row>
      <xdr:rowOff>3015</xdr:rowOff>
    </xdr:to>
    <xdr:sp macro="" textlink="">
      <xdr:nvSpPr>
        <xdr:cNvPr id="303" name="フローチャート: 判断 302">
          <a:extLst>
            <a:ext uri="{FF2B5EF4-FFF2-40B4-BE49-F238E27FC236}">
              <a16:creationId xmlns:a16="http://schemas.microsoft.com/office/drawing/2014/main" id="{00000000-0008-0000-0600-00002F010000}"/>
            </a:ext>
          </a:extLst>
        </xdr:cNvPr>
        <xdr:cNvSpPr/>
      </xdr:nvSpPr>
      <xdr:spPr>
        <a:xfrm>
          <a:off x="7810500" y="64165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37</xdr:row>
      <xdr:rowOff>165592</xdr:rowOff>
    </xdr:from>
    <xdr:ext cx="534377"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7594111" y="65092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87158</xdr:rowOff>
    </xdr:from>
    <xdr:to>
      <xdr:col>36</xdr:col>
      <xdr:colOff>165100</xdr:colOff>
      <xdr:row>38</xdr:row>
      <xdr:rowOff>17308</xdr:rowOff>
    </xdr:to>
    <xdr:sp macro="" textlink="">
      <xdr:nvSpPr>
        <xdr:cNvPr id="305" name="フローチャート: 判断 304">
          <a:extLst>
            <a:ext uri="{FF2B5EF4-FFF2-40B4-BE49-F238E27FC236}">
              <a16:creationId xmlns:a16="http://schemas.microsoft.com/office/drawing/2014/main" id="{00000000-0008-0000-0600-000031010000}"/>
            </a:ext>
          </a:extLst>
        </xdr:cNvPr>
        <xdr:cNvSpPr/>
      </xdr:nvSpPr>
      <xdr:spPr>
        <a:xfrm>
          <a:off x="6921500" y="64308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38</xdr:row>
      <xdr:rowOff>8435</xdr:rowOff>
    </xdr:from>
    <xdr:ext cx="534377"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6705111" y="65235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27,910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600-000037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162575</xdr:rowOff>
    </xdr:from>
    <xdr:to>
      <xdr:col>55</xdr:col>
      <xdr:colOff>50800</xdr:colOff>
      <xdr:row>36</xdr:row>
      <xdr:rowOff>92725</xdr:rowOff>
    </xdr:to>
    <xdr:sp macro="" textlink="">
      <xdr:nvSpPr>
        <xdr:cNvPr id="312" name="楕円 311">
          <a:extLst>
            <a:ext uri="{FF2B5EF4-FFF2-40B4-BE49-F238E27FC236}">
              <a16:creationId xmlns:a16="http://schemas.microsoft.com/office/drawing/2014/main" id="{00000000-0008-0000-0600-000038010000}"/>
            </a:ext>
          </a:extLst>
        </xdr:cNvPr>
        <xdr:cNvSpPr/>
      </xdr:nvSpPr>
      <xdr:spPr>
        <a:xfrm>
          <a:off x="10426700" y="61633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35</xdr:row>
      <xdr:rowOff>14002</xdr:rowOff>
    </xdr:from>
    <xdr:ext cx="534377" cy="259045"/>
    <xdr:sp macro="" textlink="">
      <xdr:nvSpPr>
        <xdr:cNvPr id="313" name="補助費等該当値テキスト">
          <a:extLst>
            <a:ext uri="{FF2B5EF4-FFF2-40B4-BE49-F238E27FC236}">
              <a16:creationId xmlns:a16="http://schemas.microsoft.com/office/drawing/2014/main" id="{00000000-0008-0000-0600-000039010000}"/>
            </a:ext>
          </a:extLst>
        </xdr:cNvPr>
        <xdr:cNvSpPr txBox="1"/>
      </xdr:nvSpPr>
      <xdr:spPr>
        <a:xfrm>
          <a:off x="10528300" y="60147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52,482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66867</xdr:rowOff>
    </xdr:from>
    <xdr:to>
      <xdr:col>50</xdr:col>
      <xdr:colOff>165100</xdr:colOff>
      <xdr:row>36</xdr:row>
      <xdr:rowOff>168467</xdr:rowOff>
    </xdr:to>
    <xdr:sp macro="" textlink="">
      <xdr:nvSpPr>
        <xdr:cNvPr id="314" name="楕円 313">
          <a:extLst>
            <a:ext uri="{FF2B5EF4-FFF2-40B4-BE49-F238E27FC236}">
              <a16:creationId xmlns:a16="http://schemas.microsoft.com/office/drawing/2014/main" id="{00000000-0008-0000-0600-00003A010000}"/>
            </a:ext>
          </a:extLst>
        </xdr:cNvPr>
        <xdr:cNvSpPr/>
      </xdr:nvSpPr>
      <xdr:spPr>
        <a:xfrm>
          <a:off x="9588500" y="62390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35</xdr:row>
      <xdr:rowOff>13544</xdr:rowOff>
    </xdr:from>
    <xdr:ext cx="534377" cy="259045"/>
    <xdr:sp macro="" textlink="">
      <xdr:nvSpPr>
        <xdr:cNvPr id="315" name="テキスト ボックス 314">
          <a:extLst>
            <a:ext uri="{FF2B5EF4-FFF2-40B4-BE49-F238E27FC236}">
              <a16:creationId xmlns:a16="http://schemas.microsoft.com/office/drawing/2014/main" id="{00000000-0008-0000-0600-00003B010000}"/>
            </a:ext>
          </a:extLst>
        </xdr:cNvPr>
        <xdr:cNvSpPr txBox="1"/>
      </xdr:nvSpPr>
      <xdr:spPr>
        <a:xfrm>
          <a:off x="9372111" y="60142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45,524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30</xdr:row>
      <xdr:rowOff>5461</xdr:rowOff>
    </xdr:from>
    <xdr:to>
      <xdr:col>46</xdr:col>
      <xdr:colOff>38100</xdr:colOff>
      <xdr:row>30</xdr:row>
      <xdr:rowOff>107061</xdr:rowOff>
    </xdr:to>
    <xdr:sp macro="" textlink="">
      <xdr:nvSpPr>
        <xdr:cNvPr id="316" name="楕円 315">
          <a:extLst>
            <a:ext uri="{FF2B5EF4-FFF2-40B4-BE49-F238E27FC236}">
              <a16:creationId xmlns:a16="http://schemas.microsoft.com/office/drawing/2014/main" id="{00000000-0008-0000-0600-00003C010000}"/>
            </a:ext>
          </a:extLst>
        </xdr:cNvPr>
        <xdr:cNvSpPr/>
      </xdr:nvSpPr>
      <xdr:spPr>
        <a:xfrm>
          <a:off x="8699500" y="5148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28</xdr:row>
      <xdr:rowOff>123588</xdr:rowOff>
    </xdr:from>
    <xdr:ext cx="599010" cy="259045"/>
    <xdr:sp macro="" textlink="">
      <xdr:nvSpPr>
        <xdr:cNvPr id="317" name="テキスト ボックス 316">
          <a:extLst>
            <a:ext uri="{FF2B5EF4-FFF2-40B4-BE49-F238E27FC236}">
              <a16:creationId xmlns:a16="http://schemas.microsoft.com/office/drawing/2014/main" id="{00000000-0008-0000-0600-00003D010000}"/>
            </a:ext>
          </a:extLst>
        </xdr:cNvPr>
        <xdr:cNvSpPr txBox="1"/>
      </xdr:nvSpPr>
      <xdr:spPr>
        <a:xfrm>
          <a:off x="8450795" y="49241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145,665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36</xdr:row>
      <xdr:rowOff>161541</xdr:rowOff>
    </xdr:from>
    <xdr:to>
      <xdr:col>41</xdr:col>
      <xdr:colOff>101600</xdr:colOff>
      <xdr:row>37</xdr:row>
      <xdr:rowOff>91691</xdr:rowOff>
    </xdr:to>
    <xdr:sp macro="" textlink="">
      <xdr:nvSpPr>
        <xdr:cNvPr id="318" name="楕円 317">
          <a:extLst>
            <a:ext uri="{FF2B5EF4-FFF2-40B4-BE49-F238E27FC236}">
              <a16:creationId xmlns:a16="http://schemas.microsoft.com/office/drawing/2014/main" id="{00000000-0008-0000-0600-00003E010000}"/>
            </a:ext>
          </a:extLst>
        </xdr:cNvPr>
        <xdr:cNvSpPr/>
      </xdr:nvSpPr>
      <xdr:spPr>
        <a:xfrm>
          <a:off x="7810500" y="63337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35</xdr:row>
      <xdr:rowOff>108218</xdr:rowOff>
    </xdr:from>
    <xdr:ext cx="534377" cy="259045"/>
    <xdr:sp macro="" textlink="">
      <xdr:nvSpPr>
        <xdr:cNvPr id="319" name="テキスト ボックス 318">
          <a:extLst>
            <a:ext uri="{FF2B5EF4-FFF2-40B4-BE49-F238E27FC236}">
              <a16:creationId xmlns:a16="http://schemas.microsoft.com/office/drawing/2014/main" id="{00000000-0008-0000-0600-00003F010000}"/>
            </a:ext>
          </a:extLst>
        </xdr:cNvPr>
        <xdr:cNvSpPr txBox="1"/>
      </xdr:nvSpPr>
      <xdr:spPr>
        <a:xfrm>
          <a:off x="7594111" y="61089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36,827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145919</xdr:rowOff>
    </xdr:from>
    <xdr:to>
      <xdr:col>36</xdr:col>
      <xdr:colOff>165100</xdr:colOff>
      <xdr:row>37</xdr:row>
      <xdr:rowOff>76069</xdr:rowOff>
    </xdr:to>
    <xdr:sp macro="" textlink="">
      <xdr:nvSpPr>
        <xdr:cNvPr id="320" name="楕円 319">
          <a:extLst>
            <a:ext uri="{FF2B5EF4-FFF2-40B4-BE49-F238E27FC236}">
              <a16:creationId xmlns:a16="http://schemas.microsoft.com/office/drawing/2014/main" id="{00000000-0008-0000-0600-000040010000}"/>
            </a:ext>
          </a:extLst>
        </xdr:cNvPr>
        <xdr:cNvSpPr/>
      </xdr:nvSpPr>
      <xdr:spPr>
        <a:xfrm>
          <a:off x="6921500" y="63181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35</xdr:row>
      <xdr:rowOff>92596</xdr:rowOff>
    </xdr:from>
    <xdr:ext cx="534377" cy="259045"/>
    <xdr:sp macro="" textlink="">
      <xdr:nvSpPr>
        <xdr:cNvPr id="321" name="テキスト ボックス 320">
          <a:extLst>
            <a:ext uri="{FF2B5EF4-FFF2-40B4-BE49-F238E27FC236}">
              <a16:creationId xmlns:a16="http://schemas.microsoft.com/office/drawing/2014/main" id="{00000000-0008-0000-0600-000041010000}"/>
            </a:ext>
          </a:extLst>
        </xdr:cNvPr>
        <xdr:cNvSpPr txBox="1"/>
      </xdr:nvSpPr>
      <xdr:spPr>
        <a:xfrm>
          <a:off x="6705111" y="60933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38,262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8" name="正方形/長方形 327">
          <a:extLst>
            <a:ext uri="{FF2B5EF4-FFF2-40B4-BE49-F238E27FC236}">
              <a16:creationId xmlns:a16="http://schemas.microsoft.com/office/drawing/2014/main" id="{00000000-0008-0000-0600-000048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46,007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9" name="正方形/長方形 328">
          <a:extLst>
            <a:ext uri="{FF2B5EF4-FFF2-40B4-BE49-F238E27FC236}">
              <a16:creationId xmlns:a16="http://schemas.microsoft.com/office/drawing/2014/main" id="{00000000-0008-0000-0600-000049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0" name="テキスト ボックス 329">
          <a:extLst>
            <a:ext uri="{FF2B5EF4-FFF2-40B4-BE49-F238E27FC236}">
              <a16:creationId xmlns:a16="http://schemas.microsoft.com/office/drawing/2014/main" id="{00000000-0008-0000-0600-00004A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1" name="直線コネクタ 330">
          <a:extLst>
            <a:ext uri="{FF2B5EF4-FFF2-40B4-BE49-F238E27FC236}">
              <a16:creationId xmlns:a16="http://schemas.microsoft.com/office/drawing/2014/main" id="{00000000-0008-0000-0600-00004B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60</xdr:row>
      <xdr:rowOff>111777</xdr:rowOff>
    </xdr:from>
    <xdr:ext cx="248786" cy="259045"/>
    <xdr:sp macro="" textlink="">
      <xdr:nvSpPr>
        <xdr:cNvPr id="332" name="テキスト ボックス 331">
          <a:extLst>
            <a:ext uri="{FF2B5EF4-FFF2-40B4-BE49-F238E27FC236}">
              <a16:creationId xmlns:a16="http://schemas.microsoft.com/office/drawing/2014/main" id="{00000000-0008-0000-0600-00004C010000}"/>
            </a:ext>
          </a:extLst>
        </xdr:cNvPr>
        <xdr:cNvSpPr txBox="1"/>
      </xdr:nvSpPr>
      <xdr:spPr>
        <a:xfrm>
          <a:off x="6355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58</xdr:row>
      <xdr:rowOff>139700</xdr:rowOff>
    </xdr:from>
    <xdr:to>
      <xdr:col>59</xdr:col>
      <xdr:colOff>50800</xdr:colOff>
      <xdr:row>58</xdr:row>
      <xdr:rowOff>139700</xdr:rowOff>
    </xdr:to>
    <xdr:cxnSp macro="">
      <xdr:nvCxnSpPr>
        <xdr:cNvPr id="333" name="直線コネクタ 332">
          <a:extLst>
            <a:ext uri="{FF2B5EF4-FFF2-40B4-BE49-F238E27FC236}">
              <a16:creationId xmlns:a16="http://schemas.microsoft.com/office/drawing/2014/main" id="{00000000-0008-0000-0600-00004D01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57</xdr:row>
      <xdr:rowOff>168927</xdr:rowOff>
    </xdr:from>
    <xdr:ext cx="531299" cy="259045"/>
    <xdr:sp macro="" textlink="">
      <xdr:nvSpPr>
        <xdr:cNvPr id="334" name="テキスト ボックス 333">
          <a:extLst>
            <a:ext uri="{FF2B5EF4-FFF2-40B4-BE49-F238E27FC236}">
              <a16:creationId xmlns:a16="http://schemas.microsoft.com/office/drawing/2014/main" id="{00000000-0008-0000-0600-00004E010000}"/>
            </a:ext>
          </a:extLst>
        </xdr:cNvPr>
        <xdr:cNvSpPr txBox="1"/>
      </xdr:nvSpPr>
      <xdr:spPr>
        <a:xfrm>
          <a:off x="6072701" y="9941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5" name="直線コネクタ 334">
          <a:extLst>
            <a:ext uri="{FF2B5EF4-FFF2-40B4-BE49-F238E27FC236}">
              <a16:creationId xmlns:a16="http://schemas.microsoft.com/office/drawing/2014/main" id="{00000000-0008-0000-0600-00004F01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55</xdr:row>
      <xdr:rowOff>54627</xdr:rowOff>
    </xdr:from>
    <xdr:ext cx="531299" cy="259045"/>
    <xdr:sp macro="" textlink="">
      <xdr:nvSpPr>
        <xdr:cNvPr id="336" name="テキスト ボックス 335">
          <a:extLst>
            <a:ext uri="{FF2B5EF4-FFF2-40B4-BE49-F238E27FC236}">
              <a16:creationId xmlns:a16="http://schemas.microsoft.com/office/drawing/2014/main" id="{00000000-0008-0000-0600-000050010000}"/>
            </a:ext>
          </a:extLst>
        </xdr:cNvPr>
        <xdr:cNvSpPr txBox="1"/>
      </xdr:nvSpPr>
      <xdr:spPr>
        <a:xfrm>
          <a:off x="6072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7" name="直線コネクタ 336">
          <a:extLst>
            <a:ext uri="{FF2B5EF4-FFF2-40B4-BE49-F238E27FC236}">
              <a16:creationId xmlns:a16="http://schemas.microsoft.com/office/drawing/2014/main" id="{00000000-0008-0000-0600-00005101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52</xdr:row>
      <xdr:rowOff>111777</xdr:rowOff>
    </xdr:from>
    <xdr:ext cx="531299" cy="259045"/>
    <xdr:sp macro="" textlink="">
      <xdr:nvSpPr>
        <xdr:cNvPr id="338" name="テキスト ボックス 337">
          <a:extLst>
            <a:ext uri="{FF2B5EF4-FFF2-40B4-BE49-F238E27FC236}">
              <a16:creationId xmlns:a16="http://schemas.microsoft.com/office/drawing/2014/main" id="{00000000-0008-0000-0600-000052010000}"/>
            </a:ext>
          </a:extLst>
        </xdr:cNvPr>
        <xdr:cNvSpPr txBox="1"/>
      </xdr:nvSpPr>
      <xdr:spPr>
        <a:xfrm>
          <a:off x="6072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9" name="直線コネクタ 338">
          <a:extLst>
            <a:ext uri="{FF2B5EF4-FFF2-40B4-BE49-F238E27FC236}">
              <a16:creationId xmlns:a16="http://schemas.microsoft.com/office/drawing/2014/main" id="{00000000-0008-0000-0600-00005301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168927</xdr:rowOff>
    </xdr:from>
    <xdr:ext cx="531299" cy="259045"/>
    <xdr:sp macro="" textlink="">
      <xdr:nvSpPr>
        <xdr:cNvPr id="340" name="テキスト ボックス 339">
          <a:extLst>
            <a:ext uri="{FF2B5EF4-FFF2-40B4-BE49-F238E27FC236}">
              <a16:creationId xmlns:a16="http://schemas.microsoft.com/office/drawing/2014/main" id="{00000000-0008-0000-0600-000054010000}"/>
            </a:ext>
          </a:extLst>
        </xdr:cNvPr>
        <xdr:cNvSpPr txBox="1"/>
      </xdr:nvSpPr>
      <xdr:spPr>
        <a:xfrm>
          <a:off x="6072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1" name="直線コネクタ 340">
          <a:extLst>
            <a:ext uri="{FF2B5EF4-FFF2-40B4-BE49-F238E27FC236}">
              <a16:creationId xmlns:a16="http://schemas.microsoft.com/office/drawing/2014/main" id="{00000000-0008-0000-0600-000055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2" name="テキスト ボックス 341">
          <a:extLst>
            <a:ext uri="{FF2B5EF4-FFF2-40B4-BE49-F238E27FC236}">
              <a16:creationId xmlns:a16="http://schemas.microsoft.com/office/drawing/2014/main" id="{00000000-0008-0000-0600-000056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3" name="普通建設事業費グラフ枠">
          <a:extLst>
            <a:ext uri="{FF2B5EF4-FFF2-40B4-BE49-F238E27FC236}">
              <a16:creationId xmlns:a16="http://schemas.microsoft.com/office/drawing/2014/main" id="{00000000-0008-0000-0600-000057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47300</xdr:rowOff>
    </xdr:from>
    <xdr:to>
      <xdr:col>54</xdr:col>
      <xdr:colOff>189865</xdr:colOff>
      <xdr:row>59</xdr:row>
      <xdr:rowOff>30200</xdr:rowOff>
    </xdr:to>
    <xdr:cxnSp macro="">
      <xdr:nvCxnSpPr>
        <xdr:cNvPr id="344" name="直線コネクタ 343">
          <a:extLst>
            <a:ext uri="{FF2B5EF4-FFF2-40B4-BE49-F238E27FC236}">
              <a16:creationId xmlns:a16="http://schemas.microsoft.com/office/drawing/2014/main" id="{00000000-0008-0000-0600-000058010000}"/>
            </a:ext>
          </a:extLst>
        </xdr:cNvPr>
        <xdr:cNvCxnSpPr/>
      </xdr:nvCxnSpPr>
      <xdr:spPr>
        <a:xfrm flipV="1">
          <a:off x="10475595" y="8619800"/>
          <a:ext cx="1270" cy="15259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34027</xdr:rowOff>
    </xdr:from>
    <xdr:ext cx="534377" cy="259045"/>
    <xdr:sp macro="" textlink="">
      <xdr:nvSpPr>
        <xdr:cNvPr id="345" name="普通建設事業費最小値テキスト">
          <a:extLst>
            <a:ext uri="{FF2B5EF4-FFF2-40B4-BE49-F238E27FC236}">
              <a16:creationId xmlns:a16="http://schemas.microsoft.com/office/drawing/2014/main" id="{00000000-0008-0000-0600-000059010000}"/>
            </a:ext>
          </a:extLst>
        </xdr:cNvPr>
        <xdr:cNvSpPr txBox="1"/>
      </xdr:nvSpPr>
      <xdr:spPr>
        <a:xfrm>
          <a:off x="10528300" y="101495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17,290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30200</xdr:rowOff>
    </xdr:from>
    <xdr:to>
      <xdr:col>55</xdr:col>
      <xdr:colOff>88900</xdr:colOff>
      <xdr:row>59</xdr:row>
      <xdr:rowOff>30200</xdr:rowOff>
    </xdr:to>
    <xdr:cxnSp macro="">
      <xdr:nvCxnSpPr>
        <xdr:cNvPr id="346" name="直線コネクタ 345">
          <a:extLst>
            <a:ext uri="{FF2B5EF4-FFF2-40B4-BE49-F238E27FC236}">
              <a16:creationId xmlns:a16="http://schemas.microsoft.com/office/drawing/2014/main" id="{00000000-0008-0000-0600-00005A010000}"/>
            </a:ext>
          </a:extLst>
        </xdr:cNvPr>
        <xdr:cNvCxnSpPr/>
      </xdr:nvCxnSpPr>
      <xdr:spPr>
        <a:xfrm>
          <a:off x="10388600" y="101457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165427</xdr:rowOff>
    </xdr:from>
    <xdr:ext cx="534377" cy="259045"/>
    <xdr:sp macro="" textlink="">
      <xdr:nvSpPr>
        <xdr:cNvPr id="347" name="普通建設事業費最大値テキスト">
          <a:extLst>
            <a:ext uri="{FF2B5EF4-FFF2-40B4-BE49-F238E27FC236}">
              <a16:creationId xmlns:a16="http://schemas.microsoft.com/office/drawing/2014/main" id="{00000000-0008-0000-0600-00005B010000}"/>
            </a:ext>
          </a:extLst>
        </xdr:cNvPr>
        <xdr:cNvSpPr txBox="1"/>
      </xdr:nvSpPr>
      <xdr:spPr>
        <a:xfrm>
          <a:off x="10528300" y="83950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84,042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47300</xdr:rowOff>
    </xdr:from>
    <xdr:to>
      <xdr:col>55</xdr:col>
      <xdr:colOff>88900</xdr:colOff>
      <xdr:row>50</xdr:row>
      <xdr:rowOff>47300</xdr:rowOff>
    </xdr:to>
    <xdr:cxnSp macro="">
      <xdr:nvCxnSpPr>
        <xdr:cNvPr id="348" name="直線コネクタ 347">
          <a:extLst>
            <a:ext uri="{FF2B5EF4-FFF2-40B4-BE49-F238E27FC236}">
              <a16:creationId xmlns:a16="http://schemas.microsoft.com/office/drawing/2014/main" id="{00000000-0008-0000-0600-00005C010000}"/>
            </a:ext>
          </a:extLst>
        </xdr:cNvPr>
        <xdr:cNvCxnSpPr/>
      </xdr:nvCxnSpPr>
      <xdr:spPr>
        <a:xfrm>
          <a:off x="10388600" y="8619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56</xdr:row>
      <xdr:rowOff>122624</xdr:rowOff>
    </xdr:from>
    <xdr:to>
      <xdr:col>55</xdr:col>
      <xdr:colOff>0</xdr:colOff>
      <xdr:row>59</xdr:row>
      <xdr:rowOff>3660</xdr:rowOff>
    </xdr:to>
    <xdr:cxnSp macro="">
      <xdr:nvCxnSpPr>
        <xdr:cNvPr id="349" name="直線コネクタ 348">
          <a:extLst>
            <a:ext uri="{FF2B5EF4-FFF2-40B4-BE49-F238E27FC236}">
              <a16:creationId xmlns:a16="http://schemas.microsoft.com/office/drawing/2014/main" id="{00000000-0008-0000-0600-00005D010000}"/>
            </a:ext>
          </a:extLst>
        </xdr:cNvPr>
        <xdr:cNvCxnSpPr/>
      </xdr:nvCxnSpPr>
      <xdr:spPr>
        <a:xfrm>
          <a:off x="9639300" y="9723824"/>
          <a:ext cx="838200" cy="3953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108211</xdr:rowOff>
    </xdr:from>
    <xdr:ext cx="534377" cy="259045"/>
    <xdr:sp macro="" textlink="">
      <xdr:nvSpPr>
        <xdr:cNvPr id="350" name="普通建設事業費平均値テキスト">
          <a:extLst>
            <a:ext uri="{FF2B5EF4-FFF2-40B4-BE49-F238E27FC236}">
              <a16:creationId xmlns:a16="http://schemas.microsoft.com/office/drawing/2014/main" id="{00000000-0008-0000-0600-00005E010000}"/>
            </a:ext>
          </a:extLst>
        </xdr:cNvPr>
        <xdr:cNvSpPr txBox="1"/>
      </xdr:nvSpPr>
      <xdr:spPr>
        <a:xfrm>
          <a:off x="10528300" y="953796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85334</xdr:rowOff>
    </xdr:from>
    <xdr:to>
      <xdr:col>55</xdr:col>
      <xdr:colOff>50800</xdr:colOff>
      <xdr:row>57</xdr:row>
      <xdr:rowOff>15484</xdr:rowOff>
    </xdr:to>
    <xdr:sp macro="" textlink="">
      <xdr:nvSpPr>
        <xdr:cNvPr id="351" name="フローチャート: 判断 350">
          <a:extLst>
            <a:ext uri="{FF2B5EF4-FFF2-40B4-BE49-F238E27FC236}">
              <a16:creationId xmlns:a16="http://schemas.microsoft.com/office/drawing/2014/main" id="{00000000-0008-0000-0600-00005F010000}"/>
            </a:ext>
          </a:extLst>
        </xdr:cNvPr>
        <xdr:cNvSpPr/>
      </xdr:nvSpPr>
      <xdr:spPr>
        <a:xfrm>
          <a:off x="10426700" y="96865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56</xdr:row>
      <xdr:rowOff>38225</xdr:rowOff>
    </xdr:from>
    <xdr:to>
      <xdr:col>50</xdr:col>
      <xdr:colOff>114300</xdr:colOff>
      <xdr:row>56</xdr:row>
      <xdr:rowOff>122624</xdr:rowOff>
    </xdr:to>
    <xdr:cxnSp macro="">
      <xdr:nvCxnSpPr>
        <xdr:cNvPr id="352" name="直線コネクタ 351">
          <a:extLst>
            <a:ext uri="{FF2B5EF4-FFF2-40B4-BE49-F238E27FC236}">
              <a16:creationId xmlns:a16="http://schemas.microsoft.com/office/drawing/2014/main" id="{00000000-0008-0000-0600-000060010000}"/>
            </a:ext>
          </a:extLst>
        </xdr:cNvPr>
        <xdr:cNvCxnSpPr/>
      </xdr:nvCxnSpPr>
      <xdr:spPr>
        <a:xfrm>
          <a:off x="8750300" y="9639425"/>
          <a:ext cx="889000" cy="843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7381</xdr:rowOff>
    </xdr:from>
    <xdr:to>
      <xdr:col>50</xdr:col>
      <xdr:colOff>165100</xdr:colOff>
      <xdr:row>56</xdr:row>
      <xdr:rowOff>108981</xdr:rowOff>
    </xdr:to>
    <xdr:sp macro="" textlink="">
      <xdr:nvSpPr>
        <xdr:cNvPr id="353" name="フローチャート: 判断 352">
          <a:extLst>
            <a:ext uri="{FF2B5EF4-FFF2-40B4-BE49-F238E27FC236}">
              <a16:creationId xmlns:a16="http://schemas.microsoft.com/office/drawing/2014/main" id="{00000000-0008-0000-0600-000061010000}"/>
            </a:ext>
          </a:extLst>
        </xdr:cNvPr>
        <xdr:cNvSpPr/>
      </xdr:nvSpPr>
      <xdr:spPr>
        <a:xfrm>
          <a:off x="9588500" y="96085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54</xdr:row>
      <xdr:rowOff>125508</xdr:rowOff>
    </xdr:from>
    <xdr:ext cx="534377" cy="259045"/>
    <xdr:sp macro="" textlink="">
      <xdr:nvSpPr>
        <xdr:cNvPr id="354" name="テキスト ボックス 353">
          <a:extLst>
            <a:ext uri="{FF2B5EF4-FFF2-40B4-BE49-F238E27FC236}">
              <a16:creationId xmlns:a16="http://schemas.microsoft.com/office/drawing/2014/main" id="{00000000-0008-0000-0600-000062010000}"/>
            </a:ext>
          </a:extLst>
        </xdr:cNvPr>
        <xdr:cNvSpPr txBox="1"/>
      </xdr:nvSpPr>
      <xdr:spPr>
        <a:xfrm>
          <a:off x="9372111" y="93838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38,566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54</xdr:row>
      <xdr:rowOff>48100</xdr:rowOff>
    </xdr:from>
    <xdr:to>
      <xdr:col>45</xdr:col>
      <xdr:colOff>177800</xdr:colOff>
      <xdr:row>56</xdr:row>
      <xdr:rowOff>38225</xdr:rowOff>
    </xdr:to>
    <xdr:cxnSp macro="">
      <xdr:nvCxnSpPr>
        <xdr:cNvPr id="355" name="直線コネクタ 354">
          <a:extLst>
            <a:ext uri="{FF2B5EF4-FFF2-40B4-BE49-F238E27FC236}">
              <a16:creationId xmlns:a16="http://schemas.microsoft.com/office/drawing/2014/main" id="{00000000-0008-0000-0600-000063010000}"/>
            </a:ext>
          </a:extLst>
        </xdr:cNvPr>
        <xdr:cNvCxnSpPr/>
      </xdr:nvCxnSpPr>
      <xdr:spPr>
        <a:xfrm>
          <a:off x="7861300" y="9306400"/>
          <a:ext cx="889000" cy="3330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55</xdr:row>
      <xdr:rowOff>163858</xdr:rowOff>
    </xdr:from>
    <xdr:to>
      <xdr:col>46</xdr:col>
      <xdr:colOff>38100</xdr:colOff>
      <xdr:row>56</xdr:row>
      <xdr:rowOff>94008</xdr:rowOff>
    </xdr:to>
    <xdr:sp macro="" textlink="">
      <xdr:nvSpPr>
        <xdr:cNvPr id="356" name="フローチャート: 判断 355">
          <a:extLst>
            <a:ext uri="{FF2B5EF4-FFF2-40B4-BE49-F238E27FC236}">
              <a16:creationId xmlns:a16="http://schemas.microsoft.com/office/drawing/2014/main" id="{00000000-0008-0000-0600-000064010000}"/>
            </a:ext>
          </a:extLst>
        </xdr:cNvPr>
        <xdr:cNvSpPr/>
      </xdr:nvSpPr>
      <xdr:spPr>
        <a:xfrm>
          <a:off x="8699500" y="95936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85135</xdr:rowOff>
    </xdr:from>
    <xdr:ext cx="534377" cy="259045"/>
    <xdr:sp macro="" textlink="">
      <xdr:nvSpPr>
        <xdr:cNvPr id="357" name="テキスト ボックス 356">
          <a:extLst>
            <a:ext uri="{FF2B5EF4-FFF2-40B4-BE49-F238E27FC236}">
              <a16:creationId xmlns:a16="http://schemas.microsoft.com/office/drawing/2014/main" id="{00000000-0008-0000-0600-000065010000}"/>
            </a:ext>
          </a:extLst>
        </xdr:cNvPr>
        <xdr:cNvSpPr txBox="1"/>
      </xdr:nvSpPr>
      <xdr:spPr>
        <a:xfrm>
          <a:off x="8483111" y="96863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39,221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54</xdr:row>
      <xdr:rowOff>48100</xdr:rowOff>
    </xdr:from>
    <xdr:to>
      <xdr:col>41</xdr:col>
      <xdr:colOff>50800</xdr:colOff>
      <xdr:row>54</xdr:row>
      <xdr:rowOff>144204</xdr:rowOff>
    </xdr:to>
    <xdr:cxnSp macro="">
      <xdr:nvCxnSpPr>
        <xdr:cNvPr id="358" name="直線コネクタ 357">
          <a:extLst>
            <a:ext uri="{FF2B5EF4-FFF2-40B4-BE49-F238E27FC236}">
              <a16:creationId xmlns:a16="http://schemas.microsoft.com/office/drawing/2014/main" id="{00000000-0008-0000-0600-000066010000}"/>
            </a:ext>
          </a:extLst>
        </xdr:cNvPr>
        <xdr:cNvCxnSpPr/>
      </xdr:nvCxnSpPr>
      <xdr:spPr>
        <a:xfrm flipV="1">
          <a:off x="6972300" y="9306400"/>
          <a:ext cx="889000" cy="961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28458</xdr:rowOff>
    </xdr:from>
    <xdr:to>
      <xdr:col>41</xdr:col>
      <xdr:colOff>101600</xdr:colOff>
      <xdr:row>56</xdr:row>
      <xdr:rowOff>130058</xdr:rowOff>
    </xdr:to>
    <xdr:sp macro="" textlink="">
      <xdr:nvSpPr>
        <xdr:cNvPr id="359" name="フローチャート: 判断 358">
          <a:extLst>
            <a:ext uri="{FF2B5EF4-FFF2-40B4-BE49-F238E27FC236}">
              <a16:creationId xmlns:a16="http://schemas.microsoft.com/office/drawing/2014/main" id="{00000000-0008-0000-0600-000067010000}"/>
            </a:ext>
          </a:extLst>
        </xdr:cNvPr>
        <xdr:cNvSpPr/>
      </xdr:nvSpPr>
      <xdr:spPr>
        <a:xfrm>
          <a:off x="7810500" y="96296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121185</xdr:rowOff>
    </xdr:from>
    <xdr:ext cx="534377"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7594111" y="97223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37,644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130665</xdr:rowOff>
    </xdr:from>
    <xdr:to>
      <xdr:col>36</xdr:col>
      <xdr:colOff>165100</xdr:colOff>
      <xdr:row>57</xdr:row>
      <xdr:rowOff>60815</xdr:rowOff>
    </xdr:to>
    <xdr:sp macro="" textlink="">
      <xdr:nvSpPr>
        <xdr:cNvPr id="361" name="フローチャート: 判断 360">
          <a:extLst>
            <a:ext uri="{FF2B5EF4-FFF2-40B4-BE49-F238E27FC236}">
              <a16:creationId xmlns:a16="http://schemas.microsoft.com/office/drawing/2014/main" id="{00000000-0008-0000-0600-000069010000}"/>
            </a:ext>
          </a:extLst>
        </xdr:cNvPr>
        <xdr:cNvSpPr/>
      </xdr:nvSpPr>
      <xdr:spPr>
        <a:xfrm>
          <a:off x="6921500" y="97318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51942</xdr:rowOff>
    </xdr:from>
    <xdr:ext cx="534377"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6705111" y="98245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33,173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600-00006E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600-00006F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124310</xdr:rowOff>
    </xdr:from>
    <xdr:to>
      <xdr:col>55</xdr:col>
      <xdr:colOff>50800</xdr:colOff>
      <xdr:row>59</xdr:row>
      <xdr:rowOff>54460</xdr:rowOff>
    </xdr:to>
    <xdr:sp macro="" textlink="">
      <xdr:nvSpPr>
        <xdr:cNvPr id="368" name="楕円 367">
          <a:extLst>
            <a:ext uri="{FF2B5EF4-FFF2-40B4-BE49-F238E27FC236}">
              <a16:creationId xmlns:a16="http://schemas.microsoft.com/office/drawing/2014/main" id="{00000000-0008-0000-0600-000070010000}"/>
            </a:ext>
          </a:extLst>
        </xdr:cNvPr>
        <xdr:cNvSpPr/>
      </xdr:nvSpPr>
      <xdr:spPr>
        <a:xfrm>
          <a:off x="10426700" y="100684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39237</xdr:rowOff>
    </xdr:from>
    <xdr:ext cx="534377" cy="259045"/>
    <xdr:sp macro="" textlink="">
      <xdr:nvSpPr>
        <xdr:cNvPr id="369" name="普通建設事業費該当値テキスト">
          <a:extLst>
            <a:ext uri="{FF2B5EF4-FFF2-40B4-BE49-F238E27FC236}">
              <a16:creationId xmlns:a16="http://schemas.microsoft.com/office/drawing/2014/main" id="{00000000-0008-0000-0600-000071010000}"/>
            </a:ext>
          </a:extLst>
        </xdr:cNvPr>
        <xdr:cNvSpPr txBox="1"/>
      </xdr:nvSpPr>
      <xdr:spPr>
        <a:xfrm>
          <a:off x="10528300" y="99833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18,451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56</xdr:row>
      <xdr:rowOff>71824</xdr:rowOff>
    </xdr:from>
    <xdr:to>
      <xdr:col>50</xdr:col>
      <xdr:colOff>165100</xdr:colOff>
      <xdr:row>57</xdr:row>
      <xdr:rowOff>1974</xdr:rowOff>
    </xdr:to>
    <xdr:sp macro="" textlink="">
      <xdr:nvSpPr>
        <xdr:cNvPr id="370" name="楕円 369">
          <a:extLst>
            <a:ext uri="{FF2B5EF4-FFF2-40B4-BE49-F238E27FC236}">
              <a16:creationId xmlns:a16="http://schemas.microsoft.com/office/drawing/2014/main" id="{00000000-0008-0000-0600-000072010000}"/>
            </a:ext>
          </a:extLst>
        </xdr:cNvPr>
        <xdr:cNvSpPr/>
      </xdr:nvSpPr>
      <xdr:spPr>
        <a:xfrm>
          <a:off x="9588500" y="96730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164551</xdr:rowOff>
    </xdr:from>
    <xdr:ext cx="534377" cy="259045"/>
    <xdr:sp macro="" textlink="">
      <xdr:nvSpPr>
        <xdr:cNvPr id="371" name="テキスト ボックス 370">
          <a:extLst>
            <a:ext uri="{FF2B5EF4-FFF2-40B4-BE49-F238E27FC236}">
              <a16:creationId xmlns:a16="http://schemas.microsoft.com/office/drawing/2014/main" id="{00000000-0008-0000-0600-000073010000}"/>
            </a:ext>
          </a:extLst>
        </xdr:cNvPr>
        <xdr:cNvSpPr txBox="1"/>
      </xdr:nvSpPr>
      <xdr:spPr>
        <a:xfrm>
          <a:off x="9372111" y="97657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35,747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55</xdr:row>
      <xdr:rowOff>158875</xdr:rowOff>
    </xdr:from>
    <xdr:to>
      <xdr:col>46</xdr:col>
      <xdr:colOff>38100</xdr:colOff>
      <xdr:row>56</xdr:row>
      <xdr:rowOff>89025</xdr:rowOff>
    </xdr:to>
    <xdr:sp macro="" textlink="">
      <xdr:nvSpPr>
        <xdr:cNvPr id="372" name="楕円 371">
          <a:extLst>
            <a:ext uri="{FF2B5EF4-FFF2-40B4-BE49-F238E27FC236}">
              <a16:creationId xmlns:a16="http://schemas.microsoft.com/office/drawing/2014/main" id="{00000000-0008-0000-0600-000074010000}"/>
            </a:ext>
          </a:extLst>
        </xdr:cNvPr>
        <xdr:cNvSpPr/>
      </xdr:nvSpPr>
      <xdr:spPr>
        <a:xfrm>
          <a:off x="8699500" y="95886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54</xdr:row>
      <xdr:rowOff>105552</xdr:rowOff>
    </xdr:from>
    <xdr:ext cx="534377" cy="259045"/>
    <xdr:sp macro="" textlink="">
      <xdr:nvSpPr>
        <xdr:cNvPr id="373" name="テキスト ボックス 372">
          <a:extLst>
            <a:ext uri="{FF2B5EF4-FFF2-40B4-BE49-F238E27FC236}">
              <a16:creationId xmlns:a16="http://schemas.microsoft.com/office/drawing/2014/main" id="{00000000-0008-0000-0600-000075010000}"/>
            </a:ext>
          </a:extLst>
        </xdr:cNvPr>
        <xdr:cNvSpPr txBox="1"/>
      </xdr:nvSpPr>
      <xdr:spPr>
        <a:xfrm>
          <a:off x="8483111" y="93638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39,439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53</xdr:row>
      <xdr:rowOff>168750</xdr:rowOff>
    </xdr:from>
    <xdr:to>
      <xdr:col>41</xdr:col>
      <xdr:colOff>101600</xdr:colOff>
      <xdr:row>54</xdr:row>
      <xdr:rowOff>98900</xdr:rowOff>
    </xdr:to>
    <xdr:sp macro="" textlink="">
      <xdr:nvSpPr>
        <xdr:cNvPr id="374" name="楕円 373">
          <a:extLst>
            <a:ext uri="{FF2B5EF4-FFF2-40B4-BE49-F238E27FC236}">
              <a16:creationId xmlns:a16="http://schemas.microsoft.com/office/drawing/2014/main" id="{00000000-0008-0000-0600-000076010000}"/>
            </a:ext>
          </a:extLst>
        </xdr:cNvPr>
        <xdr:cNvSpPr/>
      </xdr:nvSpPr>
      <xdr:spPr>
        <a:xfrm>
          <a:off x="7810500" y="925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52</xdr:row>
      <xdr:rowOff>115427</xdr:rowOff>
    </xdr:from>
    <xdr:ext cx="534377" cy="259045"/>
    <xdr:sp macro="" textlink="">
      <xdr:nvSpPr>
        <xdr:cNvPr id="375" name="テキスト ボックス 374">
          <a:extLst>
            <a:ext uri="{FF2B5EF4-FFF2-40B4-BE49-F238E27FC236}">
              <a16:creationId xmlns:a16="http://schemas.microsoft.com/office/drawing/2014/main" id="{00000000-0008-0000-0600-000077010000}"/>
            </a:ext>
          </a:extLst>
        </xdr:cNvPr>
        <xdr:cNvSpPr txBox="1"/>
      </xdr:nvSpPr>
      <xdr:spPr>
        <a:xfrm>
          <a:off x="7594111" y="90308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54</xdr:row>
      <xdr:rowOff>93404</xdr:rowOff>
    </xdr:from>
    <xdr:to>
      <xdr:col>36</xdr:col>
      <xdr:colOff>165100</xdr:colOff>
      <xdr:row>55</xdr:row>
      <xdr:rowOff>23554</xdr:rowOff>
    </xdr:to>
    <xdr:sp macro="" textlink="">
      <xdr:nvSpPr>
        <xdr:cNvPr id="376" name="楕円 375">
          <a:extLst>
            <a:ext uri="{FF2B5EF4-FFF2-40B4-BE49-F238E27FC236}">
              <a16:creationId xmlns:a16="http://schemas.microsoft.com/office/drawing/2014/main" id="{00000000-0008-0000-0600-000078010000}"/>
            </a:ext>
          </a:extLst>
        </xdr:cNvPr>
        <xdr:cNvSpPr/>
      </xdr:nvSpPr>
      <xdr:spPr>
        <a:xfrm>
          <a:off x="6921500" y="93517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53</xdr:row>
      <xdr:rowOff>40081</xdr:rowOff>
    </xdr:from>
    <xdr:ext cx="534377" cy="259045"/>
    <xdr:sp macro="" textlink="">
      <xdr:nvSpPr>
        <xdr:cNvPr id="377" name="テキスト ボックス 376">
          <a:extLst>
            <a:ext uri="{FF2B5EF4-FFF2-40B4-BE49-F238E27FC236}">
              <a16:creationId xmlns:a16="http://schemas.microsoft.com/office/drawing/2014/main" id="{00000000-0008-0000-0600-000079010000}"/>
            </a:ext>
          </a:extLst>
        </xdr:cNvPr>
        <xdr:cNvSpPr txBox="1"/>
      </xdr:nvSpPr>
      <xdr:spPr>
        <a:xfrm>
          <a:off x="6705111" y="91269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49,803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3" name="正方形/長方形 382">
          <a:extLst>
            <a:ext uri="{FF2B5EF4-FFF2-40B4-BE49-F238E27FC236}">
              <a16:creationId xmlns:a16="http://schemas.microsoft.com/office/drawing/2014/main" id="{00000000-0008-0000-0600-00007F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4" name="正方形/長方形 383">
          <a:extLst>
            <a:ext uri="{FF2B5EF4-FFF2-40B4-BE49-F238E27FC236}">
              <a16:creationId xmlns:a16="http://schemas.microsoft.com/office/drawing/2014/main" id="{00000000-0008-0000-0600-000080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5" name="正方形/長方形 384">
          <a:extLst>
            <a:ext uri="{FF2B5EF4-FFF2-40B4-BE49-F238E27FC236}">
              <a16:creationId xmlns:a16="http://schemas.microsoft.com/office/drawing/2014/main" id="{00000000-0008-0000-0600-000081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6" name="テキスト ボックス 385">
          <a:extLst>
            <a:ext uri="{FF2B5EF4-FFF2-40B4-BE49-F238E27FC236}">
              <a16:creationId xmlns:a16="http://schemas.microsoft.com/office/drawing/2014/main" id="{00000000-0008-0000-0600-000082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7" name="直線コネクタ 386">
          <a:extLst>
            <a:ext uri="{FF2B5EF4-FFF2-40B4-BE49-F238E27FC236}">
              <a16:creationId xmlns:a16="http://schemas.microsoft.com/office/drawing/2014/main" id="{00000000-0008-0000-0600-000083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8" name="直線コネクタ 387">
          <a:extLst>
            <a:ext uri="{FF2B5EF4-FFF2-40B4-BE49-F238E27FC236}">
              <a16:creationId xmlns:a16="http://schemas.microsoft.com/office/drawing/2014/main" id="{00000000-0008-0000-0600-000084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9" name="テキスト ボックス 388">
          <a:extLst>
            <a:ext uri="{FF2B5EF4-FFF2-40B4-BE49-F238E27FC236}">
              <a16:creationId xmlns:a16="http://schemas.microsoft.com/office/drawing/2014/main" id="{00000000-0008-0000-0600-000085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90" name="直線コネクタ 389">
          <a:extLst>
            <a:ext uri="{FF2B5EF4-FFF2-40B4-BE49-F238E27FC236}">
              <a16:creationId xmlns:a16="http://schemas.microsoft.com/office/drawing/2014/main" id="{00000000-0008-0000-0600-000086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91" name="テキスト ボックス 390">
          <a:extLst>
            <a:ext uri="{FF2B5EF4-FFF2-40B4-BE49-F238E27FC236}">
              <a16:creationId xmlns:a16="http://schemas.microsoft.com/office/drawing/2014/main" id="{00000000-0008-0000-0600-000087010000}"/>
            </a:ext>
          </a:extLst>
        </xdr:cNvPr>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2" name="直線コネクタ 391">
          <a:extLst>
            <a:ext uri="{FF2B5EF4-FFF2-40B4-BE49-F238E27FC236}">
              <a16:creationId xmlns:a16="http://schemas.microsoft.com/office/drawing/2014/main" id="{00000000-0008-0000-0600-000088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93" name="テキスト ボックス 392">
          <a:extLst>
            <a:ext uri="{FF2B5EF4-FFF2-40B4-BE49-F238E27FC236}">
              <a16:creationId xmlns:a16="http://schemas.microsoft.com/office/drawing/2014/main" id="{00000000-0008-0000-0600-000089010000}"/>
            </a:ext>
          </a:extLst>
        </xdr:cNvPr>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4" name="直線コネクタ 393">
          <a:extLst>
            <a:ext uri="{FF2B5EF4-FFF2-40B4-BE49-F238E27FC236}">
              <a16:creationId xmlns:a16="http://schemas.microsoft.com/office/drawing/2014/main" id="{00000000-0008-0000-0600-00008A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5" name="テキスト ボックス 394">
          <a:extLst>
            <a:ext uri="{FF2B5EF4-FFF2-40B4-BE49-F238E27FC236}">
              <a16:creationId xmlns:a16="http://schemas.microsoft.com/office/drawing/2014/main" id="{00000000-0008-0000-0600-00008B010000}"/>
            </a:ext>
          </a:extLst>
        </xdr:cNvPr>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7" name="テキスト ボックス 396">
          <a:extLst>
            <a:ext uri="{FF2B5EF4-FFF2-40B4-BE49-F238E27FC236}">
              <a16:creationId xmlns:a16="http://schemas.microsoft.com/office/drawing/2014/main" id="{00000000-0008-0000-0600-00008D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8" name="普通建設事業費 （ うち新規整備　）グラフ枠">
          <a:extLst>
            <a:ext uri="{FF2B5EF4-FFF2-40B4-BE49-F238E27FC236}">
              <a16:creationId xmlns:a16="http://schemas.microsoft.com/office/drawing/2014/main" id="{00000000-0008-0000-0600-00008E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72</xdr:row>
      <xdr:rowOff>71989</xdr:rowOff>
    </xdr:from>
    <xdr:to>
      <xdr:col>54</xdr:col>
      <xdr:colOff>189865</xdr:colOff>
      <xdr:row>78</xdr:row>
      <xdr:rowOff>124338</xdr:rowOff>
    </xdr:to>
    <xdr:cxnSp macro="">
      <xdr:nvCxnSpPr>
        <xdr:cNvPr id="399" name="直線コネクタ 398">
          <a:extLst>
            <a:ext uri="{FF2B5EF4-FFF2-40B4-BE49-F238E27FC236}">
              <a16:creationId xmlns:a16="http://schemas.microsoft.com/office/drawing/2014/main" id="{00000000-0008-0000-0600-00008F010000}"/>
            </a:ext>
          </a:extLst>
        </xdr:cNvPr>
        <xdr:cNvCxnSpPr/>
      </xdr:nvCxnSpPr>
      <xdr:spPr>
        <a:xfrm flipV="1">
          <a:off x="10475595" y="12416389"/>
          <a:ext cx="1270" cy="10810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128165</xdr:rowOff>
    </xdr:from>
    <xdr:ext cx="378565" cy="259045"/>
    <xdr:sp macro="" textlink="">
      <xdr:nvSpPr>
        <xdr:cNvPr id="400" name="普通建設事業費 （ うち新規整備　）最小値テキスト">
          <a:extLst>
            <a:ext uri="{FF2B5EF4-FFF2-40B4-BE49-F238E27FC236}">
              <a16:creationId xmlns:a16="http://schemas.microsoft.com/office/drawing/2014/main" id="{00000000-0008-0000-0600-000090010000}"/>
            </a:ext>
          </a:extLst>
        </xdr:cNvPr>
        <xdr:cNvSpPr txBox="1"/>
      </xdr:nvSpPr>
      <xdr:spPr>
        <a:xfrm>
          <a:off x="10528300" y="1350126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124338</xdr:rowOff>
    </xdr:from>
    <xdr:to>
      <xdr:col>55</xdr:col>
      <xdr:colOff>88900</xdr:colOff>
      <xdr:row>78</xdr:row>
      <xdr:rowOff>124338</xdr:rowOff>
    </xdr:to>
    <xdr:cxnSp macro="">
      <xdr:nvCxnSpPr>
        <xdr:cNvPr id="401" name="直線コネクタ 400">
          <a:extLst>
            <a:ext uri="{FF2B5EF4-FFF2-40B4-BE49-F238E27FC236}">
              <a16:creationId xmlns:a16="http://schemas.microsoft.com/office/drawing/2014/main" id="{00000000-0008-0000-0600-000091010000}"/>
            </a:ext>
          </a:extLst>
        </xdr:cNvPr>
        <xdr:cNvCxnSpPr/>
      </xdr:nvCxnSpPr>
      <xdr:spPr>
        <a:xfrm>
          <a:off x="10388600" y="134974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71</xdr:row>
      <xdr:rowOff>18666</xdr:rowOff>
    </xdr:from>
    <xdr:ext cx="534377" cy="259045"/>
    <xdr:sp macro="" textlink="">
      <xdr:nvSpPr>
        <xdr:cNvPr id="402" name="普通建設事業費 （ うち新規整備　）最大値テキスト">
          <a:extLst>
            <a:ext uri="{FF2B5EF4-FFF2-40B4-BE49-F238E27FC236}">
              <a16:creationId xmlns:a16="http://schemas.microsoft.com/office/drawing/2014/main" id="{00000000-0008-0000-0600-000092010000}"/>
            </a:ext>
          </a:extLst>
        </xdr:cNvPr>
        <xdr:cNvSpPr txBox="1"/>
      </xdr:nvSpPr>
      <xdr:spPr>
        <a:xfrm>
          <a:off x="10528300" y="121916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23,981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72</xdr:row>
      <xdr:rowOff>71989</xdr:rowOff>
    </xdr:from>
    <xdr:to>
      <xdr:col>55</xdr:col>
      <xdr:colOff>88900</xdr:colOff>
      <xdr:row>72</xdr:row>
      <xdr:rowOff>71989</xdr:rowOff>
    </xdr:to>
    <xdr:cxnSp macro="">
      <xdr:nvCxnSpPr>
        <xdr:cNvPr id="403" name="直線コネクタ 402">
          <a:extLst>
            <a:ext uri="{FF2B5EF4-FFF2-40B4-BE49-F238E27FC236}">
              <a16:creationId xmlns:a16="http://schemas.microsoft.com/office/drawing/2014/main" id="{00000000-0008-0000-0600-000093010000}"/>
            </a:ext>
          </a:extLst>
        </xdr:cNvPr>
        <xdr:cNvCxnSpPr/>
      </xdr:nvCxnSpPr>
      <xdr:spPr>
        <a:xfrm>
          <a:off x="10388600" y="124163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71</xdr:row>
      <xdr:rowOff>5741</xdr:rowOff>
    </xdr:from>
    <xdr:to>
      <xdr:col>55</xdr:col>
      <xdr:colOff>0</xdr:colOff>
      <xdr:row>76</xdr:row>
      <xdr:rowOff>82231</xdr:rowOff>
    </xdr:to>
    <xdr:cxnSp macro="">
      <xdr:nvCxnSpPr>
        <xdr:cNvPr id="404" name="直線コネクタ 403">
          <a:extLst>
            <a:ext uri="{FF2B5EF4-FFF2-40B4-BE49-F238E27FC236}">
              <a16:creationId xmlns:a16="http://schemas.microsoft.com/office/drawing/2014/main" id="{00000000-0008-0000-0600-000094010000}"/>
            </a:ext>
          </a:extLst>
        </xdr:cNvPr>
        <xdr:cNvCxnSpPr/>
      </xdr:nvCxnSpPr>
      <xdr:spPr>
        <a:xfrm>
          <a:off x="9639300" y="12178691"/>
          <a:ext cx="838200" cy="9337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101069</xdr:rowOff>
    </xdr:from>
    <xdr:ext cx="469744" cy="259045"/>
    <xdr:sp macro="" textlink="">
      <xdr:nvSpPr>
        <xdr:cNvPr id="405" name="普通建設事業費 （ うち新規整備　）平均値テキスト">
          <a:extLst>
            <a:ext uri="{FF2B5EF4-FFF2-40B4-BE49-F238E27FC236}">
              <a16:creationId xmlns:a16="http://schemas.microsoft.com/office/drawing/2014/main" id="{00000000-0008-0000-0600-000095010000}"/>
            </a:ext>
          </a:extLst>
        </xdr:cNvPr>
        <xdr:cNvSpPr txBox="1"/>
      </xdr:nvSpPr>
      <xdr:spPr>
        <a:xfrm>
          <a:off x="10528300" y="1313126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122642</xdr:rowOff>
    </xdr:from>
    <xdr:to>
      <xdr:col>55</xdr:col>
      <xdr:colOff>50800</xdr:colOff>
      <xdr:row>77</xdr:row>
      <xdr:rowOff>52792</xdr:rowOff>
    </xdr:to>
    <xdr:sp macro="" textlink="">
      <xdr:nvSpPr>
        <xdr:cNvPr id="406" name="フローチャート: 判断 405">
          <a:extLst>
            <a:ext uri="{FF2B5EF4-FFF2-40B4-BE49-F238E27FC236}">
              <a16:creationId xmlns:a16="http://schemas.microsoft.com/office/drawing/2014/main" id="{00000000-0008-0000-0600-000096010000}"/>
            </a:ext>
          </a:extLst>
        </xdr:cNvPr>
        <xdr:cNvSpPr/>
      </xdr:nvSpPr>
      <xdr:spPr>
        <a:xfrm>
          <a:off x="10426700" y="131528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71</xdr:row>
      <xdr:rowOff>5741</xdr:rowOff>
    </xdr:from>
    <xdr:to>
      <xdr:col>50</xdr:col>
      <xdr:colOff>114300</xdr:colOff>
      <xdr:row>74</xdr:row>
      <xdr:rowOff>147975</xdr:rowOff>
    </xdr:to>
    <xdr:cxnSp macro="">
      <xdr:nvCxnSpPr>
        <xdr:cNvPr id="407" name="直線コネクタ 406">
          <a:extLst>
            <a:ext uri="{FF2B5EF4-FFF2-40B4-BE49-F238E27FC236}">
              <a16:creationId xmlns:a16="http://schemas.microsoft.com/office/drawing/2014/main" id="{00000000-0008-0000-0600-000097010000}"/>
            </a:ext>
          </a:extLst>
        </xdr:cNvPr>
        <xdr:cNvCxnSpPr/>
      </xdr:nvCxnSpPr>
      <xdr:spPr>
        <a:xfrm flipV="1">
          <a:off x="8750300" y="12178691"/>
          <a:ext cx="889000" cy="6565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70383</xdr:rowOff>
    </xdr:from>
    <xdr:to>
      <xdr:col>50</xdr:col>
      <xdr:colOff>165100</xdr:colOff>
      <xdr:row>77</xdr:row>
      <xdr:rowOff>533</xdr:rowOff>
    </xdr:to>
    <xdr:sp macro="" textlink="">
      <xdr:nvSpPr>
        <xdr:cNvPr id="408" name="フローチャート: 判断 407">
          <a:extLst>
            <a:ext uri="{FF2B5EF4-FFF2-40B4-BE49-F238E27FC236}">
              <a16:creationId xmlns:a16="http://schemas.microsoft.com/office/drawing/2014/main" id="{00000000-0008-0000-0600-000098010000}"/>
            </a:ext>
          </a:extLst>
        </xdr:cNvPr>
        <xdr:cNvSpPr/>
      </xdr:nvSpPr>
      <xdr:spPr>
        <a:xfrm>
          <a:off x="9588500" y="131005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76</xdr:row>
      <xdr:rowOff>163110</xdr:rowOff>
    </xdr:from>
    <xdr:ext cx="469744" cy="259045"/>
    <xdr:sp macro="" textlink="">
      <xdr:nvSpPr>
        <xdr:cNvPr id="409" name="テキスト ボックス 408">
          <a:extLst>
            <a:ext uri="{FF2B5EF4-FFF2-40B4-BE49-F238E27FC236}">
              <a16:creationId xmlns:a16="http://schemas.microsoft.com/office/drawing/2014/main" id="{00000000-0008-0000-0600-000099010000}"/>
            </a:ext>
          </a:extLst>
        </xdr:cNvPr>
        <xdr:cNvSpPr txBox="1"/>
      </xdr:nvSpPr>
      <xdr:spPr>
        <a:xfrm>
          <a:off x="9404428" y="131933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70</xdr:row>
      <xdr:rowOff>69017</xdr:rowOff>
    </xdr:from>
    <xdr:to>
      <xdr:col>45</xdr:col>
      <xdr:colOff>177800</xdr:colOff>
      <xdr:row>74</xdr:row>
      <xdr:rowOff>147975</xdr:rowOff>
    </xdr:to>
    <xdr:cxnSp macro="">
      <xdr:nvCxnSpPr>
        <xdr:cNvPr id="410" name="直線コネクタ 409">
          <a:extLst>
            <a:ext uri="{FF2B5EF4-FFF2-40B4-BE49-F238E27FC236}">
              <a16:creationId xmlns:a16="http://schemas.microsoft.com/office/drawing/2014/main" id="{00000000-0008-0000-0600-00009A010000}"/>
            </a:ext>
          </a:extLst>
        </xdr:cNvPr>
        <xdr:cNvCxnSpPr/>
      </xdr:nvCxnSpPr>
      <xdr:spPr>
        <a:xfrm>
          <a:off x="7861300" y="12070517"/>
          <a:ext cx="889000" cy="7647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75</xdr:row>
      <xdr:rowOff>135214</xdr:rowOff>
    </xdr:from>
    <xdr:to>
      <xdr:col>46</xdr:col>
      <xdr:colOff>38100</xdr:colOff>
      <xdr:row>76</xdr:row>
      <xdr:rowOff>65363</xdr:rowOff>
    </xdr:to>
    <xdr:sp macro="" textlink="">
      <xdr:nvSpPr>
        <xdr:cNvPr id="411" name="フローチャート: 判断 410">
          <a:extLst>
            <a:ext uri="{FF2B5EF4-FFF2-40B4-BE49-F238E27FC236}">
              <a16:creationId xmlns:a16="http://schemas.microsoft.com/office/drawing/2014/main" id="{00000000-0008-0000-0600-00009B010000}"/>
            </a:ext>
          </a:extLst>
        </xdr:cNvPr>
        <xdr:cNvSpPr/>
      </xdr:nvSpPr>
      <xdr:spPr>
        <a:xfrm>
          <a:off x="8699500" y="12993964"/>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56492</xdr:rowOff>
    </xdr:from>
    <xdr:ext cx="534377" cy="259045"/>
    <xdr:sp macro="" textlink="">
      <xdr:nvSpPr>
        <xdr:cNvPr id="412" name="テキスト ボックス 411">
          <a:extLst>
            <a:ext uri="{FF2B5EF4-FFF2-40B4-BE49-F238E27FC236}">
              <a16:creationId xmlns:a16="http://schemas.microsoft.com/office/drawing/2014/main" id="{00000000-0008-0000-0600-00009C010000}"/>
            </a:ext>
          </a:extLst>
        </xdr:cNvPr>
        <xdr:cNvSpPr txBox="1"/>
      </xdr:nvSpPr>
      <xdr:spPr>
        <a:xfrm>
          <a:off x="8483111" y="130866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70</xdr:row>
      <xdr:rowOff>69017</xdr:rowOff>
    </xdr:from>
    <xdr:to>
      <xdr:col>41</xdr:col>
      <xdr:colOff>50800</xdr:colOff>
      <xdr:row>72</xdr:row>
      <xdr:rowOff>54661</xdr:rowOff>
    </xdr:to>
    <xdr:cxnSp macro="">
      <xdr:nvCxnSpPr>
        <xdr:cNvPr id="413" name="直線コネクタ 412">
          <a:extLst>
            <a:ext uri="{FF2B5EF4-FFF2-40B4-BE49-F238E27FC236}">
              <a16:creationId xmlns:a16="http://schemas.microsoft.com/office/drawing/2014/main" id="{00000000-0008-0000-0600-00009D010000}"/>
            </a:ext>
          </a:extLst>
        </xdr:cNvPr>
        <xdr:cNvCxnSpPr/>
      </xdr:nvCxnSpPr>
      <xdr:spPr>
        <a:xfrm flipV="1">
          <a:off x="6972300" y="12070517"/>
          <a:ext cx="889000" cy="3285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75</xdr:row>
      <xdr:rowOff>140381</xdr:rowOff>
    </xdr:from>
    <xdr:to>
      <xdr:col>41</xdr:col>
      <xdr:colOff>101600</xdr:colOff>
      <xdr:row>76</xdr:row>
      <xdr:rowOff>70531</xdr:rowOff>
    </xdr:to>
    <xdr:sp macro="" textlink="">
      <xdr:nvSpPr>
        <xdr:cNvPr id="414" name="フローチャート: 判断 413">
          <a:extLst>
            <a:ext uri="{FF2B5EF4-FFF2-40B4-BE49-F238E27FC236}">
              <a16:creationId xmlns:a16="http://schemas.microsoft.com/office/drawing/2014/main" id="{00000000-0008-0000-0600-00009E010000}"/>
            </a:ext>
          </a:extLst>
        </xdr:cNvPr>
        <xdr:cNvSpPr/>
      </xdr:nvSpPr>
      <xdr:spPr>
        <a:xfrm>
          <a:off x="7810500" y="129991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61658</xdr:rowOff>
    </xdr:from>
    <xdr:ext cx="534377" cy="259045"/>
    <xdr:sp macro="" textlink="">
      <xdr:nvSpPr>
        <xdr:cNvPr id="415" name="テキスト ボックス 414">
          <a:extLst>
            <a:ext uri="{FF2B5EF4-FFF2-40B4-BE49-F238E27FC236}">
              <a16:creationId xmlns:a16="http://schemas.microsoft.com/office/drawing/2014/main" id="{00000000-0008-0000-0600-00009F010000}"/>
            </a:ext>
          </a:extLst>
        </xdr:cNvPr>
        <xdr:cNvSpPr txBox="1"/>
      </xdr:nvSpPr>
      <xdr:spPr>
        <a:xfrm>
          <a:off x="7594111" y="130918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63342</xdr:rowOff>
    </xdr:from>
    <xdr:to>
      <xdr:col>36</xdr:col>
      <xdr:colOff>165100</xdr:colOff>
      <xdr:row>76</xdr:row>
      <xdr:rowOff>164942</xdr:rowOff>
    </xdr:to>
    <xdr:sp macro="" textlink="">
      <xdr:nvSpPr>
        <xdr:cNvPr id="416" name="フローチャート: 判断 415">
          <a:extLst>
            <a:ext uri="{FF2B5EF4-FFF2-40B4-BE49-F238E27FC236}">
              <a16:creationId xmlns:a16="http://schemas.microsoft.com/office/drawing/2014/main" id="{00000000-0008-0000-0600-0000A0010000}"/>
            </a:ext>
          </a:extLst>
        </xdr:cNvPr>
        <xdr:cNvSpPr/>
      </xdr:nvSpPr>
      <xdr:spPr>
        <a:xfrm>
          <a:off x="6921500" y="130935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76</xdr:row>
      <xdr:rowOff>156069</xdr:rowOff>
    </xdr:from>
    <xdr:ext cx="469744"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6737428" y="131862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31431</xdr:rowOff>
    </xdr:from>
    <xdr:to>
      <xdr:col>55</xdr:col>
      <xdr:colOff>50800</xdr:colOff>
      <xdr:row>76</xdr:row>
      <xdr:rowOff>133031</xdr:rowOff>
    </xdr:to>
    <xdr:sp macro="" textlink="">
      <xdr:nvSpPr>
        <xdr:cNvPr id="423" name="楕円 422">
          <a:extLst>
            <a:ext uri="{FF2B5EF4-FFF2-40B4-BE49-F238E27FC236}">
              <a16:creationId xmlns:a16="http://schemas.microsoft.com/office/drawing/2014/main" id="{00000000-0008-0000-0600-0000A7010000}"/>
            </a:ext>
          </a:extLst>
        </xdr:cNvPr>
        <xdr:cNvSpPr/>
      </xdr:nvSpPr>
      <xdr:spPr>
        <a:xfrm>
          <a:off x="10426700" y="130616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75</xdr:row>
      <xdr:rowOff>54307</xdr:rowOff>
    </xdr:from>
    <xdr:ext cx="469744" cy="259045"/>
    <xdr:sp macro="" textlink="">
      <xdr:nvSpPr>
        <xdr:cNvPr id="424" name="普通建設事業費 （ うち新規整備　）該当値テキスト">
          <a:extLst>
            <a:ext uri="{FF2B5EF4-FFF2-40B4-BE49-F238E27FC236}">
              <a16:creationId xmlns:a16="http://schemas.microsoft.com/office/drawing/2014/main" id="{00000000-0008-0000-0600-0000A8010000}"/>
            </a:ext>
          </a:extLst>
        </xdr:cNvPr>
        <xdr:cNvSpPr txBox="1"/>
      </xdr:nvSpPr>
      <xdr:spPr>
        <a:xfrm>
          <a:off x="10528300" y="129130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8,757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70</xdr:row>
      <xdr:rowOff>126391</xdr:rowOff>
    </xdr:from>
    <xdr:to>
      <xdr:col>50</xdr:col>
      <xdr:colOff>165100</xdr:colOff>
      <xdr:row>71</xdr:row>
      <xdr:rowOff>56541</xdr:rowOff>
    </xdr:to>
    <xdr:sp macro="" textlink="">
      <xdr:nvSpPr>
        <xdr:cNvPr id="425" name="楕円 424">
          <a:extLst>
            <a:ext uri="{FF2B5EF4-FFF2-40B4-BE49-F238E27FC236}">
              <a16:creationId xmlns:a16="http://schemas.microsoft.com/office/drawing/2014/main" id="{00000000-0008-0000-0600-0000A9010000}"/>
            </a:ext>
          </a:extLst>
        </xdr:cNvPr>
        <xdr:cNvSpPr/>
      </xdr:nvSpPr>
      <xdr:spPr>
        <a:xfrm>
          <a:off x="9588500" y="121278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69</xdr:row>
      <xdr:rowOff>73068</xdr:rowOff>
    </xdr:from>
    <xdr:ext cx="534377" cy="259045"/>
    <xdr:sp macro="" textlink="">
      <xdr:nvSpPr>
        <xdr:cNvPr id="426" name="テキスト ボックス 425">
          <a:extLst>
            <a:ext uri="{FF2B5EF4-FFF2-40B4-BE49-F238E27FC236}">
              <a16:creationId xmlns:a16="http://schemas.microsoft.com/office/drawing/2014/main" id="{00000000-0008-0000-0600-0000AA010000}"/>
            </a:ext>
          </a:extLst>
        </xdr:cNvPr>
        <xdr:cNvSpPr txBox="1"/>
      </xdr:nvSpPr>
      <xdr:spPr>
        <a:xfrm>
          <a:off x="9372111" y="119031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74</xdr:row>
      <xdr:rowOff>97175</xdr:rowOff>
    </xdr:from>
    <xdr:to>
      <xdr:col>46</xdr:col>
      <xdr:colOff>38100</xdr:colOff>
      <xdr:row>75</xdr:row>
      <xdr:rowOff>27325</xdr:rowOff>
    </xdr:to>
    <xdr:sp macro="" textlink="">
      <xdr:nvSpPr>
        <xdr:cNvPr id="427" name="楕円 426">
          <a:extLst>
            <a:ext uri="{FF2B5EF4-FFF2-40B4-BE49-F238E27FC236}">
              <a16:creationId xmlns:a16="http://schemas.microsoft.com/office/drawing/2014/main" id="{00000000-0008-0000-0600-0000AB010000}"/>
            </a:ext>
          </a:extLst>
        </xdr:cNvPr>
        <xdr:cNvSpPr/>
      </xdr:nvSpPr>
      <xdr:spPr>
        <a:xfrm>
          <a:off x="8699500" y="127844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73</xdr:row>
      <xdr:rowOff>43852</xdr:rowOff>
    </xdr:from>
    <xdr:ext cx="534377" cy="259045"/>
    <xdr:sp macro="" textlink="">
      <xdr:nvSpPr>
        <xdr:cNvPr id="428" name="テキスト ボックス 427">
          <a:extLst>
            <a:ext uri="{FF2B5EF4-FFF2-40B4-BE49-F238E27FC236}">
              <a16:creationId xmlns:a16="http://schemas.microsoft.com/office/drawing/2014/main" id="{00000000-0008-0000-0600-0000AC010000}"/>
            </a:ext>
          </a:extLst>
        </xdr:cNvPr>
        <xdr:cNvSpPr txBox="1"/>
      </xdr:nvSpPr>
      <xdr:spPr>
        <a:xfrm>
          <a:off x="8483111" y="125597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70</xdr:row>
      <xdr:rowOff>18217</xdr:rowOff>
    </xdr:from>
    <xdr:to>
      <xdr:col>41</xdr:col>
      <xdr:colOff>101600</xdr:colOff>
      <xdr:row>70</xdr:row>
      <xdr:rowOff>119817</xdr:rowOff>
    </xdr:to>
    <xdr:sp macro="" textlink="">
      <xdr:nvSpPr>
        <xdr:cNvPr id="429" name="楕円 428">
          <a:extLst>
            <a:ext uri="{FF2B5EF4-FFF2-40B4-BE49-F238E27FC236}">
              <a16:creationId xmlns:a16="http://schemas.microsoft.com/office/drawing/2014/main" id="{00000000-0008-0000-0600-0000AD010000}"/>
            </a:ext>
          </a:extLst>
        </xdr:cNvPr>
        <xdr:cNvSpPr/>
      </xdr:nvSpPr>
      <xdr:spPr>
        <a:xfrm>
          <a:off x="7810500" y="120197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68</xdr:row>
      <xdr:rowOff>136344</xdr:rowOff>
    </xdr:from>
    <xdr:ext cx="534377" cy="259045"/>
    <xdr:sp macro="" textlink="">
      <xdr:nvSpPr>
        <xdr:cNvPr id="430" name="テキスト ボックス 429">
          <a:extLst>
            <a:ext uri="{FF2B5EF4-FFF2-40B4-BE49-F238E27FC236}">
              <a16:creationId xmlns:a16="http://schemas.microsoft.com/office/drawing/2014/main" id="{00000000-0008-0000-0600-0000AE010000}"/>
            </a:ext>
          </a:extLst>
        </xdr:cNvPr>
        <xdr:cNvSpPr txBox="1"/>
      </xdr:nvSpPr>
      <xdr:spPr>
        <a:xfrm>
          <a:off x="7594111" y="117949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31,546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72</xdr:row>
      <xdr:rowOff>3861</xdr:rowOff>
    </xdr:from>
    <xdr:to>
      <xdr:col>36</xdr:col>
      <xdr:colOff>165100</xdr:colOff>
      <xdr:row>72</xdr:row>
      <xdr:rowOff>105461</xdr:rowOff>
    </xdr:to>
    <xdr:sp macro="" textlink="">
      <xdr:nvSpPr>
        <xdr:cNvPr id="431" name="楕円 430">
          <a:extLst>
            <a:ext uri="{FF2B5EF4-FFF2-40B4-BE49-F238E27FC236}">
              <a16:creationId xmlns:a16="http://schemas.microsoft.com/office/drawing/2014/main" id="{00000000-0008-0000-0600-0000AF010000}"/>
            </a:ext>
          </a:extLst>
        </xdr:cNvPr>
        <xdr:cNvSpPr/>
      </xdr:nvSpPr>
      <xdr:spPr>
        <a:xfrm>
          <a:off x="6921500" y="12348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70</xdr:row>
      <xdr:rowOff>121988</xdr:rowOff>
    </xdr:from>
    <xdr:ext cx="534377" cy="259045"/>
    <xdr:sp macro="" textlink="">
      <xdr:nvSpPr>
        <xdr:cNvPr id="432" name="テキスト ボックス 431">
          <a:extLst>
            <a:ext uri="{FF2B5EF4-FFF2-40B4-BE49-F238E27FC236}">
              <a16:creationId xmlns:a16="http://schemas.microsoft.com/office/drawing/2014/main" id="{00000000-0008-0000-0600-0000B0010000}"/>
            </a:ext>
          </a:extLst>
        </xdr:cNvPr>
        <xdr:cNvSpPr txBox="1"/>
      </xdr:nvSpPr>
      <xdr:spPr>
        <a:xfrm>
          <a:off x="6705111" y="121234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24,360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3" name="正方形/長方形 432">
          <a:extLst>
            <a:ext uri="{FF2B5EF4-FFF2-40B4-BE49-F238E27FC236}">
              <a16:creationId xmlns:a16="http://schemas.microsoft.com/office/drawing/2014/main" id="{00000000-0008-0000-0600-0000B1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4" name="正方形/長方形 433">
          <a:extLst>
            <a:ext uri="{FF2B5EF4-FFF2-40B4-BE49-F238E27FC236}">
              <a16:creationId xmlns:a16="http://schemas.microsoft.com/office/drawing/2014/main" id="{00000000-0008-0000-0600-0000B2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8" name="正方形/長方形 437">
          <a:extLst>
            <a:ext uri="{FF2B5EF4-FFF2-40B4-BE49-F238E27FC236}">
              <a16:creationId xmlns:a16="http://schemas.microsoft.com/office/drawing/2014/main" id="{00000000-0008-0000-0600-0000B6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9" name="正方形/長方形 438">
          <a:extLst>
            <a:ext uri="{FF2B5EF4-FFF2-40B4-BE49-F238E27FC236}">
              <a16:creationId xmlns:a16="http://schemas.microsoft.com/office/drawing/2014/main" id="{00000000-0008-0000-0600-0000B7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0" name="正方形/長方形 439">
          <a:extLst>
            <a:ext uri="{FF2B5EF4-FFF2-40B4-BE49-F238E27FC236}">
              <a16:creationId xmlns:a16="http://schemas.microsoft.com/office/drawing/2014/main" id="{00000000-0008-0000-0600-0000B8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1" name="テキスト ボックス 440">
          <a:extLst>
            <a:ext uri="{FF2B5EF4-FFF2-40B4-BE49-F238E27FC236}">
              <a16:creationId xmlns:a16="http://schemas.microsoft.com/office/drawing/2014/main" id="{00000000-0008-0000-0600-0000B9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2" name="直線コネクタ 441">
          <a:extLst>
            <a:ext uri="{FF2B5EF4-FFF2-40B4-BE49-F238E27FC236}">
              <a16:creationId xmlns:a16="http://schemas.microsoft.com/office/drawing/2014/main" id="{00000000-0008-0000-0600-0000BA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3" name="直線コネクタ 442">
          <a:extLst>
            <a:ext uri="{FF2B5EF4-FFF2-40B4-BE49-F238E27FC236}">
              <a16:creationId xmlns:a16="http://schemas.microsoft.com/office/drawing/2014/main" id="{00000000-0008-0000-0600-0000BB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4" name="テキスト ボックス 443">
          <a:extLst>
            <a:ext uri="{FF2B5EF4-FFF2-40B4-BE49-F238E27FC236}">
              <a16:creationId xmlns:a16="http://schemas.microsoft.com/office/drawing/2014/main" id="{00000000-0008-0000-0600-0000BC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5" name="直線コネクタ 444">
          <a:extLst>
            <a:ext uri="{FF2B5EF4-FFF2-40B4-BE49-F238E27FC236}">
              <a16:creationId xmlns:a16="http://schemas.microsoft.com/office/drawing/2014/main" id="{00000000-0008-0000-0600-0000BD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6" name="テキスト ボックス 445">
          <a:extLst>
            <a:ext uri="{FF2B5EF4-FFF2-40B4-BE49-F238E27FC236}">
              <a16:creationId xmlns:a16="http://schemas.microsoft.com/office/drawing/2014/main" id="{00000000-0008-0000-0600-0000BE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7" name="直線コネクタ 446">
          <a:extLst>
            <a:ext uri="{FF2B5EF4-FFF2-40B4-BE49-F238E27FC236}">
              <a16:creationId xmlns:a16="http://schemas.microsoft.com/office/drawing/2014/main" id="{00000000-0008-0000-0600-0000BF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48" name="テキスト ボックス 447">
          <a:extLst>
            <a:ext uri="{FF2B5EF4-FFF2-40B4-BE49-F238E27FC236}">
              <a16:creationId xmlns:a16="http://schemas.microsoft.com/office/drawing/2014/main" id="{00000000-0008-0000-0600-0000C0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9" name="直線コネクタ 448">
          <a:extLst>
            <a:ext uri="{FF2B5EF4-FFF2-40B4-BE49-F238E27FC236}">
              <a16:creationId xmlns:a16="http://schemas.microsoft.com/office/drawing/2014/main" id="{00000000-0008-0000-0600-0000C1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50" name="テキスト ボックス 449">
          <a:extLst>
            <a:ext uri="{FF2B5EF4-FFF2-40B4-BE49-F238E27FC236}">
              <a16:creationId xmlns:a16="http://schemas.microsoft.com/office/drawing/2014/main" id="{00000000-0008-0000-0600-0000C2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89</xdr:row>
      <xdr:rowOff>92727</xdr:rowOff>
    </xdr:from>
    <xdr:ext cx="531299" cy="259045"/>
    <xdr:sp macro="" textlink="">
      <xdr:nvSpPr>
        <xdr:cNvPr id="452" name="テキスト ボックス 451">
          <a:extLst>
            <a:ext uri="{FF2B5EF4-FFF2-40B4-BE49-F238E27FC236}">
              <a16:creationId xmlns:a16="http://schemas.microsoft.com/office/drawing/2014/main" id="{00000000-0008-0000-0600-0000C4010000}"/>
            </a:ext>
          </a:extLst>
        </xdr:cNvPr>
        <xdr:cNvSpPr txBox="1"/>
      </xdr:nvSpPr>
      <xdr:spPr>
        <a:xfrm>
          <a:off x="6072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3" name="直線コネクタ 452">
          <a:extLst>
            <a:ext uri="{FF2B5EF4-FFF2-40B4-BE49-F238E27FC236}">
              <a16:creationId xmlns:a16="http://schemas.microsoft.com/office/drawing/2014/main" id="{00000000-0008-0000-0600-0000C5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4" name="テキスト ボックス 453">
          <a:extLst>
            <a:ext uri="{FF2B5EF4-FFF2-40B4-BE49-F238E27FC236}">
              <a16:creationId xmlns:a16="http://schemas.microsoft.com/office/drawing/2014/main" id="{00000000-0008-0000-0600-0000C6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5" name="普通建設事業費 （ うち更新整備　）グラフ枠">
          <a:extLst>
            <a:ext uri="{FF2B5EF4-FFF2-40B4-BE49-F238E27FC236}">
              <a16:creationId xmlns:a16="http://schemas.microsoft.com/office/drawing/2014/main" id="{00000000-0008-0000-0600-0000C7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32372</xdr:rowOff>
    </xdr:from>
    <xdr:to>
      <xdr:col>54</xdr:col>
      <xdr:colOff>189865</xdr:colOff>
      <xdr:row>98</xdr:row>
      <xdr:rowOff>91866</xdr:rowOff>
    </xdr:to>
    <xdr:cxnSp macro="">
      <xdr:nvCxnSpPr>
        <xdr:cNvPr id="456" name="直線コネクタ 455">
          <a:extLst>
            <a:ext uri="{FF2B5EF4-FFF2-40B4-BE49-F238E27FC236}">
              <a16:creationId xmlns:a16="http://schemas.microsoft.com/office/drawing/2014/main" id="{00000000-0008-0000-0600-0000C8010000}"/>
            </a:ext>
          </a:extLst>
        </xdr:cNvPr>
        <xdr:cNvCxnSpPr/>
      </xdr:nvCxnSpPr>
      <xdr:spPr>
        <a:xfrm flipV="1">
          <a:off x="10475595" y="15634322"/>
          <a:ext cx="1270" cy="12596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95693</xdr:rowOff>
    </xdr:from>
    <xdr:ext cx="469744" cy="259045"/>
    <xdr:sp macro="" textlink="">
      <xdr:nvSpPr>
        <xdr:cNvPr id="457" name="普通建設事業費 （ うち更新整備　）最小値テキスト">
          <a:extLst>
            <a:ext uri="{FF2B5EF4-FFF2-40B4-BE49-F238E27FC236}">
              <a16:creationId xmlns:a16="http://schemas.microsoft.com/office/drawing/2014/main" id="{00000000-0008-0000-0600-0000C9010000}"/>
            </a:ext>
          </a:extLst>
        </xdr:cNvPr>
        <xdr:cNvSpPr txBox="1"/>
      </xdr:nvSpPr>
      <xdr:spPr>
        <a:xfrm>
          <a:off x="10528300" y="168977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91866</xdr:rowOff>
    </xdr:from>
    <xdr:to>
      <xdr:col>55</xdr:col>
      <xdr:colOff>88900</xdr:colOff>
      <xdr:row>98</xdr:row>
      <xdr:rowOff>91866</xdr:rowOff>
    </xdr:to>
    <xdr:cxnSp macro="">
      <xdr:nvCxnSpPr>
        <xdr:cNvPr id="458" name="直線コネクタ 457">
          <a:extLst>
            <a:ext uri="{FF2B5EF4-FFF2-40B4-BE49-F238E27FC236}">
              <a16:creationId xmlns:a16="http://schemas.microsoft.com/office/drawing/2014/main" id="{00000000-0008-0000-0600-0000CA010000}"/>
            </a:ext>
          </a:extLst>
        </xdr:cNvPr>
        <xdr:cNvCxnSpPr/>
      </xdr:nvCxnSpPr>
      <xdr:spPr>
        <a:xfrm>
          <a:off x="10388600" y="168939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150499</xdr:rowOff>
    </xdr:from>
    <xdr:ext cx="534377" cy="259045"/>
    <xdr:sp macro="" textlink="">
      <xdr:nvSpPr>
        <xdr:cNvPr id="459" name="普通建設事業費 （ うち更新整備　）最大値テキスト">
          <a:extLst>
            <a:ext uri="{FF2B5EF4-FFF2-40B4-BE49-F238E27FC236}">
              <a16:creationId xmlns:a16="http://schemas.microsoft.com/office/drawing/2014/main" id="{00000000-0008-0000-0600-0000CB010000}"/>
            </a:ext>
          </a:extLst>
        </xdr:cNvPr>
        <xdr:cNvSpPr txBox="1"/>
      </xdr:nvSpPr>
      <xdr:spPr>
        <a:xfrm>
          <a:off x="10528300" y="154095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72,634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91</xdr:row>
      <xdr:rowOff>32372</xdr:rowOff>
    </xdr:from>
    <xdr:to>
      <xdr:col>55</xdr:col>
      <xdr:colOff>88900</xdr:colOff>
      <xdr:row>91</xdr:row>
      <xdr:rowOff>32372</xdr:rowOff>
    </xdr:to>
    <xdr:cxnSp macro="">
      <xdr:nvCxnSpPr>
        <xdr:cNvPr id="460" name="直線コネクタ 459">
          <a:extLst>
            <a:ext uri="{FF2B5EF4-FFF2-40B4-BE49-F238E27FC236}">
              <a16:creationId xmlns:a16="http://schemas.microsoft.com/office/drawing/2014/main" id="{00000000-0008-0000-0600-0000CC010000}"/>
            </a:ext>
          </a:extLst>
        </xdr:cNvPr>
        <xdr:cNvCxnSpPr/>
      </xdr:nvCxnSpPr>
      <xdr:spPr>
        <a:xfrm>
          <a:off x="10388600" y="156343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91866</xdr:rowOff>
    </xdr:from>
    <xdr:to>
      <xdr:col>55</xdr:col>
      <xdr:colOff>0</xdr:colOff>
      <xdr:row>98</xdr:row>
      <xdr:rowOff>123146</xdr:rowOff>
    </xdr:to>
    <xdr:cxnSp macro="">
      <xdr:nvCxnSpPr>
        <xdr:cNvPr id="461" name="直線コネクタ 460">
          <a:extLst>
            <a:ext uri="{FF2B5EF4-FFF2-40B4-BE49-F238E27FC236}">
              <a16:creationId xmlns:a16="http://schemas.microsoft.com/office/drawing/2014/main" id="{00000000-0008-0000-0600-0000CD010000}"/>
            </a:ext>
          </a:extLst>
        </xdr:cNvPr>
        <xdr:cNvCxnSpPr/>
      </xdr:nvCxnSpPr>
      <xdr:spPr>
        <a:xfrm flipV="1">
          <a:off x="9639300" y="16893966"/>
          <a:ext cx="838200" cy="312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107300</xdr:rowOff>
    </xdr:from>
    <xdr:ext cx="534377" cy="259045"/>
    <xdr:sp macro="" textlink="">
      <xdr:nvSpPr>
        <xdr:cNvPr id="462" name="普通建設事業費 （ うち更新整備　）平均値テキスト">
          <a:extLst>
            <a:ext uri="{FF2B5EF4-FFF2-40B4-BE49-F238E27FC236}">
              <a16:creationId xmlns:a16="http://schemas.microsoft.com/office/drawing/2014/main" id="{00000000-0008-0000-0600-0000CE010000}"/>
            </a:ext>
          </a:extLst>
        </xdr:cNvPr>
        <xdr:cNvSpPr txBox="1"/>
      </xdr:nvSpPr>
      <xdr:spPr>
        <a:xfrm>
          <a:off x="10528300" y="1639505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84423</xdr:rowOff>
    </xdr:from>
    <xdr:to>
      <xdr:col>55</xdr:col>
      <xdr:colOff>50800</xdr:colOff>
      <xdr:row>97</xdr:row>
      <xdr:rowOff>14573</xdr:rowOff>
    </xdr:to>
    <xdr:sp macro="" textlink="">
      <xdr:nvSpPr>
        <xdr:cNvPr id="463" name="フローチャート: 判断 462">
          <a:extLst>
            <a:ext uri="{FF2B5EF4-FFF2-40B4-BE49-F238E27FC236}">
              <a16:creationId xmlns:a16="http://schemas.microsoft.com/office/drawing/2014/main" id="{00000000-0008-0000-0600-0000CF010000}"/>
            </a:ext>
          </a:extLst>
        </xdr:cNvPr>
        <xdr:cNvSpPr/>
      </xdr:nvSpPr>
      <xdr:spPr>
        <a:xfrm>
          <a:off x="10426700" y="165436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151778</xdr:rowOff>
    </xdr:from>
    <xdr:to>
      <xdr:col>50</xdr:col>
      <xdr:colOff>114300</xdr:colOff>
      <xdr:row>98</xdr:row>
      <xdr:rowOff>123146</xdr:rowOff>
    </xdr:to>
    <xdr:cxnSp macro="">
      <xdr:nvCxnSpPr>
        <xdr:cNvPr id="464" name="直線コネクタ 463">
          <a:extLst>
            <a:ext uri="{FF2B5EF4-FFF2-40B4-BE49-F238E27FC236}">
              <a16:creationId xmlns:a16="http://schemas.microsoft.com/office/drawing/2014/main" id="{00000000-0008-0000-0600-0000D0010000}"/>
            </a:ext>
          </a:extLst>
        </xdr:cNvPr>
        <xdr:cNvCxnSpPr/>
      </xdr:nvCxnSpPr>
      <xdr:spPr>
        <a:xfrm>
          <a:off x="8750300" y="16610978"/>
          <a:ext cx="889000" cy="3142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37142</xdr:rowOff>
    </xdr:from>
    <xdr:to>
      <xdr:col>50</xdr:col>
      <xdr:colOff>165100</xdr:colOff>
      <xdr:row>96</xdr:row>
      <xdr:rowOff>138742</xdr:rowOff>
    </xdr:to>
    <xdr:sp macro="" textlink="">
      <xdr:nvSpPr>
        <xdr:cNvPr id="465" name="フローチャート: 判断 464">
          <a:extLst>
            <a:ext uri="{FF2B5EF4-FFF2-40B4-BE49-F238E27FC236}">
              <a16:creationId xmlns:a16="http://schemas.microsoft.com/office/drawing/2014/main" id="{00000000-0008-0000-0600-0000D1010000}"/>
            </a:ext>
          </a:extLst>
        </xdr:cNvPr>
        <xdr:cNvSpPr/>
      </xdr:nvSpPr>
      <xdr:spPr>
        <a:xfrm>
          <a:off x="9588500" y="164963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155269</xdr:rowOff>
    </xdr:from>
    <xdr:ext cx="534377" cy="259045"/>
    <xdr:sp macro="" textlink="">
      <xdr:nvSpPr>
        <xdr:cNvPr id="466" name="テキスト ボックス 465">
          <a:extLst>
            <a:ext uri="{FF2B5EF4-FFF2-40B4-BE49-F238E27FC236}">
              <a16:creationId xmlns:a16="http://schemas.microsoft.com/office/drawing/2014/main" id="{00000000-0008-0000-0600-0000D2010000}"/>
            </a:ext>
          </a:extLst>
        </xdr:cNvPr>
        <xdr:cNvSpPr txBox="1"/>
      </xdr:nvSpPr>
      <xdr:spPr>
        <a:xfrm>
          <a:off x="9372111" y="162715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24,717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151778</xdr:rowOff>
    </xdr:from>
    <xdr:to>
      <xdr:col>45</xdr:col>
      <xdr:colOff>177800</xdr:colOff>
      <xdr:row>97</xdr:row>
      <xdr:rowOff>33382</xdr:rowOff>
    </xdr:to>
    <xdr:cxnSp macro="">
      <xdr:nvCxnSpPr>
        <xdr:cNvPr id="467" name="直線コネクタ 466">
          <a:extLst>
            <a:ext uri="{FF2B5EF4-FFF2-40B4-BE49-F238E27FC236}">
              <a16:creationId xmlns:a16="http://schemas.microsoft.com/office/drawing/2014/main" id="{00000000-0008-0000-0600-0000D3010000}"/>
            </a:ext>
          </a:extLst>
        </xdr:cNvPr>
        <xdr:cNvCxnSpPr/>
      </xdr:nvCxnSpPr>
      <xdr:spPr>
        <a:xfrm flipV="1">
          <a:off x="7861300" y="16610978"/>
          <a:ext cx="889000" cy="530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75146</xdr:rowOff>
    </xdr:from>
    <xdr:to>
      <xdr:col>46</xdr:col>
      <xdr:colOff>38100</xdr:colOff>
      <xdr:row>97</xdr:row>
      <xdr:rowOff>5296</xdr:rowOff>
    </xdr:to>
    <xdr:sp macro="" textlink="">
      <xdr:nvSpPr>
        <xdr:cNvPr id="468" name="フローチャート: 判断 467">
          <a:extLst>
            <a:ext uri="{FF2B5EF4-FFF2-40B4-BE49-F238E27FC236}">
              <a16:creationId xmlns:a16="http://schemas.microsoft.com/office/drawing/2014/main" id="{00000000-0008-0000-0600-0000D4010000}"/>
            </a:ext>
          </a:extLst>
        </xdr:cNvPr>
        <xdr:cNvSpPr/>
      </xdr:nvSpPr>
      <xdr:spPr>
        <a:xfrm>
          <a:off x="8699500" y="165343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21823</xdr:rowOff>
    </xdr:from>
    <xdr:ext cx="534377" cy="259045"/>
    <xdr:sp macro="" textlink="">
      <xdr:nvSpPr>
        <xdr:cNvPr id="469" name="テキスト ボックス 468">
          <a:extLst>
            <a:ext uri="{FF2B5EF4-FFF2-40B4-BE49-F238E27FC236}">
              <a16:creationId xmlns:a16="http://schemas.microsoft.com/office/drawing/2014/main" id="{00000000-0008-0000-0600-0000D5010000}"/>
            </a:ext>
          </a:extLst>
        </xdr:cNvPr>
        <xdr:cNvSpPr txBox="1"/>
      </xdr:nvSpPr>
      <xdr:spPr>
        <a:xfrm>
          <a:off x="8483111" y="163095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33382</xdr:rowOff>
    </xdr:from>
    <xdr:to>
      <xdr:col>41</xdr:col>
      <xdr:colOff>50800</xdr:colOff>
      <xdr:row>97</xdr:row>
      <xdr:rowOff>110325</xdr:rowOff>
    </xdr:to>
    <xdr:cxnSp macro="">
      <xdr:nvCxnSpPr>
        <xdr:cNvPr id="470" name="直線コネクタ 469">
          <a:extLst>
            <a:ext uri="{FF2B5EF4-FFF2-40B4-BE49-F238E27FC236}">
              <a16:creationId xmlns:a16="http://schemas.microsoft.com/office/drawing/2014/main" id="{00000000-0008-0000-0600-0000D6010000}"/>
            </a:ext>
          </a:extLst>
        </xdr:cNvPr>
        <xdr:cNvCxnSpPr/>
      </xdr:nvCxnSpPr>
      <xdr:spPr>
        <a:xfrm flipV="1">
          <a:off x="6972300" y="16664032"/>
          <a:ext cx="889000" cy="76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104121</xdr:rowOff>
    </xdr:from>
    <xdr:to>
      <xdr:col>41</xdr:col>
      <xdr:colOff>101600</xdr:colOff>
      <xdr:row>97</xdr:row>
      <xdr:rowOff>34271</xdr:rowOff>
    </xdr:to>
    <xdr:sp macro="" textlink="">
      <xdr:nvSpPr>
        <xdr:cNvPr id="471" name="フローチャート: 判断 470">
          <a:extLst>
            <a:ext uri="{FF2B5EF4-FFF2-40B4-BE49-F238E27FC236}">
              <a16:creationId xmlns:a16="http://schemas.microsoft.com/office/drawing/2014/main" id="{00000000-0008-0000-0600-0000D7010000}"/>
            </a:ext>
          </a:extLst>
        </xdr:cNvPr>
        <xdr:cNvSpPr/>
      </xdr:nvSpPr>
      <xdr:spPr>
        <a:xfrm>
          <a:off x="7810500" y="165633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50798</xdr:rowOff>
    </xdr:from>
    <xdr:ext cx="534377" cy="259045"/>
    <xdr:sp macro="" textlink="">
      <xdr:nvSpPr>
        <xdr:cNvPr id="472" name="テキスト ボックス 471">
          <a:extLst>
            <a:ext uri="{FF2B5EF4-FFF2-40B4-BE49-F238E27FC236}">
              <a16:creationId xmlns:a16="http://schemas.microsoft.com/office/drawing/2014/main" id="{00000000-0008-0000-0600-0000D8010000}"/>
            </a:ext>
          </a:extLst>
        </xdr:cNvPr>
        <xdr:cNvSpPr txBox="1"/>
      </xdr:nvSpPr>
      <xdr:spPr>
        <a:xfrm>
          <a:off x="7594111" y="163385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156660</xdr:rowOff>
    </xdr:from>
    <xdr:to>
      <xdr:col>36</xdr:col>
      <xdr:colOff>165100</xdr:colOff>
      <xdr:row>97</xdr:row>
      <xdr:rowOff>86810</xdr:rowOff>
    </xdr:to>
    <xdr:sp macro="" textlink="">
      <xdr:nvSpPr>
        <xdr:cNvPr id="473" name="フローチャート: 判断 472">
          <a:extLst>
            <a:ext uri="{FF2B5EF4-FFF2-40B4-BE49-F238E27FC236}">
              <a16:creationId xmlns:a16="http://schemas.microsoft.com/office/drawing/2014/main" id="{00000000-0008-0000-0600-0000D9010000}"/>
            </a:ext>
          </a:extLst>
        </xdr:cNvPr>
        <xdr:cNvSpPr/>
      </xdr:nvSpPr>
      <xdr:spPr>
        <a:xfrm>
          <a:off x="6921500" y="16615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103337</xdr:rowOff>
    </xdr:from>
    <xdr:ext cx="534377"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6705111" y="163910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600-0000DB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600-0000DE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600-0000DF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41066</xdr:rowOff>
    </xdr:from>
    <xdr:to>
      <xdr:col>55</xdr:col>
      <xdr:colOff>50800</xdr:colOff>
      <xdr:row>98</xdr:row>
      <xdr:rowOff>142666</xdr:rowOff>
    </xdr:to>
    <xdr:sp macro="" textlink="">
      <xdr:nvSpPr>
        <xdr:cNvPr id="480" name="楕円 479">
          <a:extLst>
            <a:ext uri="{FF2B5EF4-FFF2-40B4-BE49-F238E27FC236}">
              <a16:creationId xmlns:a16="http://schemas.microsoft.com/office/drawing/2014/main" id="{00000000-0008-0000-0600-0000E0010000}"/>
            </a:ext>
          </a:extLst>
        </xdr:cNvPr>
        <xdr:cNvSpPr/>
      </xdr:nvSpPr>
      <xdr:spPr>
        <a:xfrm>
          <a:off x="10426700" y="168431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127443</xdr:rowOff>
    </xdr:from>
    <xdr:ext cx="469744" cy="259045"/>
    <xdr:sp macro="" textlink="">
      <xdr:nvSpPr>
        <xdr:cNvPr id="481" name="普通建設事業費 （ うち更新整備　）該当値テキスト">
          <a:extLst>
            <a:ext uri="{FF2B5EF4-FFF2-40B4-BE49-F238E27FC236}">
              <a16:creationId xmlns:a16="http://schemas.microsoft.com/office/drawing/2014/main" id="{00000000-0008-0000-0600-0000E1010000}"/>
            </a:ext>
          </a:extLst>
        </xdr:cNvPr>
        <xdr:cNvSpPr txBox="1"/>
      </xdr:nvSpPr>
      <xdr:spPr>
        <a:xfrm>
          <a:off x="10528300" y="167580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72346</xdr:rowOff>
    </xdr:from>
    <xdr:to>
      <xdr:col>50</xdr:col>
      <xdr:colOff>165100</xdr:colOff>
      <xdr:row>99</xdr:row>
      <xdr:rowOff>2496</xdr:rowOff>
    </xdr:to>
    <xdr:sp macro="" textlink="">
      <xdr:nvSpPr>
        <xdr:cNvPr id="482" name="楕円 481">
          <a:extLst>
            <a:ext uri="{FF2B5EF4-FFF2-40B4-BE49-F238E27FC236}">
              <a16:creationId xmlns:a16="http://schemas.microsoft.com/office/drawing/2014/main" id="{00000000-0008-0000-0600-0000E2010000}"/>
            </a:ext>
          </a:extLst>
        </xdr:cNvPr>
        <xdr:cNvSpPr/>
      </xdr:nvSpPr>
      <xdr:spPr>
        <a:xfrm>
          <a:off x="9588500" y="168744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98</xdr:row>
      <xdr:rowOff>165073</xdr:rowOff>
    </xdr:from>
    <xdr:ext cx="469744"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9404428" y="169671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100978</xdr:rowOff>
    </xdr:from>
    <xdr:to>
      <xdr:col>46</xdr:col>
      <xdr:colOff>38100</xdr:colOff>
      <xdr:row>97</xdr:row>
      <xdr:rowOff>31128</xdr:rowOff>
    </xdr:to>
    <xdr:sp macro="" textlink="">
      <xdr:nvSpPr>
        <xdr:cNvPr id="484" name="楕円 483">
          <a:extLst>
            <a:ext uri="{FF2B5EF4-FFF2-40B4-BE49-F238E27FC236}">
              <a16:creationId xmlns:a16="http://schemas.microsoft.com/office/drawing/2014/main" id="{00000000-0008-0000-0600-0000E4010000}"/>
            </a:ext>
          </a:extLst>
        </xdr:cNvPr>
        <xdr:cNvSpPr/>
      </xdr:nvSpPr>
      <xdr:spPr>
        <a:xfrm>
          <a:off x="8699500" y="165601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22255</xdr:rowOff>
    </xdr:from>
    <xdr:ext cx="534377" cy="259045"/>
    <xdr:sp macro="" textlink="">
      <xdr:nvSpPr>
        <xdr:cNvPr id="485" name="テキスト ボックス 484">
          <a:extLst>
            <a:ext uri="{FF2B5EF4-FFF2-40B4-BE49-F238E27FC236}">
              <a16:creationId xmlns:a16="http://schemas.microsoft.com/office/drawing/2014/main" id="{00000000-0008-0000-0600-0000E5010000}"/>
            </a:ext>
          </a:extLst>
        </xdr:cNvPr>
        <xdr:cNvSpPr txBox="1"/>
      </xdr:nvSpPr>
      <xdr:spPr>
        <a:xfrm>
          <a:off x="8483111" y="166529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21,366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154032</xdr:rowOff>
    </xdr:from>
    <xdr:to>
      <xdr:col>41</xdr:col>
      <xdr:colOff>101600</xdr:colOff>
      <xdr:row>97</xdr:row>
      <xdr:rowOff>84182</xdr:rowOff>
    </xdr:to>
    <xdr:sp macro="" textlink="">
      <xdr:nvSpPr>
        <xdr:cNvPr id="486" name="楕円 485">
          <a:extLst>
            <a:ext uri="{FF2B5EF4-FFF2-40B4-BE49-F238E27FC236}">
              <a16:creationId xmlns:a16="http://schemas.microsoft.com/office/drawing/2014/main" id="{00000000-0008-0000-0600-0000E6010000}"/>
            </a:ext>
          </a:extLst>
        </xdr:cNvPr>
        <xdr:cNvSpPr/>
      </xdr:nvSpPr>
      <xdr:spPr>
        <a:xfrm>
          <a:off x="7810500" y="166132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75309</xdr:rowOff>
    </xdr:from>
    <xdr:ext cx="534377" cy="259045"/>
    <xdr:sp macro="" textlink="">
      <xdr:nvSpPr>
        <xdr:cNvPr id="487" name="テキスト ボックス 486">
          <a:extLst>
            <a:ext uri="{FF2B5EF4-FFF2-40B4-BE49-F238E27FC236}">
              <a16:creationId xmlns:a16="http://schemas.microsoft.com/office/drawing/2014/main" id="{00000000-0008-0000-0600-0000E7010000}"/>
            </a:ext>
          </a:extLst>
        </xdr:cNvPr>
        <xdr:cNvSpPr txBox="1"/>
      </xdr:nvSpPr>
      <xdr:spPr>
        <a:xfrm>
          <a:off x="7594111" y="167059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59525</xdr:rowOff>
    </xdr:from>
    <xdr:to>
      <xdr:col>36</xdr:col>
      <xdr:colOff>165100</xdr:colOff>
      <xdr:row>97</xdr:row>
      <xdr:rowOff>161125</xdr:rowOff>
    </xdr:to>
    <xdr:sp macro="" textlink="">
      <xdr:nvSpPr>
        <xdr:cNvPr id="488" name="楕円 487">
          <a:extLst>
            <a:ext uri="{FF2B5EF4-FFF2-40B4-BE49-F238E27FC236}">
              <a16:creationId xmlns:a16="http://schemas.microsoft.com/office/drawing/2014/main" id="{00000000-0008-0000-0600-0000E8010000}"/>
            </a:ext>
          </a:extLst>
        </xdr:cNvPr>
        <xdr:cNvSpPr/>
      </xdr:nvSpPr>
      <xdr:spPr>
        <a:xfrm>
          <a:off x="6921500" y="166901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152252</xdr:rowOff>
    </xdr:from>
    <xdr:ext cx="534377" cy="259045"/>
    <xdr:sp macro="" textlink="">
      <xdr:nvSpPr>
        <xdr:cNvPr id="489" name="テキスト ボックス 488">
          <a:extLst>
            <a:ext uri="{FF2B5EF4-FFF2-40B4-BE49-F238E27FC236}">
              <a16:creationId xmlns:a16="http://schemas.microsoft.com/office/drawing/2014/main" id="{00000000-0008-0000-0600-0000E9010000}"/>
            </a:ext>
          </a:extLst>
        </xdr:cNvPr>
        <xdr:cNvSpPr txBox="1"/>
      </xdr:nvSpPr>
      <xdr:spPr>
        <a:xfrm>
          <a:off x="6705111" y="167829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0" name="正方形/長方形 489">
          <a:extLst>
            <a:ext uri="{FF2B5EF4-FFF2-40B4-BE49-F238E27FC236}">
              <a16:creationId xmlns:a16="http://schemas.microsoft.com/office/drawing/2014/main" id="{00000000-0008-0000-0600-0000EA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1" name="正方形/長方形 490">
          <a:extLst>
            <a:ext uri="{FF2B5EF4-FFF2-40B4-BE49-F238E27FC236}">
              <a16:creationId xmlns:a16="http://schemas.microsoft.com/office/drawing/2014/main" id="{00000000-0008-0000-0600-0000EB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2" name="正方形/長方形 491">
          <a:extLst>
            <a:ext uri="{FF2B5EF4-FFF2-40B4-BE49-F238E27FC236}">
              <a16:creationId xmlns:a16="http://schemas.microsoft.com/office/drawing/2014/main" id="{00000000-0008-0000-0600-0000EC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3" name="正方形/長方形 492">
          <a:extLst>
            <a:ext uri="{FF2B5EF4-FFF2-40B4-BE49-F238E27FC236}">
              <a16:creationId xmlns:a16="http://schemas.microsoft.com/office/drawing/2014/main" id="{00000000-0008-0000-0600-0000ED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4" name="正方形/長方形 493">
          <a:extLst>
            <a:ext uri="{FF2B5EF4-FFF2-40B4-BE49-F238E27FC236}">
              <a16:creationId xmlns:a16="http://schemas.microsoft.com/office/drawing/2014/main" id="{00000000-0008-0000-0600-0000EE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5" name="正方形/長方形 494">
          <a:extLst>
            <a:ext uri="{FF2B5EF4-FFF2-40B4-BE49-F238E27FC236}">
              <a16:creationId xmlns:a16="http://schemas.microsoft.com/office/drawing/2014/main" id="{00000000-0008-0000-0600-0000EF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6" name="正方形/長方形 495">
          <a:extLst>
            <a:ext uri="{FF2B5EF4-FFF2-40B4-BE49-F238E27FC236}">
              <a16:creationId xmlns:a16="http://schemas.microsoft.com/office/drawing/2014/main" id="{00000000-0008-0000-0600-0000F0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7" name="正方形/長方形 496">
          <a:extLst>
            <a:ext uri="{FF2B5EF4-FFF2-40B4-BE49-F238E27FC236}">
              <a16:creationId xmlns:a16="http://schemas.microsoft.com/office/drawing/2014/main" id="{00000000-0008-0000-0600-0000F1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8" name="テキスト ボックス 497">
          <a:extLst>
            <a:ext uri="{FF2B5EF4-FFF2-40B4-BE49-F238E27FC236}">
              <a16:creationId xmlns:a16="http://schemas.microsoft.com/office/drawing/2014/main" id="{00000000-0008-0000-0600-0000F2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9" name="直線コネクタ 498">
          <a:extLst>
            <a:ext uri="{FF2B5EF4-FFF2-40B4-BE49-F238E27FC236}">
              <a16:creationId xmlns:a16="http://schemas.microsoft.com/office/drawing/2014/main" id="{00000000-0008-0000-0600-0000F3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500" name="直線コネクタ 499">
          <a:extLst>
            <a:ext uri="{FF2B5EF4-FFF2-40B4-BE49-F238E27FC236}">
              <a16:creationId xmlns:a16="http://schemas.microsoft.com/office/drawing/2014/main" id="{00000000-0008-0000-0600-0000F4010000}"/>
            </a:ext>
          </a:extLst>
        </xdr:cNvPr>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501" name="テキスト ボックス 500">
          <a:extLst>
            <a:ext uri="{FF2B5EF4-FFF2-40B4-BE49-F238E27FC236}">
              <a16:creationId xmlns:a16="http://schemas.microsoft.com/office/drawing/2014/main" id="{00000000-0008-0000-0600-0000F5010000}"/>
            </a:ext>
          </a:extLst>
        </xdr:cNvPr>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02" name="直線コネクタ 501">
          <a:extLst>
            <a:ext uri="{FF2B5EF4-FFF2-40B4-BE49-F238E27FC236}">
              <a16:creationId xmlns:a16="http://schemas.microsoft.com/office/drawing/2014/main" id="{00000000-0008-0000-0600-0000F6010000}"/>
            </a:ext>
          </a:extLst>
        </xdr:cNvPr>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36</xdr:row>
      <xdr:rowOff>144434</xdr:rowOff>
    </xdr:from>
    <xdr:ext cx="377026" cy="259045"/>
    <xdr:sp macro="" textlink="">
      <xdr:nvSpPr>
        <xdr:cNvPr id="503" name="テキスト ボックス 502">
          <a:extLst>
            <a:ext uri="{FF2B5EF4-FFF2-40B4-BE49-F238E27FC236}">
              <a16:creationId xmlns:a16="http://schemas.microsoft.com/office/drawing/2014/main" id="{00000000-0008-0000-0600-0000F7010000}"/>
            </a:ext>
          </a:extLst>
        </xdr:cNvPr>
        <xdr:cNvSpPr txBox="1"/>
      </xdr:nvSpPr>
      <xdr:spPr>
        <a:xfrm>
          <a:off x="12068974" y="6316634"/>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34</xdr:row>
      <xdr:rowOff>160763</xdr:rowOff>
    </xdr:from>
    <xdr:ext cx="377026" cy="259045"/>
    <xdr:sp macro="" textlink="">
      <xdr:nvSpPr>
        <xdr:cNvPr id="505" name="テキスト ボックス 504">
          <a:extLst>
            <a:ext uri="{FF2B5EF4-FFF2-40B4-BE49-F238E27FC236}">
              <a16:creationId xmlns:a16="http://schemas.microsoft.com/office/drawing/2014/main" id="{00000000-0008-0000-0600-0000F9010000}"/>
            </a:ext>
          </a:extLst>
        </xdr:cNvPr>
        <xdr:cNvSpPr txBox="1"/>
      </xdr:nvSpPr>
      <xdr:spPr>
        <a:xfrm>
          <a:off x="12068974" y="5990063"/>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06" name="直線コネクタ 505">
          <a:extLst>
            <a:ext uri="{FF2B5EF4-FFF2-40B4-BE49-F238E27FC236}">
              <a16:creationId xmlns:a16="http://schemas.microsoft.com/office/drawing/2014/main" id="{00000000-0008-0000-0600-0000FA010000}"/>
            </a:ext>
          </a:extLst>
        </xdr:cNvPr>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33</xdr:row>
      <xdr:rowOff>5641</xdr:rowOff>
    </xdr:from>
    <xdr:ext cx="377026" cy="259045"/>
    <xdr:sp macro="" textlink="">
      <xdr:nvSpPr>
        <xdr:cNvPr id="507" name="テキスト ボックス 506">
          <a:extLst>
            <a:ext uri="{FF2B5EF4-FFF2-40B4-BE49-F238E27FC236}">
              <a16:creationId xmlns:a16="http://schemas.microsoft.com/office/drawing/2014/main" id="{00000000-0008-0000-0600-0000FB010000}"/>
            </a:ext>
          </a:extLst>
        </xdr:cNvPr>
        <xdr:cNvSpPr txBox="1"/>
      </xdr:nvSpPr>
      <xdr:spPr>
        <a:xfrm>
          <a:off x="12068974" y="5663491"/>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08" name="直線コネクタ 507">
          <a:extLst>
            <a:ext uri="{FF2B5EF4-FFF2-40B4-BE49-F238E27FC236}">
              <a16:creationId xmlns:a16="http://schemas.microsoft.com/office/drawing/2014/main" id="{00000000-0008-0000-0600-0000FC010000}"/>
            </a:ext>
          </a:extLst>
        </xdr:cNvPr>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31</xdr:row>
      <xdr:rowOff>21970</xdr:rowOff>
    </xdr:from>
    <xdr:ext cx="467179" cy="259045"/>
    <xdr:sp macro="" textlink="">
      <xdr:nvSpPr>
        <xdr:cNvPr id="509" name="テキスト ボックス 508">
          <a:extLst>
            <a:ext uri="{FF2B5EF4-FFF2-40B4-BE49-F238E27FC236}">
              <a16:creationId xmlns:a16="http://schemas.microsoft.com/office/drawing/2014/main" id="{00000000-0008-0000-0600-0000FD010000}"/>
            </a:ext>
          </a:extLst>
        </xdr:cNvPr>
        <xdr:cNvSpPr txBox="1"/>
      </xdr:nvSpPr>
      <xdr:spPr>
        <a:xfrm>
          <a:off x="11978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10" name="直線コネクタ 509">
          <a:extLst>
            <a:ext uri="{FF2B5EF4-FFF2-40B4-BE49-F238E27FC236}">
              <a16:creationId xmlns:a16="http://schemas.microsoft.com/office/drawing/2014/main" id="{00000000-0008-0000-0600-0000FE010000}"/>
            </a:ext>
          </a:extLst>
        </xdr:cNvPr>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29</xdr:row>
      <xdr:rowOff>38299</xdr:rowOff>
    </xdr:from>
    <xdr:ext cx="467179" cy="259045"/>
    <xdr:sp macro="" textlink="">
      <xdr:nvSpPr>
        <xdr:cNvPr id="511" name="テキスト ボックス 510">
          <a:extLst>
            <a:ext uri="{FF2B5EF4-FFF2-40B4-BE49-F238E27FC236}">
              <a16:creationId xmlns:a16="http://schemas.microsoft.com/office/drawing/2014/main" id="{00000000-0008-0000-0600-0000FF010000}"/>
            </a:ext>
          </a:extLst>
        </xdr:cNvPr>
        <xdr:cNvSpPr txBox="1"/>
      </xdr:nvSpPr>
      <xdr:spPr>
        <a:xfrm>
          <a:off x="11978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2" name="直線コネクタ 511">
          <a:extLst>
            <a:ext uri="{FF2B5EF4-FFF2-40B4-BE49-F238E27FC236}">
              <a16:creationId xmlns:a16="http://schemas.microsoft.com/office/drawing/2014/main" id="{00000000-0008-0000-0600-000000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27</xdr:row>
      <xdr:rowOff>54627</xdr:rowOff>
    </xdr:from>
    <xdr:ext cx="467179" cy="259045"/>
    <xdr:sp macro="" textlink="">
      <xdr:nvSpPr>
        <xdr:cNvPr id="513" name="テキスト ボックス 512">
          <a:extLst>
            <a:ext uri="{FF2B5EF4-FFF2-40B4-BE49-F238E27FC236}">
              <a16:creationId xmlns:a16="http://schemas.microsoft.com/office/drawing/2014/main" id="{00000000-0008-0000-0600-000001020000}"/>
            </a:ext>
          </a:extLst>
        </xdr:cNvPr>
        <xdr:cNvSpPr txBox="1"/>
      </xdr:nvSpPr>
      <xdr:spPr>
        <a:xfrm>
          <a:off x="11978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4" name="災害復旧事業費グラフ枠">
          <a:extLst>
            <a:ext uri="{FF2B5EF4-FFF2-40B4-BE49-F238E27FC236}">
              <a16:creationId xmlns:a16="http://schemas.microsoft.com/office/drawing/2014/main" id="{00000000-0008-0000-0600-000002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49349</xdr:rowOff>
    </xdr:from>
    <xdr:to>
      <xdr:col>85</xdr:col>
      <xdr:colOff>126364</xdr:colOff>
      <xdr:row>39</xdr:row>
      <xdr:rowOff>98878</xdr:rowOff>
    </xdr:to>
    <xdr:cxnSp macro="">
      <xdr:nvCxnSpPr>
        <xdr:cNvPr id="515" name="直線コネクタ 514">
          <a:extLst>
            <a:ext uri="{FF2B5EF4-FFF2-40B4-BE49-F238E27FC236}">
              <a16:creationId xmlns:a16="http://schemas.microsoft.com/office/drawing/2014/main" id="{00000000-0008-0000-0600-000003020000}"/>
            </a:ext>
          </a:extLst>
        </xdr:cNvPr>
        <xdr:cNvCxnSpPr/>
      </xdr:nvCxnSpPr>
      <xdr:spPr>
        <a:xfrm flipV="1">
          <a:off x="16317595" y="5192849"/>
          <a:ext cx="1269" cy="15925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102705</xdr:rowOff>
    </xdr:from>
    <xdr:ext cx="249299" cy="259045"/>
    <xdr:sp macro="" textlink="">
      <xdr:nvSpPr>
        <xdr:cNvPr id="516" name="災害復旧事業費最小値テキスト">
          <a:extLst>
            <a:ext uri="{FF2B5EF4-FFF2-40B4-BE49-F238E27FC236}">
              <a16:creationId xmlns:a16="http://schemas.microsoft.com/office/drawing/2014/main" id="{00000000-0008-0000-0600-000004020000}"/>
            </a:ext>
          </a:extLst>
        </xdr:cNvPr>
        <xdr:cNvSpPr txBox="1"/>
      </xdr:nvSpPr>
      <xdr:spPr>
        <a:xfrm>
          <a:off x="16370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98878</xdr:rowOff>
    </xdr:from>
    <xdr:to>
      <xdr:col>86</xdr:col>
      <xdr:colOff>25400</xdr:colOff>
      <xdr:row>39</xdr:row>
      <xdr:rowOff>98878</xdr:rowOff>
    </xdr:to>
    <xdr:cxnSp macro="">
      <xdr:nvCxnSpPr>
        <xdr:cNvPr id="517" name="直線コネクタ 516">
          <a:extLst>
            <a:ext uri="{FF2B5EF4-FFF2-40B4-BE49-F238E27FC236}">
              <a16:creationId xmlns:a16="http://schemas.microsoft.com/office/drawing/2014/main" id="{00000000-0008-0000-0600-000005020000}"/>
            </a:ext>
          </a:extLst>
        </xdr:cNvPr>
        <xdr:cNvCxnSpPr/>
      </xdr:nvCxnSpPr>
      <xdr:spPr>
        <a:xfrm>
          <a:off x="16230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167476</xdr:rowOff>
    </xdr:from>
    <xdr:ext cx="469744" cy="259045"/>
    <xdr:sp macro="" textlink="">
      <xdr:nvSpPr>
        <xdr:cNvPr id="518" name="災害復旧事業費最大値テキスト">
          <a:extLst>
            <a:ext uri="{FF2B5EF4-FFF2-40B4-BE49-F238E27FC236}">
              <a16:creationId xmlns:a16="http://schemas.microsoft.com/office/drawing/2014/main" id="{00000000-0008-0000-0600-000006020000}"/>
            </a:ext>
          </a:extLst>
        </xdr:cNvPr>
        <xdr:cNvSpPr txBox="1"/>
      </xdr:nvSpPr>
      <xdr:spPr>
        <a:xfrm>
          <a:off x="16370300" y="49680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49349</xdr:rowOff>
    </xdr:from>
    <xdr:to>
      <xdr:col>86</xdr:col>
      <xdr:colOff>25400</xdr:colOff>
      <xdr:row>30</xdr:row>
      <xdr:rowOff>49349</xdr:rowOff>
    </xdr:to>
    <xdr:cxnSp macro="">
      <xdr:nvCxnSpPr>
        <xdr:cNvPr id="519" name="直線コネクタ 518">
          <a:extLst>
            <a:ext uri="{FF2B5EF4-FFF2-40B4-BE49-F238E27FC236}">
              <a16:creationId xmlns:a16="http://schemas.microsoft.com/office/drawing/2014/main" id="{00000000-0008-0000-0600-000007020000}"/>
            </a:ext>
          </a:extLst>
        </xdr:cNvPr>
        <xdr:cNvCxnSpPr/>
      </xdr:nvCxnSpPr>
      <xdr:spPr>
        <a:xfrm>
          <a:off x="16230600" y="51928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1996</xdr:rowOff>
    </xdr:from>
    <xdr:to>
      <xdr:col>85</xdr:col>
      <xdr:colOff>127000</xdr:colOff>
      <xdr:row>38</xdr:row>
      <xdr:rowOff>65677</xdr:rowOff>
    </xdr:to>
    <xdr:cxnSp macro="">
      <xdr:nvCxnSpPr>
        <xdr:cNvPr id="520" name="直線コネクタ 519">
          <a:extLst>
            <a:ext uri="{FF2B5EF4-FFF2-40B4-BE49-F238E27FC236}">
              <a16:creationId xmlns:a16="http://schemas.microsoft.com/office/drawing/2014/main" id="{00000000-0008-0000-0600-000008020000}"/>
            </a:ext>
          </a:extLst>
        </xdr:cNvPr>
        <xdr:cNvCxnSpPr/>
      </xdr:nvCxnSpPr>
      <xdr:spPr>
        <a:xfrm flipV="1">
          <a:off x="15481300" y="6345646"/>
          <a:ext cx="838200" cy="2351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24873</xdr:rowOff>
    </xdr:from>
    <xdr:ext cx="378565" cy="259045"/>
    <xdr:sp macro="" textlink="">
      <xdr:nvSpPr>
        <xdr:cNvPr id="521" name="災害復旧事業費平均値テキスト">
          <a:extLst>
            <a:ext uri="{FF2B5EF4-FFF2-40B4-BE49-F238E27FC236}">
              <a16:creationId xmlns:a16="http://schemas.microsoft.com/office/drawing/2014/main" id="{00000000-0008-0000-0600-000009020000}"/>
            </a:ext>
          </a:extLst>
        </xdr:cNvPr>
        <xdr:cNvSpPr txBox="1"/>
      </xdr:nvSpPr>
      <xdr:spPr>
        <a:xfrm>
          <a:off x="16370300" y="6539973"/>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46446</xdr:rowOff>
    </xdr:from>
    <xdr:to>
      <xdr:col>85</xdr:col>
      <xdr:colOff>177800</xdr:colOff>
      <xdr:row>38</xdr:row>
      <xdr:rowOff>148046</xdr:rowOff>
    </xdr:to>
    <xdr:sp macro="" textlink="">
      <xdr:nvSpPr>
        <xdr:cNvPr id="522" name="フローチャート: 判断 521">
          <a:extLst>
            <a:ext uri="{FF2B5EF4-FFF2-40B4-BE49-F238E27FC236}">
              <a16:creationId xmlns:a16="http://schemas.microsoft.com/office/drawing/2014/main" id="{00000000-0008-0000-0600-00000A020000}"/>
            </a:ext>
          </a:extLst>
        </xdr:cNvPr>
        <xdr:cNvSpPr/>
      </xdr:nvSpPr>
      <xdr:spPr>
        <a:xfrm>
          <a:off x="16268700" y="65615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65677</xdr:rowOff>
    </xdr:from>
    <xdr:to>
      <xdr:col>81</xdr:col>
      <xdr:colOff>50800</xdr:colOff>
      <xdr:row>38</xdr:row>
      <xdr:rowOff>101600</xdr:rowOff>
    </xdr:to>
    <xdr:cxnSp macro="">
      <xdr:nvCxnSpPr>
        <xdr:cNvPr id="523" name="直線コネクタ 522">
          <a:extLst>
            <a:ext uri="{FF2B5EF4-FFF2-40B4-BE49-F238E27FC236}">
              <a16:creationId xmlns:a16="http://schemas.microsoft.com/office/drawing/2014/main" id="{00000000-0008-0000-0600-00000B020000}"/>
            </a:ext>
          </a:extLst>
        </xdr:cNvPr>
        <xdr:cNvCxnSpPr/>
      </xdr:nvCxnSpPr>
      <xdr:spPr>
        <a:xfrm flipV="1">
          <a:off x="14592300" y="6580777"/>
          <a:ext cx="889000" cy="35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82369</xdr:rowOff>
    </xdr:from>
    <xdr:to>
      <xdr:col>81</xdr:col>
      <xdr:colOff>101600</xdr:colOff>
      <xdr:row>39</xdr:row>
      <xdr:rowOff>12519</xdr:rowOff>
    </xdr:to>
    <xdr:sp macro="" textlink="">
      <xdr:nvSpPr>
        <xdr:cNvPr id="524" name="フローチャート: 判断 523">
          <a:extLst>
            <a:ext uri="{FF2B5EF4-FFF2-40B4-BE49-F238E27FC236}">
              <a16:creationId xmlns:a16="http://schemas.microsoft.com/office/drawing/2014/main" id="{00000000-0008-0000-0600-00000C020000}"/>
            </a:ext>
          </a:extLst>
        </xdr:cNvPr>
        <xdr:cNvSpPr/>
      </xdr:nvSpPr>
      <xdr:spPr>
        <a:xfrm>
          <a:off x="15430500" y="65974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39</xdr:row>
      <xdr:rowOff>3646</xdr:rowOff>
    </xdr:from>
    <xdr:ext cx="378565" cy="259045"/>
    <xdr:sp macro="" textlink="">
      <xdr:nvSpPr>
        <xdr:cNvPr id="525" name="テキスト ボックス 524">
          <a:extLst>
            <a:ext uri="{FF2B5EF4-FFF2-40B4-BE49-F238E27FC236}">
              <a16:creationId xmlns:a16="http://schemas.microsoft.com/office/drawing/2014/main" id="{00000000-0008-0000-0600-00000D020000}"/>
            </a:ext>
          </a:extLst>
        </xdr:cNvPr>
        <xdr:cNvSpPr txBox="1"/>
      </xdr:nvSpPr>
      <xdr:spPr>
        <a:xfrm>
          <a:off x="15292017" y="669019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166370</xdr:rowOff>
    </xdr:from>
    <xdr:to>
      <xdr:col>76</xdr:col>
      <xdr:colOff>114300</xdr:colOff>
      <xdr:row>38</xdr:row>
      <xdr:rowOff>101600</xdr:rowOff>
    </xdr:to>
    <xdr:cxnSp macro="">
      <xdr:nvCxnSpPr>
        <xdr:cNvPr id="526" name="直線コネクタ 525">
          <a:extLst>
            <a:ext uri="{FF2B5EF4-FFF2-40B4-BE49-F238E27FC236}">
              <a16:creationId xmlns:a16="http://schemas.microsoft.com/office/drawing/2014/main" id="{00000000-0008-0000-0600-00000E020000}"/>
            </a:ext>
          </a:extLst>
        </xdr:cNvPr>
        <xdr:cNvCxnSpPr/>
      </xdr:nvCxnSpPr>
      <xdr:spPr>
        <a:xfrm>
          <a:off x="13703300" y="6510020"/>
          <a:ext cx="889000" cy="1066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162923</xdr:rowOff>
    </xdr:from>
    <xdr:to>
      <xdr:col>76</xdr:col>
      <xdr:colOff>165100</xdr:colOff>
      <xdr:row>37</xdr:row>
      <xdr:rowOff>93073</xdr:rowOff>
    </xdr:to>
    <xdr:sp macro="" textlink="">
      <xdr:nvSpPr>
        <xdr:cNvPr id="527" name="フローチャート: 判断 526">
          <a:extLst>
            <a:ext uri="{FF2B5EF4-FFF2-40B4-BE49-F238E27FC236}">
              <a16:creationId xmlns:a16="http://schemas.microsoft.com/office/drawing/2014/main" id="{00000000-0008-0000-0600-00000F020000}"/>
            </a:ext>
          </a:extLst>
        </xdr:cNvPr>
        <xdr:cNvSpPr/>
      </xdr:nvSpPr>
      <xdr:spPr>
        <a:xfrm>
          <a:off x="14541500" y="63351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35</xdr:row>
      <xdr:rowOff>109600</xdr:rowOff>
    </xdr:from>
    <xdr:ext cx="378565" cy="259045"/>
    <xdr:sp macro="" textlink="">
      <xdr:nvSpPr>
        <xdr:cNvPr id="528" name="テキスト ボックス 527">
          <a:extLst>
            <a:ext uri="{FF2B5EF4-FFF2-40B4-BE49-F238E27FC236}">
              <a16:creationId xmlns:a16="http://schemas.microsoft.com/office/drawing/2014/main" id="{00000000-0008-0000-0600-000010020000}"/>
            </a:ext>
          </a:extLst>
        </xdr:cNvPr>
        <xdr:cNvSpPr txBox="1"/>
      </xdr:nvSpPr>
      <xdr:spPr>
        <a:xfrm>
          <a:off x="14403017" y="611035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36830</xdr:rowOff>
    </xdr:from>
    <xdr:to>
      <xdr:col>71</xdr:col>
      <xdr:colOff>177800</xdr:colOff>
      <xdr:row>37</xdr:row>
      <xdr:rowOff>166370</xdr:rowOff>
    </xdr:to>
    <xdr:cxnSp macro="">
      <xdr:nvCxnSpPr>
        <xdr:cNvPr id="529" name="直線コネクタ 528">
          <a:extLst>
            <a:ext uri="{FF2B5EF4-FFF2-40B4-BE49-F238E27FC236}">
              <a16:creationId xmlns:a16="http://schemas.microsoft.com/office/drawing/2014/main" id="{00000000-0008-0000-0600-000011020000}"/>
            </a:ext>
          </a:extLst>
        </xdr:cNvPr>
        <xdr:cNvCxnSpPr/>
      </xdr:nvCxnSpPr>
      <xdr:spPr>
        <a:xfrm>
          <a:off x="12814300" y="6380480"/>
          <a:ext cx="889000" cy="1295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100330</xdr:rowOff>
    </xdr:from>
    <xdr:to>
      <xdr:col>72</xdr:col>
      <xdr:colOff>38100</xdr:colOff>
      <xdr:row>38</xdr:row>
      <xdr:rowOff>30480</xdr:rowOff>
    </xdr:to>
    <xdr:sp macro="" textlink="">
      <xdr:nvSpPr>
        <xdr:cNvPr id="530" name="フローチャート: 判断 529">
          <a:extLst>
            <a:ext uri="{FF2B5EF4-FFF2-40B4-BE49-F238E27FC236}">
              <a16:creationId xmlns:a16="http://schemas.microsoft.com/office/drawing/2014/main" id="{00000000-0008-0000-0600-000012020000}"/>
            </a:ext>
          </a:extLst>
        </xdr:cNvPr>
        <xdr:cNvSpPr/>
      </xdr:nvSpPr>
      <xdr:spPr>
        <a:xfrm>
          <a:off x="13652500" y="6443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36</xdr:row>
      <xdr:rowOff>47007</xdr:rowOff>
    </xdr:from>
    <xdr:ext cx="378565" cy="259045"/>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3514017" y="62192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160201</xdr:rowOff>
    </xdr:from>
    <xdr:to>
      <xdr:col>67</xdr:col>
      <xdr:colOff>101600</xdr:colOff>
      <xdr:row>38</xdr:row>
      <xdr:rowOff>90351</xdr:rowOff>
    </xdr:to>
    <xdr:sp macro="" textlink="">
      <xdr:nvSpPr>
        <xdr:cNvPr id="532" name="フローチャート: 判断 531">
          <a:extLst>
            <a:ext uri="{FF2B5EF4-FFF2-40B4-BE49-F238E27FC236}">
              <a16:creationId xmlns:a16="http://schemas.microsoft.com/office/drawing/2014/main" id="{00000000-0008-0000-0600-000014020000}"/>
            </a:ext>
          </a:extLst>
        </xdr:cNvPr>
        <xdr:cNvSpPr/>
      </xdr:nvSpPr>
      <xdr:spPr>
        <a:xfrm>
          <a:off x="12763500" y="65038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38</xdr:row>
      <xdr:rowOff>81478</xdr:rowOff>
    </xdr:from>
    <xdr:ext cx="378565" cy="259045"/>
    <xdr:sp macro="" textlink="">
      <xdr:nvSpPr>
        <xdr:cNvPr id="533" name="テキスト ボックス 532">
          <a:extLst>
            <a:ext uri="{FF2B5EF4-FFF2-40B4-BE49-F238E27FC236}">
              <a16:creationId xmlns:a16="http://schemas.microsoft.com/office/drawing/2014/main" id="{00000000-0008-0000-0600-000015020000}"/>
            </a:ext>
          </a:extLst>
        </xdr:cNvPr>
        <xdr:cNvSpPr txBox="1"/>
      </xdr:nvSpPr>
      <xdr:spPr>
        <a:xfrm>
          <a:off x="12625017" y="659657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600-000016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600-000017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600-000019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00000000-0008-0000-0600-00001A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122646</xdr:rowOff>
    </xdr:from>
    <xdr:to>
      <xdr:col>85</xdr:col>
      <xdr:colOff>177800</xdr:colOff>
      <xdr:row>37</xdr:row>
      <xdr:rowOff>52796</xdr:rowOff>
    </xdr:to>
    <xdr:sp macro="" textlink="">
      <xdr:nvSpPr>
        <xdr:cNvPr id="539" name="楕円 538">
          <a:extLst>
            <a:ext uri="{FF2B5EF4-FFF2-40B4-BE49-F238E27FC236}">
              <a16:creationId xmlns:a16="http://schemas.microsoft.com/office/drawing/2014/main" id="{00000000-0008-0000-0600-00001B020000}"/>
            </a:ext>
          </a:extLst>
        </xdr:cNvPr>
        <xdr:cNvSpPr/>
      </xdr:nvSpPr>
      <xdr:spPr>
        <a:xfrm>
          <a:off x="16268700" y="62948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35</xdr:row>
      <xdr:rowOff>145523</xdr:rowOff>
    </xdr:from>
    <xdr:ext cx="378565" cy="259045"/>
    <xdr:sp macro="" textlink="">
      <xdr:nvSpPr>
        <xdr:cNvPr id="540" name="災害復旧事業費該当値テキスト">
          <a:extLst>
            <a:ext uri="{FF2B5EF4-FFF2-40B4-BE49-F238E27FC236}">
              <a16:creationId xmlns:a16="http://schemas.microsoft.com/office/drawing/2014/main" id="{00000000-0008-0000-0600-00001C020000}"/>
            </a:ext>
          </a:extLst>
        </xdr:cNvPr>
        <xdr:cNvSpPr txBox="1"/>
      </xdr:nvSpPr>
      <xdr:spPr>
        <a:xfrm>
          <a:off x="16370300" y="614627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14877</xdr:rowOff>
    </xdr:from>
    <xdr:to>
      <xdr:col>81</xdr:col>
      <xdr:colOff>101600</xdr:colOff>
      <xdr:row>38</xdr:row>
      <xdr:rowOff>116477</xdr:rowOff>
    </xdr:to>
    <xdr:sp macro="" textlink="">
      <xdr:nvSpPr>
        <xdr:cNvPr id="541" name="楕円 540">
          <a:extLst>
            <a:ext uri="{FF2B5EF4-FFF2-40B4-BE49-F238E27FC236}">
              <a16:creationId xmlns:a16="http://schemas.microsoft.com/office/drawing/2014/main" id="{00000000-0008-0000-0600-00001D020000}"/>
            </a:ext>
          </a:extLst>
        </xdr:cNvPr>
        <xdr:cNvSpPr/>
      </xdr:nvSpPr>
      <xdr:spPr>
        <a:xfrm>
          <a:off x="15430500" y="65299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36</xdr:row>
      <xdr:rowOff>133004</xdr:rowOff>
    </xdr:from>
    <xdr:ext cx="378565" cy="259045"/>
    <xdr:sp macro="" textlink="">
      <xdr:nvSpPr>
        <xdr:cNvPr id="542" name="テキスト ボックス 541">
          <a:extLst>
            <a:ext uri="{FF2B5EF4-FFF2-40B4-BE49-F238E27FC236}">
              <a16:creationId xmlns:a16="http://schemas.microsoft.com/office/drawing/2014/main" id="{00000000-0008-0000-0600-00001E020000}"/>
            </a:ext>
          </a:extLst>
        </xdr:cNvPr>
        <xdr:cNvSpPr txBox="1"/>
      </xdr:nvSpPr>
      <xdr:spPr>
        <a:xfrm>
          <a:off x="15292017" y="630520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50800</xdr:rowOff>
    </xdr:from>
    <xdr:to>
      <xdr:col>76</xdr:col>
      <xdr:colOff>165100</xdr:colOff>
      <xdr:row>38</xdr:row>
      <xdr:rowOff>152400</xdr:rowOff>
    </xdr:to>
    <xdr:sp macro="" textlink="">
      <xdr:nvSpPr>
        <xdr:cNvPr id="543" name="楕円 542">
          <a:extLst>
            <a:ext uri="{FF2B5EF4-FFF2-40B4-BE49-F238E27FC236}">
              <a16:creationId xmlns:a16="http://schemas.microsoft.com/office/drawing/2014/main" id="{00000000-0008-0000-0600-00001F020000}"/>
            </a:ext>
          </a:extLst>
        </xdr:cNvPr>
        <xdr:cNvSpPr/>
      </xdr:nvSpPr>
      <xdr:spPr>
        <a:xfrm>
          <a:off x="14541500" y="6565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38</xdr:row>
      <xdr:rowOff>143527</xdr:rowOff>
    </xdr:from>
    <xdr:ext cx="378565" cy="259045"/>
    <xdr:sp macro="" textlink="">
      <xdr:nvSpPr>
        <xdr:cNvPr id="544" name="テキスト ボックス 543">
          <a:extLst>
            <a:ext uri="{FF2B5EF4-FFF2-40B4-BE49-F238E27FC236}">
              <a16:creationId xmlns:a16="http://schemas.microsoft.com/office/drawing/2014/main" id="{00000000-0008-0000-0600-000020020000}"/>
            </a:ext>
          </a:extLst>
        </xdr:cNvPr>
        <xdr:cNvSpPr txBox="1"/>
      </xdr:nvSpPr>
      <xdr:spPr>
        <a:xfrm>
          <a:off x="14403017" y="665862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115570</xdr:rowOff>
    </xdr:from>
    <xdr:to>
      <xdr:col>72</xdr:col>
      <xdr:colOff>38100</xdr:colOff>
      <xdr:row>38</xdr:row>
      <xdr:rowOff>45720</xdr:rowOff>
    </xdr:to>
    <xdr:sp macro="" textlink="">
      <xdr:nvSpPr>
        <xdr:cNvPr id="545" name="楕円 544">
          <a:extLst>
            <a:ext uri="{FF2B5EF4-FFF2-40B4-BE49-F238E27FC236}">
              <a16:creationId xmlns:a16="http://schemas.microsoft.com/office/drawing/2014/main" id="{00000000-0008-0000-0600-000021020000}"/>
            </a:ext>
          </a:extLst>
        </xdr:cNvPr>
        <xdr:cNvSpPr/>
      </xdr:nvSpPr>
      <xdr:spPr>
        <a:xfrm>
          <a:off x="13652500" y="6459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38</xdr:row>
      <xdr:rowOff>36847</xdr:rowOff>
    </xdr:from>
    <xdr:ext cx="378565" cy="259045"/>
    <xdr:sp macro="" textlink="">
      <xdr:nvSpPr>
        <xdr:cNvPr id="546" name="テキスト ボックス 545">
          <a:extLst>
            <a:ext uri="{FF2B5EF4-FFF2-40B4-BE49-F238E27FC236}">
              <a16:creationId xmlns:a16="http://schemas.microsoft.com/office/drawing/2014/main" id="{00000000-0008-0000-0600-000022020000}"/>
            </a:ext>
          </a:extLst>
        </xdr:cNvPr>
        <xdr:cNvSpPr txBox="1"/>
      </xdr:nvSpPr>
      <xdr:spPr>
        <a:xfrm>
          <a:off x="13514017" y="655194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157480</xdr:rowOff>
    </xdr:from>
    <xdr:to>
      <xdr:col>67</xdr:col>
      <xdr:colOff>101600</xdr:colOff>
      <xdr:row>37</xdr:row>
      <xdr:rowOff>87630</xdr:rowOff>
    </xdr:to>
    <xdr:sp macro="" textlink="">
      <xdr:nvSpPr>
        <xdr:cNvPr id="547" name="楕円 546">
          <a:extLst>
            <a:ext uri="{FF2B5EF4-FFF2-40B4-BE49-F238E27FC236}">
              <a16:creationId xmlns:a16="http://schemas.microsoft.com/office/drawing/2014/main" id="{00000000-0008-0000-0600-000023020000}"/>
            </a:ext>
          </a:extLst>
        </xdr:cNvPr>
        <xdr:cNvSpPr/>
      </xdr:nvSpPr>
      <xdr:spPr>
        <a:xfrm>
          <a:off x="12763500" y="6329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35</xdr:row>
      <xdr:rowOff>104157</xdr:rowOff>
    </xdr:from>
    <xdr:ext cx="378565" cy="259045"/>
    <xdr:sp macro="" textlink="">
      <xdr:nvSpPr>
        <xdr:cNvPr id="548" name="テキスト ボックス 547">
          <a:extLst>
            <a:ext uri="{FF2B5EF4-FFF2-40B4-BE49-F238E27FC236}">
              <a16:creationId xmlns:a16="http://schemas.microsoft.com/office/drawing/2014/main" id="{00000000-0008-0000-0600-000024020000}"/>
            </a:ext>
          </a:extLst>
        </xdr:cNvPr>
        <xdr:cNvSpPr txBox="1"/>
      </xdr:nvSpPr>
      <xdr:spPr>
        <a:xfrm>
          <a:off x="12625017" y="61049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9" name="正方形/長方形 548">
          <a:extLst>
            <a:ext uri="{FF2B5EF4-FFF2-40B4-BE49-F238E27FC236}">
              <a16:creationId xmlns:a16="http://schemas.microsoft.com/office/drawing/2014/main" id="{00000000-0008-0000-0600-000025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0" name="正方形/長方形 549">
          <a:extLst>
            <a:ext uri="{FF2B5EF4-FFF2-40B4-BE49-F238E27FC236}">
              <a16:creationId xmlns:a16="http://schemas.microsoft.com/office/drawing/2014/main" id="{00000000-0008-0000-0600-000026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1" name="正方形/長方形 550">
          <a:extLst>
            <a:ext uri="{FF2B5EF4-FFF2-40B4-BE49-F238E27FC236}">
              <a16:creationId xmlns:a16="http://schemas.microsoft.com/office/drawing/2014/main" id="{00000000-0008-0000-0600-000027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2" name="正方形/長方形 551">
          <a:extLst>
            <a:ext uri="{FF2B5EF4-FFF2-40B4-BE49-F238E27FC236}">
              <a16:creationId xmlns:a16="http://schemas.microsoft.com/office/drawing/2014/main" id="{00000000-0008-0000-0600-000028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3" name="正方形/長方形 552">
          <a:extLst>
            <a:ext uri="{FF2B5EF4-FFF2-40B4-BE49-F238E27FC236}">
              <a16:creationId xmlns:a16="http://schemas.microsoft.com/office/drawing/2014/main" id="{00000000-0008-0000-0600-000029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4" name="正方形/長方形 553">
          <a:extLst>
            <a:ext uri="{FF2B5EF4-FFF2-40B4-BE49-F238E27FC236}">
              <a16:creationId xmlns:a16="http://schemas.microsoft.com/office/drawing/2014/main" id="{00000000-0008-0000-0600-00002A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5" name="正方形/長方形 554">
          <a:extLst>
            <a:ext uri="{FF2B5EF4-FFF2-40B4-BE49-F238E27FC236}">
              <a16:creationId xmlns:a16="http://schemas.microsoft.com/office/drawing/2014/main" id="{00000000-0008-0000-0600-00002B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6" name="正方形/長方形 555">
          <a:extLst>
            <a:ext uri="{FF2B5EF4-FFF2-40B4-BE49-F238E27FC236}">
              <a16:creationId xmlns:a16="http://schemas.microsoft.com/office/drawing/2014/main" id="{00000000-0008-0000-0600-00002C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7" name="テキスト ボックス 556">
          <a:extLst>
            <a:ext uri="{FF2B5EF4-FFF2-40B4-BE49-F238E27FC236}">
              <a16:creationId xmlns:a16="http://schemas.microsoft.com/office/drawing/2014/main" id="{00000000-0008-0000-0600-00002D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8" name="直線コネクタ 557">
          <a:extLst>
            <a:ext uri="{FF2B5EF4-FFF2-40B4-BE49-F238E27FC236}">
              <a16:creationId xmlns:a16="http://schemas.microsoft.com/office/drawing/2014/main" id="{00000000-0008-0000-0600-00002E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9" name="直線コネクタ 558">
          <a:extLst>
            <a:ext uri="{FF2B5EF4-FFF2-40B4-BE49-F238E27FC236}">
              <a16:creationId xmlns:a16="http://schemas.microsoft.com/office/drawing/2014/main" id="{00000000-0008-0000-0600-00002F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60" name="テキスト ボックス 559">
          <a:extLst>
            <a:ext uri="{FF2B5EF4-FFF2-40B4-BE49-F238E27FC236}">
              <a16:creationId xmlns:a16="http://schemas.microsoft.com/office/drawing/2014/main" id="{00000000-0008-0000-0600-000030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1" name="直線コネクタ 560">
          <a:extLst>
            <a:ext uri="{FF2B5EF4-FFF2-40B4-BE49-F238E27FC236}">
              <a16:creationId xmlns:a16="http://schemas.microsoft.com/office/drawing/2014/main" id="{00000000-0008-0000-0600-000031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2" name="テキスト ボックス 561">
          <a:extLst>
            <a:ext uri="{FF2B5EF4-FFF2-40B4-BE49-F238E27FC236}">
              <a16:creationId xmlns:a16="http://schemas.microsoft.com/office/drawing/2014/main" id="{00000000-0008-0000-0600-000032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3" name="失業対策事業費グラフ枠">
          <a:extLst>
            <a:ext uri="{FF2B5EF4-FFF2-40B4-BE49-F238E27FC236}">
              <a16:creationId xmlns:a16="http://schemas.microsoft.com/office/drawing/2014/main" id="{00000000-0008-0000-0600-000033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4" name="直線コネクタ 563">
          <a:extLst>
            <a:ext uri="{FF2B5EF4-FFF2-40B4-BE49-F238E27FC236}">
              <a16:creationId xmlns:a16="http://schemas.microsoft.com/office/drawing/2014/main" id="{00000000-0008-0000-0600-000034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5" name="失業対策事業費最小値テキスト">
          <a:extLst>
            <a:ext uri="{FF2B5EF4-FFF2-40B4-BE49-F238E27FC236}">
              <a16:creationId xmlns:a16="http://schemas.microsoft.com/office/drawing/2014/main" id="{00000000-0008-0000-0600-000035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6" name="直線コネクタ 565">
          <a:extLst>
            <a:ext uri="{FF2B5EF4-FFF2-40B4-BE49-F238E27FC236}">
              <a16:creationId xmlns:a16="http://schemas.microsoft.com/office/drawing/2014/main" id="{00000000-0008-0000-0600-000036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7" name="失業対策事業費最大値テキスト">
          <a:extLst>
            <a:ext uri="{FF2B5EF4-FFF2-40B4-BE49-F238E27FC236}">
              <a16:creationId xmlns:a16="http://schemas.microsoft.com/office/drawing/2014/main" id="{00000000-0008-0000-0600-000037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8" name="直線コネクタ 567">
          <a:extLst>
            <a:ext uri="{FF2B5EF4-FFF2-40B4-BE49-F238E27FC236}">
              <a16:creationId xmlns:a16="http://schemas.microsoft.com/office/drawing/2014/main" id="{00000000-0008-0000-0600-000038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9" name="直線コネクタ 568">
          <a:extLst>
            <a:ext uri="{FF2B5EF4-FFF2-40B4-BE49-F238E27FC236}">
              <a16:creationId xmlns:a16="http://schemas.microsoft.com/office/drawing/2014/main" id="{00000000-0008-0000-0600-000039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70" name="失業対策事業費平均値テキスト">
          <a:extLst>
            <a:ext uri="{FF2B5EF4-FFF2-40B4-BE49-F238E27FC236}">
              <a16:creationId xmlns:a16="http://schemas.microsoft.com/office/drawing/2014/main" id="{00000000-0008-0000-0600-00003A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1" name="フローチャート: 判断 570">
          <a:extLst>
            <a:ext uri="{FF2B5EF4-FFF2-40B4-BE49-F238E27FC236}">
              <a16:creationId xmlns:a16="http://schemas.microsoft.com/office/drawing/2014/main" id="{00000000-0008-0000-0600-00003B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2" name="直線コネクタ 571">
          <a:extLst>
            <a:ext uri="{FF2B5EF4-FFF2-40B4-BE49-F238E27FC236}">
              <a16:creationId xmlns:a16="http://schemas.microsoft.com/office/drawing/2014/main" id="{00000000-0008-0000-0600-00003C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3" name="フローチャート: 判断 572">
          <a:extLst>
            <a:ext uri="{FF2B5EF4-FFF2-40B4-BE49-F238E27FC236}">
              <a16:creationId xmlns:a16="http://schemas.microsoft.com/office/drawing/2014/main" id="{00000000-0008-0000-0600-00003D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4" name="テキスト ボックス 573">
          <a:extLst>
            <a:ext uri="{FF2B5EF4-FFF2-40B4-BE49-F238E27FC236}">
              <a16:creationId xmlns:a16="http://schemas.microsoft.com/office/drawing/2014/main" id="{00000000-0008-0000-0600-00003E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5" name="直線コネクタ 574">
          <a:extLst>
            <a:ext uri="{FF2B5EF4-FFF2-40B4-BE49-F238E27FC236}">
              <a16:creationId xmlns:a16="http://schemas.microsoft.com/office/drawing/2014/main" id="{00000000-0008-0000-0600-00003F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6" name="フローチャート: 判断 575">
          <a:extLst>
            <a:ext uri="{FF2B5EF4-FFF2-40B4-BE49-F238E27FC236}">
              <a16:creationId xmlns:a16="http://schemas.microsoft.com/office/drawing/2014/main" id="{00000000-0008-0000-0600-000040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7" name="テキスト ボックス 576">
          <a:extLst>
            <a:ext uri="{FF2B5EF4-FFF2-40B4-BE49-F238E27FC236}">
              <a16:creationId xmlns:a16="http://schemas.microsoft.com/office/drawing/2014/main" id="{00000000-0008-0000-0600-000041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8" name="直線コネクタ 577">
          <a:extLst>
            <a:ext uri="{FF2B5EF4-FFF2-40B4-BE49-F238E27FC236}">
              <a16:creationId xmlns:a16="http://schemas.microsoft.com/office/drawing/2014/main" id="{00000000-0008-0000-0600-000042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9" name="フローチャート: 判断 578">
          <a:extLst>
            <a:ext uri="{FF2B5EF4-FFF2-40B4-BE49-F238E27FC236}">
              <a16:creationId xmlns:a16="http://schemas.microsoft.com/office/drawing/2014/main" id="{00000000-0008-0000-0600-000043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80" name="テキスト ボックス 579">
          <a:extLst>
            <a:ext uri="{FF2B5EF4-FFF2-40B4-BE49-F238E27FC236}">
              <a16:creationId xmlns:a16="http://schemas.microsoft.com/office/drawing/2014/main" id="{00000000-0008-0000-0600-000044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1" name="フローチャート: 判断 580">
          <a:extLst>
            <a:ext uri="{FF2B5EF4-FFF2-40B4-BE49-F238E27FC236}">
              <a16:creationId xmlns:a16="http://schemas.microsoft.com/office/drawing/2014/main" id="{00000000-0008-0000-0600-000045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2" name="テキスト ボックス 581">
          <a:extLst>
            <a:ext uri="{FF2B5EF4-FFF2-40B4-BE49-F238E27FC236}">
              <a16:creationId xmlns:a16="http://schemas.microsoft.com/office/drawing/2014/main" id="{00000000-0008-0000-0600-000046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3" name="テキスト ボックス 582">
          <a:extLst>
            <a:ext uri="{FF2B5EF4-FFF2-40B4-BE49-F238E27FC236}">
              <a16:creationId xmlns:a16="http://schemas.microsoft.com/office/drawing/2014/main" id="{00000000-0008-0000-0600-000047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4" name="テキスト ボックス 583">
          <a:extLst>
            <a:ext uri="{FF2B5EF4-FFF2-40B4-BE49-F238E27FC236}">
              <a16:creationId xmlns:a16="http://schemas.microsoft.com/office/drawing/2014/main" id="{00000000-0008-0000-0600-000048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6" name="テキスト ボックス 585">
          <a:extLst>
            <a:ext uri="{FF2B5EF4-FFF2-40B4-BE49-F238E27FC236}">
              <a16:creationId xmlns:a16="http://schemas.microsoft.com/office/drawing/2014/main" id="{00000000-0008-0000-0600-00004A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8" name="楕円 587">
          <a:extLst>
            <a:ext uri="{FF2B5EF4-FFF2-40B4-BE49-F238E27FC236}">
              <a16:creationId xmlns:a16="http://schemas.microsoft.com/office/drawing/2014/main" id="{00000000-0008-0000-0600-00004C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9" name="失業対策事業費該当値テキスト">
          <a:extLst>
            <a:ext uri="{FF2B5EF4-FFF2-40B4-BE49-F238E27FC236}">
              <a16:creationId xmlns:a16="http://schemas.microsoft.com/office/drawing/2014/main" id="{00000000-0008-0000-0600-00004D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90" name="楕円 589">
          <a:extLst>
            <a:ext uri="{FF2B5EF4-FFF2-40B4-BE49-F238E27FC236}">
              <a16:creationId xmlns:a16="http://schemas.microsoft.com/office/drawing/2014/main" id="{00000000-0008-0000-0600-00004E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1" name="テキスト ボックス 590">
          <a:extLst>
            <a:ext uri="{FF2B5EF4-FFF2-40B4-BE49-F238E27FC236}">
              <a16:creationId xmlns:a16="http://schemas.microsoft.com/office/drawing/2014/main" id="{00000000-0008-0000-0600-00004F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2" name="楕円 591">
          <a:extLst>
            <a:ext uri="{FF2B5EF4-FFF2-40B4-BE49-F238E27FC236}">
              <a16:creationId xmlns:a16="http://schemas.microsoft.com/office/drawing/2014/main" id="{00000000-0008-0000-0600-000050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3" name="テキスト ボックス 592">
          <a:extLst>
            <a:ext uri="{FF2B5EF4-FFF2-40B4-BE49-F238E27FC236}">
              <a16:creationId xmlns:a16="http://schemas.microsoft.com/office/drawing/2014/main" id="{00000000-0008-0000-0600-000051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4" name="楕円 593">
          <a:extLst>
            <a:ext uri="{FF2B5EF4-FFF2-40B4-BE49-F238E27FC236}">
              <a16:creationId xmlns:a16="http://schemas.microsoft.com/office/drawing/2014/main" id="{00000000-0008-0000-0600-000052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5" name="テキスト ボックス 594">
          <a:extLst>
            <a:ext uri="{FF2B5EF4-FFF2-40B4-BE49-F238E27FC236}">
              <a16:creationId xmlns:a16="http://schemas.microsoft.com/office/drawing/2014/main" id="{00000000-0008-0000-0600-000053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6" name="楕円 595">
          <a:extLst>
            <a:ext uri="{FF2B5EF4-FFF2-40B4-BE49-F238E27FC236}">
              <a16:creationId xmlns:a16="http://schemas.microsoft.com/office/drawing/2014/main" id="{00000000-0008-0000-0600-000054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7" name="テキスト ボックス 596">
          <a:extLst>
            <a:ext uri="{FF2B5EF4-FFF2-40B4-BE49-F238E27FC236}">
              <a16:creationId xmlns:a16="http://schemas.microsoft.com/office/drawing/2014/main" id="{00000000-0008-0000-0600-000055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8" name="正方形/長方形 597">
          <a:extLst>
            <a:ext uri="{FF2B5EF4-FFF2-40B4-BE49-F238E27FC236}">
              <a16:creationId xmlns:a16="http://schemas.microsoft.com/office/drawing/2014/main" id="{00000000-0008-0000-0600-000056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9" name="正方形/長方形 598">
          <a:extLst>
            <a:ext uri="{FF2B5EF4-FFF2-40B4-BE49-F238E27FC236}">
              <a16:creationId xmlns:a16="http://schemas.microsoft.com/office/drawing/2014/main" id="{00000000-0008-0000-0600-000057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0" name="正方形/長方形 599">
          <a:extLst>
            <a:ext uri="{FF2B5EF4-FFF2-40B4-BE49-F238E27FC236}">
              <a16:creationId xmlns:a16="http://schemas.microsoft.com/office/drawing/2014/main" id="{00000000-0008-0000-0600-000058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1" name="正方形/長方形 600">
          <a:extLst>
            <a:ext uri="{FF2B5EF4-FFF2-40B4-BE49-F238E27FC236}">
              <a16:creationId xmlns:a16="http://schemas.microsoft.com/office/drawing/2014/main" id="{00000000-0008-0000-0600-000059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2" name="正方形/長方形 601">
          <a:extLst>
            <a:ext uri="{FF2B5EF4-FFF2-40B4-BE49-F238E27FC236}">
              <a16:creationId xmlns:a16="http://schemas.microsoft.com/office/drawing/2014/main" id="{00000000-0008-0000-0600-00005A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3" name="正方形/長方形 602">
          <a:extLst>
            <a:ext uri="{FF2B5EF4-FFF2-40B4-BE49-F238E27FC236}">
              <a16:creationId xmlns:a16="http://schemas.microsoft.com/office/drawing/2014/main" id="{00000000-0008-0000-0600-00005B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4" name="正方形/長方形 603">
          <a:extLst>
            <a:ext uri="{FF2B5EF4-FFF2-40B4-BE49-F238E27FC236}">
              <a16:creationId xmlns:a16="http://schemas.microsoft.com/office/drawing/2014/main" id="{00000000-0008-0000-0600-00005C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5" name="正方形/長方形 604">
          <a:extLst>
            <a:ext uri="{FF2B5EF4-FFF2-40B4-BE49-F238E27FC236}">
              <a16:creationId xmlns:a16="http://schemas.microsoft.com/office/drawing/2014/main" id="{00000000-0008-0000-0600-00005D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6" name="テキスト ボックス 605">
          <a:extLst>
            <a:ext uri="{FF2B5EF4-FFF2-40B4-BE49-F238E27FC236}">
              <a16:creationId xmlns:a16="http://schemas.microsoft.com/office/drawing/2014/main" id="{00000000-0008-0000-0600-00005E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7" name="直線コネクタ 606">
          <a:extLst>
            <a:ext uri="{FF2B5EF4-FFF2-40B4-BE49-F238E27FC236}">
              <a16:creationId xmlns:a16="http://schemas.microsoft.com/office/drawing/2014/main" id="{00000000-0008-0000-0600-00005F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8" name="直線コネクタ 607">
          <a:extLst>
            <a:ext uri="{FF2B5EF4-FFF2-40B4-BE49-F238E27FC236}">
              <a16:creationId xmlns:a16="http://schemas.microsoft.com/office/drawing/2014/main" id="{00000000-0008-0000-0600-000060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09" name="テキスト ボックス 608">
          <a:extLst>
            <a:ext uri="{FF2B5EF4-FFF2-40B4-BE49-F238E27FC236}">
              <a16:creationId xmlns:a16="http://schemas.microsoft.com/office/drawing/2014/main" id="{00000000-0008-0000-0600-000061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0" name="直線コネクタ 609">
          <a:extLst>
            <a:ext uri="{FF2B5EF4-FFF2-40B4-BE49-F238E27FC236}">
              <a16:creationId xmlns:a16="http://schemas.microsoft.com/office/drawing/2014/main" id="{00000000-0008-0000-0600-000062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11" name="テキスト ボックス 610">
          <a:extLst>
            <a:ext uri="{FF2B5EF4-FFF2-40B4-BE49-F238E27FC236}">
              <a16:creationId xmlns:a16="http://schemas.microsoft.com/office/drawing/2014/main" id="{00000000-0008-0000-0600-000063020000}"/>
            </a:ext>
          </a:extLst>
        </xdr:cNvPr>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2" name="直線コネクタ 611">
          <a:extLst>
            <a:ext uri="{FF2B5EF4-FFF2-40B4-BE49-F238E27FC236}">
              <a16:creationId xmlns:a16="http://schemas.microsoft.com/office/drawing/2014/main" id="{00000000-0008-0000-0600-000064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13" name="テキスト ボックス 612">
          <a:extLst>
            <a:ext uri="{FF2B5EF4-FFF2-40B4-BE49-F238E27FC236}">
              <a16:creationId xmlns:a16="http://schemas.microsoft.com/office/drawing/2014/main" id="{00000000-0008-0000-0600-000065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4" name="直線コネクタ 613">
          <a:extLst>
            <a:ext uri="{FF2B5EF4-FFF2-40B4-BE49-F238E27FC236}">
              <a16:creationId xmlns:a16="http://schemas.microsoft.com/office/drawing/2014/main" id="{00000000-0008-0000-0600-000066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15" name="テキスト ボックス 614">
          <a:extLst>
            <a:ext uri="{FF2B5EF4-FFF2-40B4-BE49-F238E27FC236}">
              <a16:creationId xmlns:a16="http://schemas.microsoft.com/office/drawing/2014/main" id="{00000000-0008-0000-0600-000067020000}"/>
            </a:ext>
          </a:extLst>
        </xdr:cNvPr>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6" name="直線コネクタ 615">
          <a:extLst>
            <a:ext uri="{FF2B5EF4-FFF2-40B4-BE49-F238E27FC236}">
              <a16:creationId xmlns:a16="http://schemas.microsoft.com/office/drawing/2014/main" id="{00000000-0008-0000-0600-000068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92727</xdr:rowOff>
    </xdr:from>
    <xdr:ext cx="531299" cy="259045"/>
    <xdr:sp macro="" textlink="">
      <xdr:nvSpPr>
        <xdr:cNvPr id="617" name="テキスト ボックス 616">
          <a:extLst>
            <a:ext uri="{FF2B5EF4-FFF2-40B4-BE49-F238E27FC236}">
              <a16:creationId xmlns:a16="http://schemas.microsoft.com/office/drawing/2014/main" id="{00000000-0008-0000-0600-000069020000}"/>
            </a:ext>
          </a:extLst>
        </xdr:cNvPr>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8" name="直線コネクタ 617">
          <a:extLst>
            <a:ext uri="{FF2B5EF4-FFF2-40B4-BE49-F238E27FC236}">
              <a16:creationId xmlns:a16="http://schemas.microsoft.com/office/drawing/2014/main" id="{00000000-0008-0000-0600-00006A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9" name="テキスト ボックス 618">
          <a:extLst>
            <a:ext uri="{FF2B5EF4-FFF2-40B4-BE49-F238E27FC236}">
              <a16:creationId xmlns:a16="http://schemas.microsoft.com/office/drawing/2014/main" id="{00000000-0008-0000-0600-00006B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0" name="公債費グラフ枠">
          <a:extLst>
            <a:ext uri="{FF2B5EF4-FFF2-40B4-BE49-F238E27FC236}">
              <a16:creationId xmlns:a16="http://schemas.microsoft.com/office/drawing/2014/main" id="{00000000-0008-0000-0600-00006C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82512</xdr:rowOff>
    </xdr:from>
    <xdr:to>
      <xdr:col>85</xdr:col>
      <xdr:colOff>126364</xdr:colOff>
      <xdr:row>78</xdr:row>
      <xdr:rowOff>30544</xdr:rowOff>
    </xdr:to>
    <xdr:cxnSp macro="">
      <xdr:nvCxnSpPr>
        <xdr:cNvPr id="621" name="直線コネクタ 620">
          <a:extLst>
            <a:ext uri="{FF2B5EF4-FFF2-40B4-BE49-F238E27FC236}">
              <a16:creationId xmlns:a16="http://schemas.microsoft.com/office/drawing/2014/main" id="{00000000-0008-0000-0600-00006D020000}"/>
            </a:ext>
          </a:extLst>
        </xdr:cNvPr>
        <xdr:cNvCxnSpPr/>
      </xdr:nvCxnSpPr>
      <xdr:spPr>
        <a:xfrm flipV="1">
          <a:off x="16317595" y="12084012"/>
          <a:ext cx="1269" cy="13196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34371</xdr:rowOff>
    </xdr:from>
    <xdr:ext cx="469744" cy="259045"/>
    <xdr:sp macro="" textlink="">
      <xdr:nvSpPr>
        <xdr:cNvPr id="622" name="公債費最小値テキスト">
          <a:extLst>
            <a:ext uri="{FF2B5EF4-FFF2-40B4-BE49-F238E27FC236}">
              <a16:creationId xmlns:a16="http://schemas.microsoft.com/office/drawing/2014/main" id="{00000000-0008-0000-0600-00006E020000}"/>
            </a:ext>
          </a:extLst>
        </xdr:cNvPr>
        <xdr:cNvSpPr txBox="1"/>
      </xdr:nvSpPr>
      <xdr:spPr>
        <a:xfrm>
          <a:off x="16370300" y="134074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30544</xdr:rowOff>
    </xdr:from>
    <xdr:to>
      <xdr:col>86</xdr:col>
      <xdr:colOff>25400</xdr:colOff>
      <xdr:row>78</xdr:row>
      <xdr:rowOff>30544</xdr:rowOff>
    </xdr:to>
    <xdr:cxnSp macro="">
      <xdr:nvCxnSpPr>
        <xdr:cNvPr id="623" name="直線コネクタ 622">
          <a:extLst>
            <a:ext uri="{FF2B5EF4-FFF2-40B4-BE49-F238E27FC236}">
              <a16:creationId xmlns:a16="http://schemas.microsoft.com/office/drawing/2014/main" id="{00000000-0008-0000-0600-00006F020000}"/>
            </a:ext>
          </a:extLst>
        </xdr:cNvPr>
        <xdr:cNvCxnSpPr/>
      </xdr:nvCxnSpPr>
      <xdr:spPr>
        <a:xfrm>
          <a:off x="16230600" y="134036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29189</xdr:rowOff>
    </xdr:from>
    <xdr:ext cx="534377" cy="259045"/>
    <xdr:sp macro="" textlink="">
      <xdr:nvSpPr>
        <xdr:cNvPr id="624" name="公債費最大値テキスト">
          <a:extLst>
            <a:ext uri="{FF2B5EF4-FFF2-40B4-BE49-F238E27FC236}">
              <a16:creationId xmlns:a16="http://schemas.microsoft.com/office/drawing/2014/main" id="{00000000-0008-0000-0600-000070020000}"/>
            </a:ext>
          </a:extLst>
        </xdr:cNvPr>
        <xdr:cNvSpPr txBox="1"/>
      </xdr:nvSpPr>
      <xdr:spPr>
        <a:xfrm>
          <a:off x="16370300" y="118592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82512</xdr:rowOff>
    </xdr:from>
    <xdr:to>
      <xdr:col>86</xdr:col>
      <xdr:colOff>25400</xdr:colOff>
      <xdr:row>70</xdr:row>
      <xdr:rowOff>82512</xdr:rowOff>
    </xdr:to>
    <xdr:cxnSp macro="">
      <xdr:nvCxnSpPr>
        <xdr:cNvPr id="625" name="直線コネクタ 624">
          <a:extLst>
            <a:ext uri="{FF2B5EF4-FFF2-40B4-BE49-F238E27FC236}">
              <a16:creationId xmlns:a16="http://schemas.microsoft.com/office/drawing/2014/main" id="{00000000-0008-0000-0600-000071020000}"/>
            </a:ext>
          </a:extLst>
        </xdr:cNvPr>
        <xdr:cNvCxnSpPr/>
      </xdr:nvCxnSpPr>
      <xdr:spPr>
        <a:xfrm>
          <a:off x="16230600" y="120840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30048</xdr:rowOff>
    </xdr:from>
    <xdr:to>
      <xdr:col>85</xdr:col>
      <xdr:colOff>127000</xdr:colOff>
      <xdr:row>77</xdr:row>
      <xdr:rowOff>41802</xdr:rowOff>
    </xdr:to>
    <xdr:cxnSp macro="">
      <xdr:nvCxnSpPr>
        <xdr:cNvPr id="626" name="直線コネクタ 625">
          <a:extLst>
            <a:ext uri="{FF2B5EF4-FFF2-40B4-BE49-F238E27FC236}">
              <a16:creationId xmlns:a16="http://schemas.microsoft.com/office/drawing/2014/main" id="{00000000-0008-0000-0600-000072020000}"/>
            </a:ext>
          </a:extLst>
        </xdr:cNvPr>
        <xdr:cNvCxnSpPr/>
      </xdr:nvCxnSpPr>
      <xdr:spPr>
        <a:xfrm flipV="1">
          <a:off x="15481300" y="13231698"/>
          <a:ext cx="838200" cy="117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25766</xdr:rowOff>
    </xdr:from>
    <xdr:ext cx="534377" cy="259045"/>
    <xdr:sp macro="" textlink="">
      <xdr:nvSpPr>
        <xdr:cNvPr id="627" name="公債費平均値テキスト">
          <a:extLst>
            <a:ext uri="{FF2B5EF4-FFF2-40B4-BE49-F238E27FC236}">
              <a16:creationId xmlns:a16="http://schemas.microsoft.com/office/drawing/2014/main" id="{00000000-0008-0000-0600-000073020000}"/>
            </a:ext>
          </a:extLst>
        </xdr:cNvPr>
        <xdr:cNvSpPr txBox="1"/>
      </xdr:nvSpPr>
      <xdr:spPr>
        <a:xfrm>
          <a:off x="16370300" y="1288451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2890</xdr:rowOff>
    </xdr:from>
    <xdr:to>
      <xdr:col>85</xdr:col>
      <xdr:colOff>177800</xdr:colOff>
      <xdr:row>76</xdr:row>
      <xdr:rowOff>104490</xdr:rowOff>
    </xdr:to>
    <xdr:sp macro="" textlink="">
      <xdr:nvSpPr>
        <xdr:cNvPr id="628" name="フローチャート: 判断 627">
          <a:extLst>
            <a:ext uri="{FF2B5EF4-FFF2-40B4-BE49-F238E27FC236}">
              <a16:creationId xmlns:a16="http://schemas.microsoft.com/office/drawing/2014/main" id="{00000000-0008-0000-0600-000074020000}"/>
            </a:ext>
          </a:extLst>
        </xdr:cNvPr>
        <xdr:cNvSpPr/>
      </xdr:nvSpPr>
      <xdr:spPr>
        <a:xfrm>
          <a:off x="16268700" y="13033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41802</xdr:rowOff>
    </xdr:from>
    <xdr:to>
      <xdr:col>81</xdr:col>
      <xdr:colOff>50800</xdr:colOff>
      <xdr:row>77</xdr:row>
      <xdr:rowOff>49231</xdr:rowOff>
    </xdr:to>
    <xdr:cxnSp macro="">
      <xdr:nvCxnSpPr>
        <xdr:cNvPr id="629" name="直線コネクタ 628">
          <a:extLst>
            <a:ext uri="{FF2B5EF4-FFF2-40B4-BE49-F238E27FC236}">
              <a16:creationId xmlns:a16="http://schemas.microsoft.com/office/drawing/2014/main" id="{00000000-0008-0000-0600-000075020000}"/>
            </a:ext>
          </a:extLst>
        </xdr:cNvPr>
        <xdr:cNvCxnSpPr/>
      </xdr:nvCxnSpPr>
      <xdr:spPr>
        <a:xfrm flipV="1">
          <a:off x="14592300" y="13243452"/>
          <a:ext cx="889000" cy="7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75</xdr:row>
      <xdr:rowOff>165443</xdr:rowOff>
    </xdr:from>
    <xdr:to>
      <xdr:col>81</xdr:col>
      <xdr:colOff>101600</xdr:colOff>
      <xdr:row>76</xdr:row>
      <xdr:rowOff>95593</xdr:rowOff>
    </xdr:to>
    <xdr:sp macro="" textlink="">
      <xdr:nvSpPr>
        <xdr:cNvPr id="630" name="フローチャート: 判断 629">
          <a:extLst>
            <a:ext uri="{FF2B5EF4-FFF2-40B4-BE49-F238E27FC236}">
              <a16:creationId xmlns:a16="http://schemas.microsoft.com/office/drawing/2014/main" id="{00000000-0008-0000-0600-000076020000}"/>
            </a:ext>
          </a:extLst>
        </xdr:cNvPr>
        <xdr:cNvSpPr/>
      </xdr:nvSpPr>
      <xdr:spPr>
        <a:xfrm>
          <a:off x="15430500" y="130241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74</xdr:row>
      <xdr:rowOff>112120</xdr:rowOff>
    </xdr:from>
    <xdr:ext cx="534377" cy="259045"/>
    <xdr:sp macro="" textlink="">
      <xdr:nvSpPr>
        <xdr:cNvPr id="631" name="テキスト ボックス 630">
          <a:extLst>
            <a:ext uri="{FF2B5EF4-FFF2-40B4-BE49-F238E27FC236}">
              <a16:creationId xmlns:a16="http://schemas.microsoft.com/office/drawing/2014/main" id="{00000000-0008-0000-0600-000077020000}"/>
            </a:ext>
          </a:extLst>
        </xdr:cNvPr>
        <xdr:cNvSpPr txBox="1"/>
      </xdr:nvSpPr>
      <xdr:spPr>
        <a:xfrm>
          <a:off x="15214111" y="127994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26,982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49231</xdr:rowOff>
    </xdr:from>
    <xdr:to>
      <xdr:col>76</xdr:col>
      <xdr:colOff>114300</xdr:colOff>
      <xdr:row>77</xdr:row>
      <xdr:rowOff>56356</xdr:rowOff>
    </xdr:to>
    <xdr:cxnSp macro="">
      <xdr:nvCxnSpPr>
        <xdr:cNvPr id="632" name="直線コネクタ 631">
          <a:extLst>
            <a:ext uri="{FF2B5EF4-FFF2-40B4-BE49-F238E27FC236}">
              <a16:creationId xmlns:a16="http://schemas.microsoft.com/office/drawing/2014/main" id="{00000000-0008-0000-0600-000078020000}"/>
            </a:ext>
          </a:extLst>
        </xdr:cNvPr>
        <xdr:cNvCxnSpPr/>
      </xdr:nvCxnSpPr>
      <xdr:spPr>
        <a:xfrm flipV="1">
          <a:off x="13703300" y="13250881"/>
          <a:ext cx="889000" cy="71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1212</xdr:rowOff>
    </xdr:from>
    <xdr:to>
      <xdr:col>76</xdr:col>
      <xdr:colOff>165100</xdr:colOff>
      <xdr:row>76</xdr:row>
      <xdr:rowOff>102812</xdr:rowOff>
    </xdr:to>
    <xdr:sp macro="" textlink="">
      <xdr:nvSpPr>
        <xdr:cNvPr id="633" name="フローチャート: 判断 632">
          <a:extLst>
            <a:ext uri="{FF2B5EF4-FFF2-40B4-BE49-F238E27FC236}">
              <a16:creationId xmlns:a16="http://schemas.microsoft.com/office/drawing/2014/main" id="{00000000-0008-0000-0600-000079020000}"/>
            </a:ext>
          </a:extLst>
        </xdr:cNvPr>
        <xdr:cNvSpPr/>
      </xdr:nvSpPr>
      <xdr:spPr>
        <a:xfrm>
          <a:off x="14541500" y="13031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74</xdr:row>
      <xdr:rowOff>119340</xdr:rowOff>
    </xdr:from>
    <xdr:ext cx="534377" cy="259045"/>
    <xdr:sp macro="" textlink="">
      <xdr:nvSpPr>
        <xdr:cNvPr id="634" name="テキスト ボックス 633">
          <a:extLst>
            <a:ext uri="{FF2B5EF4-FFF2-40B4-BE49-F238E27FC236}">
              <a16:creationId xmlns:a16="http://schemas.microsoft.com/office/drawing/2014/main" id="{00000000-0008-0000-0600-00007A020000}"/>
            </a:ext>
          </a:extLst>
        </xdr:cNvPr>
        <xdr:cNvSpPr txBox="1"/>
      </xdr:nvSpPr>
      <xdr:spPr>
        <a:xfrm>
          <a:off x="14325111" y="128066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56356</xdr:rowOff>
    </xdr:from>
    <xdr:to>
      <xdr:col>71</xdr:col>
      <xdr:colOff>177800</xdr:colOff>
      <xdr:row>77</xdr:row>
      <xdr:rowOff>60547</xdr:rowOff>
    </xdr:to>
    <xdr:cxnSp macro="">
      <xdr:nvCxnSpPr>
        <xdr:cNvPr id="635" name="直線コネクタ 634">
          <a:extLst>
            <a:ext uri="{FF2B5EF4-FFF2-40B4-BE49-F238E27FC236}">
              <a16:creationId xmlns:a16="http://schemas.microsoft.com/office/drawing/2014/main" id="{00000000-0008-0000-0600-00007B020000}"/>
            </a:ext>
          </a:extLst>
        </xdr:cNvPr>
        <xdr:cNvCxnSpPr/>
      </xdr:nvCxnSpPr>
      <xdr:spPr>
        <a:xfrm flipV="1">
          <a:off x="12814300" y="13258006"/>
          <a:ext cx="889000" cy="41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75</xdr:row>
      <xdr:rowOff>159823</xdr:rowOff>
    </xdr:from>
    <xdr:to>
      <xdr:col>72</xdr:col>
      <xdr:colOff>38100</xdr:colOff>
      <xdr:row>76</xdr:row>
      <xdr:rowOff>89973</xdr:rowOff>
    </xdr:to>
    <xdr:sp macro="" textlink="">
      <xdr:nvSpPr>
        <xdr:cNvPr id="636" name="フローチャート: 判断 635">
          <a:extLst>
            <a:ext uri="{FF2B5EF4-FFF2-40B4-BE49-F238E27FC236}">
              <a16:creationId xmlns:a16="http://schemas.microsoft.com/office/drawing/2014/main" id="{00000000-0008-0000-0600-00007C020000}"/>
            </a:ext>
          </a:extLst>
        </xdr:cNvPr>
        <xdr:cNvSpPr/>
      </xdr:nvSpPr>
      <xdr:spPr>
        <a:xfrm>
          <a:off x="13652500" y="130185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74</xdr:row>
      <xdr:rowOff>106500</xdr:rowOff>
    </xdr:from>
    <xdr:ext cx="534377" cy="259045"/>
    <xdr:sp macro="" textlink="">
      <xdr:nvSpPr>
        <xdr:cNvPr id="637" name="テキスト ボックス 636">
          <a:extLst>
            <a:ext uri="{FF2B5EF4-FFF2-40B4-BE49-F238E27FC236}">
              <a16:creationId xmlns:a16="http://schemas.microsoft.com/office/drawing/2014/main" id="{00000000-0008-0000-0600-00007D020000}"/>
            </a:ext>
          </a:extLst>
        </xdr:cNvPr>
        <xdr:cNvSpPr txBox="1"/>
      </xdr:nvSpPr>
      <xdr:spPr>
        <a:xfrm>
          <a:off x="13436111" y="127938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27,277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165424</xdr:rowOff>
    </xdr:from>
    <xdr:to>
      <xdr:col>67</xdr:col>
      <xdr:colOff>101600</xdr:colOff>
      <xdr:row>76</xdr:row>
      <xdr:rowOff>95574</xdr:rowOff>
    </xdr:to>
    <xdr:sp macro="" textlink="">
      <xdr:nvSpPr>
        <xdr:cNvPr id="638" name="フローチャート: 判断 637">
          <a:extLst>
            <a:ext uri="{FF2B5EF4-FFF2-40B4-BE49-F238E27FC236}">
              <a16:creationId xmlns:a16="http://schemas.microsoft.com/office/drawing/2014/main" id="{00000000-0008-0000-0600-00007E020000}"/>
            </a:ext>
          </a:extLst>
        </xdr:cNvPr>
        <xdr:cNvSpPr/>
      </xdr:nvSpPr>
      <xdr:spPr>
        <a:xfrm>
          <a:off x="12763500" y="130241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74</xdr:row>
      <xdr:rowOff>112101</xdr:rowOff>
    </xdr:from>
    <xdr:ext cx="534377" cy="259045"/>
    <xdr:sp macro="" textlink="">
      <xdr:nvSpPr>
        <xdr:cNvPr id="639" name="テキスト ボックス 638">
          <a:extLst>
            <a:ext uri="{FF2B5EF4-FFF2-40B4-BE49-F238E27FC236}">
              <a16:creationId xmlns:a16="http://schemas.microsoft.com/office/drawing/2014/main" id="{00000000-0008-0000-0600-00007F020000}"/>
            </a:ext>
          </a:extLst>
        </xdr:cNvPr>
        <xdr:cNvSpPr txBox="1"/>
      </xdr:nvSpPr>
      <xdr:spPr>
        <a:xfrm>
          <a:off x="12547111" y="127994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26,983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1" name="テキスト ボックス 640">
          <a:extLst>
            <a:ext uri="{FF2B5EF4-FFF2-40B4-BE49-F238E27FC236}">
              <a16:creationId xmlns:a16="http://schemas.microsoft.com/office/drawing/2014/main" id="{00000000-0008-0000-0600-000081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2" name="テキスト ボックス 641">
          <a:extLst>
            <a:ext uri="{FF2B5EF4-FFF2-40B4-BE49-F238E27FC236}">
              <a16:creationId xmlns:a16="http://schemas.microsoft.com/office/drawing/2014/main" id="{00000000-0008-0000-0600-000082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3" name="テキスト ボックス 642">
          <a:extLst>
            <a:ext uri="{FF2B5EF4-FFF2-40B4-BE49-F238E27FC236}">
              <a16:creationId xmlns:a16="http://schemas.microsoft.com/office/drawing/2014/main" id="{00000000-0008-0000-0600-000083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4" name="テキスト ボックス 643">
          <a:extLst>
            <a:ext uri="{FF2B5EF4-FFF2-40B4-BE49-F238E27FC236}">
              <a16:creationId xmlns:a16="http://schemas.microsoft.com/office/drawing/2014/main" id="{00000000-0008-0000-0600-000084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150698</xdr:rowOff>
    </xdr:from>
    <xdr:to>
      <xdr:col>85</xdr:col>
      <xdr:colOff>177800</xdr:colOff>
      <xdr:row>77</xdr:row>
      <xdr:rowOff>80848</xdr:rowOff>
    </xdr:to>
    <xdr:sp macro="" textlink="">
      <xdr:nvSpPr>
        <xdr:cNvPr id="645" name="楕円 644">
          <a:extLst>
            <a:ext uri="{FF2B5EF4-FFF2-40B4-BE49-F238E27FC236}">
              <a16:creationId xmlns:a16="http://schemas.microsoft.com/office/drawing/2014/main" id="{00000000-0008-0000-0600-000085020000}"/>
            </a:ext>
          </a:extLst>
        </xdr:cNvPr>
        <xdr:cNvSpPr/>
      </xdr:nvSpPr>
      <xdr:spPr>
        <a:xfrm>
          <a:off x="16268700" y="131808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76</xdr:row>
      <xdr:rowOff>129125</xdr:rowOff>
    </xdr:from>
    <xdr:ext cx="534377" cy="259045"/>
    <xdr:sp macro="" textlink="">
      <xdr:nvSpPr>
        <xdr:cNvPr id="646" name="公債費該当値テキスト">
          <a:extLst>
            <a:ext uri="{FF2B5EF4-FFF2-40B4-BE49-F238E27FC236}">
              <a16:creationId xmlns:a16="http://schemas.microsoft.com/office/drawing/2014/main" id="{00000000-0008-0000-0600-000086020000}"/>
            </a:ext>
          </a:extLst>
        </xdr:cNvPr>
        <xdr:cNvSpPr txBox="1"/>
      </xdr:nvSpPr>
      <xdr:spPr>
        <a:xfrm>
          <a:off x="16370300" y="131593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18,756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76</xdr:row>
      <xdr:rowOff>162452</xdr:rowOff>
    </xdr:from>
    <xdr:to>
      <xdr:col>81</xdr:col>
      <xdr:colOff>101600</xdr:colOff>
      <xdr:row>77</xdr:row>
      <xdr:rowOff>92602</xdr:rowOff>
    </xdr:to>
    <xdr:sp macro="" textlink="">
      <xdr:nvSpPr>
        <xdr:cNvPr id="647" name="楕円 646">
          <a:extLst>
            <a:ext uri="{FF2B5EF4-FFF2-40B4-BE49-F238E27FC236}">
              <a16:creationId xmlns:a16="http://schemas.microsoft.com/office/drawing/2014/main" id="{00000000-0008-0000-0600-000087020000}"/>
            </a:ext>
          </a:extLst>
        </xdr:cNvPr>
        <xdr:cNvSpPr/>
      </xdr:nvSpPr>
      <xdr:spPr>
        <a:xfrm>
          <a:off x="15430500" y="131926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83729</xdr:rowOff>
    </xdr:from>
    <xdr:ext cx="534377" cy="259045"/>
    <xdr:sp macro="" textlink="">
      <xdr:nvSpPr>
        <xdr:cNvPr id="648" name="テキスト ボックス 647">
          <a:extLst>
            <a:ext uri="{FF2B5EF4-FFF2-40B4-BE49-F238E27FC236}">
              <a16:creationId xmlns:a16="http://schemas.microsoft.com/office/drawing/2014/main" id="{00000000-0008-0000-0600-000088020000}"/>
            </a:ext>
          </a:extLst>
        </xdr:cNvPr>
        <xdr:cNvSpPr txBox="1"/>
      </xdr:nvSpPr>
      <xdr:spPr>
        <a:xfrm>
          <a:off x="15214111" y="132853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76</xdr:row>
      <xdr:rowOff>169881</xdr:rowOff>
    </xdr:from>
    <xdr:to>
      <xdr:col>76</xdr:col>
      <xdr:colOff>165100</xdr:colOff>
      <xdr:row>77</xdr:row>
      <xdr:rowOff>100031</xdr:rowOff>
    </xdr:to>
    <xdr:sp macro="" textlink="">
      <xdr:nvSpPr>
        <xdr:cNvPr id="649" name="楕円 648">
          <a:extLst>
            <a:ext uri="{FF2B5EF4-FFF2-40B4-BE49-F238E27FC236}">
              <a16:creationId xmlns:a16="http://schemas.microsoft.com/office/drawing/2014/main" id="{00000000-0008-0000-0600-000089020000}"/>
            </a:ext>
          </a:extLst>
        </xdr:cNvPr>
        <xdr:cNvSpPr/>
      </xdr:nvSpPr>
      <xdr:spPr>
        <a:xfrm>
          <a:off x="14541500" y="132000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91158</xdr:rowOff>
    </xdr:from>
    <xdr:ext cx="534377" cy="259045"/>
    <xdr:sp macro="" textlink="">
      <xdr:nvSpPr>
        <xdr:cNvPr id="650" name="テキスト ボックス 649">
          <a:extLst>
            <a:ext uri="{FF2B5EF4-FFF2-40B4-BE49-F238E27FC236}">
              <a16:creationId xmlns:a16="http://schemas.microsoft.com/office/drawing/2014/main" id="{00000000-0008-0000-0600-00008A020000}"/>
            </a:ext>
          </a:extLst>
        </xdr:cNvPr>
        <xdr:cNvSpPr txBox="1"/>
      </xdr:nvSpPr>
      <xdr:spPr>
        <a:xfrm>
          <a:off x="14325111" y="132928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17,749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5556</xdr:rowOff>
    </xdr:from>
    <xdr:to>
      <xdr:col>72</xdr:col>
      <xdr:colOff>38100</xdr:colOff>
      <xdr:row>77</xdr:row>
      <xdr:rowOff>107156</xdr:rowOff>
    </xdr:to>
    <xdr:sp macro="" textlink="">
      <xdr:nvSpPr>
        <xdr:cNvPr id="651" name="楕円 650">
          <a:extLst>
            <a:ext uri="{FF2B5EF4-FFF2-40B4-BE49-F238E27FC236}">
              <a16:creationId xmlns:a16="http://schemas.microsoft.com/office/drawing/2014/main" id="{00000000-0008-0000-0600-00008B020000}"/>
            </a:ext>
          </a:extLst>
        </xdr:cNvPr>
        <xdr:cNvSpPr/>
      </xdr:nvSpPr>
      <xdr:spPr>
        <a:xfrm>
          <a:off x="13652500" y="132072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98283</xdr:rowOff>
    </xdr:from>
    <xdr:ext cx="534377" cy="259045"/>
    <xdr:sp macro="" textlink="">
      <xdr:nvSpPr>
        <xdr:cNvPr id="652" name="テキスト ボックス 651">
          <a:extLst>
            <a:ext uri="{FF2B5EF4-FFF2-40B4-BE49-F238E27FC236}">
              <a16:creationId xmlns:a16="http://schemas.microsoft.com/office/drawing/2014/main" id="{00000000-0008-0000-0600-00008C020000}"/>
            </a:ext>
          </a:extLst>
        </xdr:cNvPr>
        <xdr:cNvSpPr txBox="1"/>
      </xdr:nvSpPr>
      <xdr:spPr>
        <a:xfrm>
          <a:off x="13436111" y="132999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9747</xdr:rowOff>
    </xdr:from>
    <xdr:to>
      <xdr:col>67</xdr:col>
      <xdr:colOff>101600</xdr:colOff>
      <xdr:row>77</xdr:row>
      <xdr:rowOff>111347</xdr:rowOff>
    </xdr:to>
    <xdr:sp macro="" textlink="">
      <xdr:nvSpPr>
        <xdr:cNvPr id="653" name="楕円 652">
          <a:extLst>
            <a:ext uri="{FF2B5EF4-FFF2-40B4-BE49-F238E27FC236}">
              <a16:creationId xmlns:a16="http://schemas.microsoft.com/office/drawing/2014/main" id="{00000000-0008-0000-0600-00008D020000}"/>
            </a:ext>
          </a:extLst>
        </xdr:cNvPr>
        <xdr:cNvSpPr/>
      </xdr:nvSpPr>
      <xdr:spPr>
        <a:xfrm>
          <a:off x="12763500" y="132113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102474</xdr:rowOff>
    </xdr:from>
    <xdr:ext cx="534377" cy="259045"/>
    <xdr:sp macro="" textlink="">
      <xdr:nvSpPr>
        <xdr:cNvPr id="654" name="テキスト ボックス 653">
          <a:extLst>
            <a:ext uri="{FF2B5EF4-FFF2-40B4-BE49-F238E27FC236}">
              <a16:creationId xmlns:a16="http://schemas.microsoft.com/office/drawing/2014/main" id="{00000000-0008-0000-0600-00008E020000}"/>
            </a:ext>
          </a:extLst>
        </xdr:cNvPr>
        <xdr:cNvSpPr txBox="1"/>
      </xdr:nvSpPr>
      <xdr:spPr>
        <a:xfrm>
          <a:off x="12547111" y="133041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5" name="正方形/長方形 654">
          <a:extLst>
            <a:ext uri="{FF2B5EF4-FFF2-40B4-BE49-F238E27FC236}">
              <a16:creationId xmlns:a16="http://schemas.microsoft.com/office/drawing/2014/main" id="{00000000-0008-0000-0600-00008F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6" name="正方形/長方形 655">
          <a:extLst>
            <a:ext uri="{FF2B5EF4-FFF2-40B4-BE49-F238E27FC236}">
              <a16:creationId xmlns:a16="http://schemas.microsoft.com/office/drawing/2014/main" id="{00000000-0008-0000-0600-000090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7" name="正方形/長方形 656">
          <a:extLst>
            <a:ext uri="{FF2B5EF4-FFF2-40B4-BE49-F238E27FC236}">
              <a16:creationId xmlns:a16="http://schemas.microsoft.com/office/drawing/2014/main" id="{00000000-0008-0000-0600-000091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8" name="正方形/長方形 657">
          <a:extLst>
            <a:ext uri="{FF2B5EF4-FFF2-40B4-BE49-F238E27FC236}">
              <a16:creationId xmlns:a16="http://schemas.microsoft.com/office/drawing/2014/main" id="{00000000-0008-0000-0600-000092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9" name="正方形/長方形 658">
          <a:extLst>
            <a:ext uri="{FF2B5EF4-FFF2-40B4-BE49-F238E27FC236}">
              <a16:creationId xmlns:a16="http://schemas.microsoft.com/office/drawing/2014/main" id="{00000000-0008-0000-0600-000093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21,455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0" name="正方形/長方形 659">
          <a:extLst>
            <a:ext uri="{FF2B5EF4-FFF2-40B4-BE49-F238E27FC236}">
              <a16:creationId xmlns:a16="http://schemas.microsoft.com/office/drawing/2014/main" id="{00000000-0008-0000-0600-000094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1" name="正方形/長方形 660">
          <a:extLst>
            <a:ext uri="{FF2B5EF4-FFF2-40B4-BE49-F238E27FC236}">
              <a16:creationId xmlns:a16="http://schemas.microsoft.com/office/drawing/2014/main" id="{00000000-0008-0000-0600-000095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29,744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2" name="正方形/長方形 661">
          <a:extLst>
            <a:ext uri="{FF2B5EF4-FFF2-40B4-BE49-F238E27FC236}">
              <a16:creationId xmlns:a16="http://schemas.microsoft.com/office/drawing/2014/main" id="{00000000-0008-0000-0600-000096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3" name="テキスト ボックス 662">
          <a:extLst>
            <a:ext uri="{FF2B5EF4-FFF2-40B4-BE49-F238E27FC236}">
              <a16:creationId xmlns:a16="http://schemas.microsoft.com/office/drawing/2014/main" id="{00000000-0008-0000-0600-000097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4" name="直線コネクタ 663">
          <a:extLst>
            <a:ext uri="{FF2B5EF4-FFF2-40B4-BE49-F238E27FC236}">
              <a16:creationId xmlns:a16="http://schemas.microsoft.com/office/drawing/2014/main" id="{00000000-0008-0000-0600-000098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5" name="直線コネクタ 664">
          <a:extLst>
            <a:ext uri="{FF2B5EF4-FFF2-40B4-BE49-F238E27FC236}">
              <a16:creationId xmlns:a16="http://schemas.microsoft.com/office/drawing/2014/main" id="{00000000-0008-0000-0600-000099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6" name="テキスト ボックス 665">
          <a:extLst>
            <a:ext uri="{FF2B5EF4-FFF2-40B4-BE49-F238E27FC236}">
              <a16:creationId xmlns:a16="http://schemas.microsoft.com/office/drawing/2014/main" id="{00000000-0008-0000-0600-00009A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67" name="直線コネクタ 666">
          <a:extLst>
            <a:ext uri="{FF2B5EF4-FFF2-40B4-BE49-F238E27FC236}">
              <a16:creationId xmlns:a16="http://schemas.microsoft.com/office/drawing/2014/main" id="{00000000-0008-0000-0600-00009B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68" name="テキスト ボックス 667">
          <a:extLst>
            <a:ext uri="{FF2B5EF4-FFF2-40B4-BE49-F238E27FC236}">
              <a16:creationId xmlns:a16="http://schemas.microsoft.com/office/drawing/2014/main" id="{00000000-0008-0000-0600-00009C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69" name="直線コネクタ 668">
          <a:extLst>
            <a:ext uri="{FF2B5EF4-FFF2-40B4-BE49-F238E27FC236}">
              <a16:creationId xmlns:a16="http://schemas.microsoft.com/office/drawing/2014/main" id="{00000000-0008-0000-0600-00009D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70" name="テキスト ボックス 669">
          <a:extLst>
            <a:ext uri="{FF2B5EF4-FFF2-40B4-BE49-F238E27FC236}">
              <a16:creationId xmlns:a16="http://schemas.microsoft.com/office/drawing/2014/main" id="{00000000-0008-0000-0600-00009E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1" name="直線コネクタ 670">
          <a:extLst>
            <a:ext uri="{FF2B5EF4-FFF2-40B4-BE49-F238E27FC236}">
              <a16:creationId xmlns:a16="http://schemas.microsoft.com/office/drawing/2014/main" id="{00000000-0008-0000-0600-00009F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72" name="テキスト ボックス 671">
          <a:extLst>
            <a:ext uri="{FF2B5EF4-FFF2-40B4-BE49-F238E27FC236}">
              <a16:creationId xmlns:a16="http://schemas.microsoft.com/office/drawing/2014/main" id="{00000000-0008-0000-0600-0000A0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3" name="直線コネクタ 672">
          <a:extLst>
            <a:ext uri="{FF2B5EF4-FFF2-40B4-BE49-F238E27FC236}">
              <a16:creationId xmlns:a16="http://schemas.microsoft.com/office/drawing/2014/main" id="{00000000-0008-0000-0600-0000A1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92727</xdr:rowOff>
    </xdr:from>
    <xdr:ext cx="531299" cy="259045"/>
    <xdr:sp macro="" textlink="">
      <xdr:nvSpPr>
        <xdr:cNvPr id="674" name="テキスト ボックス 673">
          <a:extLst>
            <a:ext uri="{FF2B5EF4-FFF2-40B4-BE49-F238E27FC236}">
              <a16:creationId xmlns:a16="http://schemas.microsoft.com/office/drawing/2014/main" id="{00000000-0008-0000-0600-0000A2020000}"/>
            </a:ext>
          </a:extLst>
        </xdr:cNvPr>
        <xdr:cNvSpPr txBox="1"/>
      </xdr:nvSpPr>
      <xdr:spPr>
        <a:xfrm>
          <a:off x="11914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5" name="直線コネクタ 674">
          <a:extLst>
            <a:ext uri="{FF2B5EF4-FFF2-40B4-BE49-F238E27FC236}">
              <a16:creationId xmlns:a16="http://schemas.microsoft.com/office/drawing/2014/main" id="{00000000-0008-0000-0600-0000A3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87</xdr:row>
      <xdr:rowOff>54627</xdr:rowOff>
    </xdr:from>
    <xdr:ext cx="531299" cy="259045"/>
    <xdr:sp macro="" textlink="">
      <xdr:nvSpPr>
        <xdr:cNvPr id="676" name="テキスト ボックス 675">
          <a:extLst>
            <a:ext uri="{FF2B5EF4-FFF2-40B4-BE49-F238E27FC236}">
              <a16:creationId xmlns:a16="http://schemas.microsoft.com/office/drawing/2014/main" id="{00000000-0008-0000-0600-0000A4020000}"/>
            </a:ext>
          </a:extLst>
        </xdr:cNvPr>
        <xdr:cNvSpPr txBox="1"/>
      </xdr:nvSpPr>
      <xdr:spPr>
        <a:xfrm>
          <a:off x="11914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7" name="積立金グラフ枠">
          <a:extLst>
            <a:ext uri="{FF2B5EF4-FFF2-40B4-BE49-F238E27FC236}">
              <a16:creationId xmlns:a16="http://schemas.microsoft.com/office/drawing/2014/main" id="{00000000-0008-0000-0600-0000A5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89</xdr:row>
      <xdr:rowOff>152806</xdr:rowOff>
    </xdr:from>
    <xdr:to>
      <xdr:col>85</xdr:col>
      <xdr:colOff>126364</xdr:colOff>
      <xdr:row>98</xdr:row>
      <xdr:rowOff>154406</xdr:rowOff>
    </xdr:to>
    <xdr:cxnSp macro="">
      <xdr:nvCxnSpPr>
        <xdr:cNvPr id="678" name="直線コネクタ 677">
          <a:extLst>
            <a:ext uri="{FF2B5EF4-FFF2-40B4-BE49-F238E27FC236}">
              <a16:creationId xmlns:a16="http://schemas.microsoft.com/office/drawing/2014/main" id="{00000000-0008-0000-0600-0000A6020000}"/>
            </a:ext>
          </a:extLst>
        </xdr:cNvPr>
        <xdr:cNvCxnSpPr/>
      </xdr:nvCxnSpPr>
      <xdr:spPr>
        <a:xfrm flipV="1">
          <a:off x="16317595" y="15411856"/>
          <a:ext cx="1269" cy="15446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158233</xdr:rowOff>
    </xdr:from>
    <xdr:ext cx="469744" cy="259045"/>
    <xdr:sp macro="" textlink="">
      <xdr:nvSpPr>
        <xdr:cNvPr id="679" name="積立金最小値テキスト">
          <a:extLst>
            <a:ext uri="{FF2B5EF4-FFF2-40B4-BE49-F238E27FC236}">
              <a16:creationId xmlns:a16="http://schemas.microsoft.com/office/drawing/2014/main" id="{00000000-0008-0000-0600-0000A7020000}"/>
            </a:ext>
          </a:extLst>
        </xdr:cNvPr>
        <xdr:cNvSpPr txBox="1"/>
      </xdr:nvSpPr>
      <xdr:spPr>
        <a:xfrm>
          <a:off x="16370300" y="169603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154406</xdr:rowOff>
    </xdr:from>
    <xdr:to>
      <xdr:col>86</xdr:col>
      <xdr:colOff>25400</xdr:colOff>
      <xdr:row>98</xdr:row>
      <xdr:rowOff>154406</xdr:rowOff>
    </xdr:to>
    <xdr:cxnSp macro="">
      <xdr:nvCxnSpPr>
        <xdr:cNvPr id="680" name="直線コネクタ 679">
          <a:extLst>
            <a:ext uri="{FF2B5EF4-FFF2-40B4-BE49-F238E27FC236}">
              <a16:creationId xmlns:a16="http://schemas.microsoft.com/office/drawing/2014/main" id="{00000000-0008-0000-0600-0000A8020000}"/>
            </a:ext>
          </a:extLst>
        </xdr:cNvPr>
        <xdr:cNvCxnSpPr/>
      </xdr:nvCxnSpPr>
      <xdr:spPr>
        <a:xfrm>
          <a:off x="16230600" y="169565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99483</xdr:rowOff>
    </xdr:from>
    <xdr:ext cx="534377" cy="259045"/>
    <xdr:sp macro="" textlink="">
      <xdr:nvSpPr>
        <xdr:cNvPr id="681" name="積立金最大値テキスト">
          <a:extLst>
            <a:ext uri="{FF2B5EF4-FFF2-40B4-BE49-F238E27FC236}">
              <a16:creationId xmlns:a16="http://schemas.microsoft.com/office/drawing/2014/main" id="{00000000-0008-0000-0600-0000A9020000}"/>
            </a:ext>
          </a:extLst>
        </xdr:cNvPr>
        <xdr:cNvSpPr txBox="1"/>
      </xdr:nvSpPr>
      <xdr:spPr>
        <a:xfrm>
          <a:off x="16370300" y="151870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42,156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89</xdr:row>
      <xdr:rowOff>152806</xdr:rowOff>
    </xdr:from>
    <xdr:to>
      <xdr:col>86</xdr:col>
      <xdr:colOff>25400</xdr:colOff>
      <xdr:row>89</xdr:row>
      <xdr:rowOff>152806</xdr:rowOff>
    </xdr:to>
    <xdr:cxnSp macro="">
      <xdr:nvCxnSpPr>
        <xdr:cNvPr id="682" name="直線コネクタ 681">
          <a:extLst>
            <a:ext uri="{FF2B5EF4-FFF2-40B4-BE49-F238E27FC236}">
              <a16:creationId xmlns:a16="http://schemas.microsoft.com/office/drawing/2014/main" id="{00000000-0008-0000-0600-0000AA020000}"/>
            </a:ext>
          </a:extLst>
        </xdr:cNvPr>
        <xdr:cNvCxnSpPr/>
      </xdr:nvCxnSpPr>
      <xdr:spPr>
        <a:xfrm>
          <a:off x="16230600" y="154118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94</xdr:row>
      <xdr:rowOff>113792</xdr:rowOff>
    </xdr:from>
    <xdr:to>
      <xdr:col>85</xdr:col>
      <xdr:colOff>127000</xdr:colOff>
      <xdr:row>95</xdr:row>
      <xdr:rowOff>114591</xdr:rowOff>
    </xdr:to>
    <xdr:cxnSp macro="">
      <xdr:nvCxnSpPr>
        <xdr:cNvPr id="683" name="直線コネクタ 682">
          <a:extLst>
            <a:ext uri="{FF2B5EF4-FFF2-40B4-BE49-F238E27FC236}">
              <a16:creationId xmlns:a16="http://schemas.microsoft.com/office/drawing/2014/main" id="{00000000-0008-0000-0600-0000AB020000}"/>
            </a:ext>
          </a:extLst>
        </xdr:cNvPr>
        <xdr:cNvCxnSpPr/>
      </xdr:nvCxnSpPr>
      <xdr:spPr>
        <a:xfrm flipV="1">
          <a:off x="15481300" y="16230092"/>
          <a:ext cx="838200" cy="1722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115485</xdr:rowOff>
    </xdr:from>
    <xdr:ext cx="534377" cy="259045"/>
    <xdr:sp macro="" textlink="">
      <xdr:nvSpPr>
        <xdr:cNvPr id="684" name="積立金平均値テキスト">
          <a:extLst>
            <a:ext uri="{FF2B5EF4-FFF2-40B4-BE49-F238E27FC236}">
              <a16:creationId xmlns:a16="http://schemas.microsoft.com/office/drawing/2014/main" id="{00000000-0008-0000-0600-0000AC020000}"/>
            </a:ext>
          </a:extLst>
        </xdr:cNvPr>
        <xdr:cNvSpPr txBox="1"/>
      </xdr:nvSpPr>
      <xdr:spPr>
        <a:xfrm>
          <a:off x="16370300" y="1640323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14,236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137058</xdr:rowOff>
    </xdr:from>
    <xdr:to>
      <xdr:col>85</xdr:col>
      <xdr:colOff>177800</xdr:colOff>
      <xdr:row>96</xdr:row>
      <xdr:rowOff>67208</xdr:rowOff>
    </xdr:to>
    <xdr:sp macro="" textlink="">
      <xdr:nvSpPr>
        <xdr:cNvPr id="685" name="フローチャート: 判断 684">
          <a:extLst>
            <a:ext uri="{FF2B5EF4-FFF2-40B4-BE49-F238E27FC236}">
              <a16:creationId xmlns:a16="http://schemas.microsoft.com/office/drawing/2014/main" id="{00000000-0008-0000-0600-0000AD020000}"/>
            </a:ext>
          </a:extLst>
        </xdr:cNvPr>
        <xdr:cNvSpPr/>
      </xdr:nvSpPr>
      <xdr:spPr>
        <a:xfrm>
          <a:off x="16268700" y="164248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95</xdr:row>
      <xdr:rowOff>114591</xdr:rowOff>
    </xdr:from>
    <xdr:to>
      <xdr:col>81</xdr:col>
      <xdr:colOff>50800</xdr:colOff>
      <xdr:row>97</xdr:row>
      <xdr:rowOff>84913</xdr:rowOff>
    </xdr:to>
    <xdr:cxnSp macro="">
      <xdr:nvCxnSpPr>
        <xdr:cNvPr id="686" name="直線コネクタ 685">
          <a:extLst>
            <a:ext uri="{FF2B5EF4-FFF2-40B4-BE49-F238E27FC236}">
              <a16:creationId xmlns:a16="http://schemas.microsoft.com/office/drawing/2014/main" id="{00000000-0008-0000-0600-0000AE020000}"/>
            </a:ext>
          </a:extLst>
        </xdr:cNvPr>
        <xdr:cNvCxnSpPr/>
      </xdr:nvCxnSpPr>
      <xdr:spPr>
        <a:xfrm flipV="1">
          <a:off x="14592300" y="16402341"/>
          <a:ext cx="889000" cy="3132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50876</xdr:rowOff>
    </xdr:from>
    <xdr:to>
      <xdr:col>81</xdr:col>
      <xdr:colOff>101600</xdr:colOff>
      <xdr:row>95</xdr:row>
      <xdr:rowOff>152476</xdr:rowOff>
    </xdr:to>
    <xdr:sp macro="" textlink="">
      <xdr:nvSpPr>
        <xdr:cNvPr id="687" name="フローチャート: 判断 686">
          <a:extLst>
            <a:ext uri="{FF2B5EF4-FFF2-40B4-BE49-F238E27FC236}">
              <a16:creationId xmlns:a16="http://schemas.microsoft.com/office/drawing/2014/main" id="{00000000-0008-0000-0600-0000AF020000}"/>
            </a:ext>
          </a:extLst>
        </xdr:cNvPr>
        <xdr:cNvSpPr/>
      </xdr:nvSpPr>
      <xdr:spPr>
        <a:xfrm>
          <a:off x="15430500" y="163386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93</xdr:row>
      <xdr:rowOff>169003</xdr:rowOff>
    </xdr:from>
    <xdr:ext cx="534377" cy="259045"/>
    <xdr:sp macro="" textlink="">
      <xdr:nvSpPr>
        <xdr:cNvPr id="688" name="テキスト ボックス 687">
          <a:extLst>
            <a:ext uri="{FF2B5EF4-FFF2-40B4-BE49-F238E27FC236}">
              <a16:creationId xmlns:a16="http://schemas.microsoft.com/office/drawing/2014/main" id="{00000000-0008-0000-0600-0000B0020000}"/>
            </a:ext>
          </a:extLst>
        </xdr:cNvPr>
        <xdr:cNvSpPr txBox="1"/>
      </xdr:nvSpPr>
      <xdr:spPr>
        <a:xfrm>
          <a:off x="15214111" y="161138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96</xdr:row>
      <xdr:rowOff>38354</xdr:rowOff>
    </xdr:from>
    <xdr:to>
      <xdr:col>76</xdr:col>
      <xdr:colOff>114300</xdr:colOff>
      <xdr:row>97</xdr:row>
      <xdr:rowOff>84913</xdr:rowOff>
    </xdr:to>
    <xdr:cxnSp macro="">
      <xdr:nvCxnSpPr>
        <xdr:cNvPr id="689" name="直線コネクタ 688">
          <a:extLst>
            <a:ext uri="{FF2B5EF4-FFF2-40B4-BE49-F238E27FC236}">
              <a16:creationId xmlns:a16="http://schemas.microsoft.com/office/drawing/2014/main" id="{00000000-0008-0000-0600-0000B1020000}"/>
            </a:ext>
          </a:extLst>
        </xdr:cNvPr>
        <xdr:cNvCxnSpPr/>
      </xdr:nvCxnSpPr>
      <xdr:spPr>
        <a:xfrm>
          <a:off x="13703300" y="16497554"/>
          <a:ext cx="889000" cy="2180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2146</xdr:rowOff>
    </xdr:from>
    <xdr:to>
      <xdr:col>76</xdr:col>
      <xdr:colOff>165100</xdr:colOff>
      <xdr:row>97</xdr:row>
      <xdr:rowOff>103746</xdr:rowOff>
    </xdr:to>
    <xdr:sp macro="" textlink="">
      <xdr:nvSpPr>
        <xdr:cNvPr id="690" name="フローチャート: 判断 689">
          <a:extLst>
            <a:ext uri="{FF2B5EF4-FFF2-40B4-BE49-F238E27FC236}">
              <a16:creationId xmlns:a16="http://schemas.microsoft.com/office/drawing/2014/main" id="{00000000-0008-0000-0600-0000B2020000}"/>
            </a:ext>
          </a:extLst>
        </xdr:cNvPr>
        <xdr:cNvSpPr/>
      </xdr:nvSpPr>
      <xdr:spPr>
        <a:xfrm>
          <a:off x="14541500" y="16632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95</xdr:row>
      <xdr:rowOff>120273</xdr:rowOff>
    </xdr:from>
    <xdr:ext cx="469744" cy="259045"/>
    <xdr:sp macro="" textlink="">
      <xdr:nvSpPr>
        <xdr:cNvPr id="691" name="テキスト ボックス 690">
          <a:extLst>
            <a:ext uri="{FF2B5EF4-FFF2-40B4-BE49-F238E27FC236}">
              <a16:creationId xmlns:a16="http://schemas.microsoft.com/office/drawing/2014/main" id="{00000000-0008-0000-0600-0000B3020000}"/>
            </a:ext>
          </a:extLst>
        </xdr:cNvPr>
        <xdr:cNvSpPr txBox="1"/>
      </xdr:nvSpPr>
      <xdr:spPr>
        <a:xfrm>
          <a:off x="14357428" y="164080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95</xdr:row>
      <xdr:rowOff>166827</xdr:rowOff>
    </xdr:from>
    <xdr:to>
      <xdr:col>71</xdr:col>
      <xdr:colOff>177800</xdr:colOff>
      <xdr:row>96</xdr:row>
      <xdr:rowOff>38354</xdr:rowOff>
    </xdr:to>
    <xdr:cxnSp macro="">
      <xdr:nvCxnSpPr>
        <xdr:cNvPr id="692" name="直線コネクタ 691">
          <a:extLst>
            <a:ext uri="{FF2B5EF4-FFF2-40B4-BE49-F238E27FC236}">
              <a16:creationId xmlns:a16="http://schemas.microsoft.com/office/drawing/2014/main" id="{00000000-0008-0000-0600-0000B4020000}"/>
            </a:ext>
          </a:extLst>
        </xdr:cNvPr>
        <xdr:cNvCxnSpPr/>
      </xdr:nvCxnSpPr>
      <xdr:spPr>
        <a:xfrm>
          <a:off x="12814300" y="16454577"/>
          <a:ext cx="889000" cy="429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13500</xdr:rowOff>
    </xdr:from>
    <xdr:to>
      <xdr:col>72</xdr:col>
      <xdr:colOff>38100</xdr:colOff>
      <xdr:row>97</xdr:row>
      <xdr:rowOff>115100</xdr:rowOff>
    </xdr:to>
    <xdr:sp macro="" textlink="">
      <xdr:nvSpPr>
        <xdr:cNvPr id="693" name="フローチャート: 判断 692">
          <a:extLst>
            <a:ext uri="{FF2B5EF4-FFF2-40B4-BE49-F238E27FC236}">
              <a16:creationId xmlns:a16="http://schemas.microsoft.com/office/drawing/2014/main" id="{00000000-0008-0000-0600-0000B5020000}"/>
            </a:ext>
          </a:extLst>
        </xdr:cNvPr>
        <xdr:cNvSpPr/>
      </xdr:nvSpPr>
      <xdr:spPr>
        <a:xfrm>
          <a:off x="13652500" y="16644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97</xdr:row>
      <xdr:rowOff>106227</xdr:rowOff>
    </xdr:from>
    <xdr:ext cx="469744" cy="259045"/>
    <xdr:sp macro="" textlink="">
      <xdr:nvSpPr>
        <xdr:cNvPr id="694" name="テキスト ボックス 693">
          <a:extLst>
            <a:ext uri="{FF2B5EF4-FFF2-40B4-BE49-F238E27FC236}">
              <a16:creationId xmlns:a16="http://schemas.microsoft.com/office/drawing/2014/main" id="{00000000-0008-0000-0600-0000B6020000}"/>
            </a:ext>
          </a:extLst>
        </xdr:cNvPr>
        <xdr:cNvSpPr txBox="1"/>
      </xdr:nvSpPr>
      <xdr:spPr>
        <a:xfrm>
          <a:off x="13468428" y="167368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13767</xdr:rowOff>
    </xdr:from>
    <xdr:to>
      <xdr:col>67</xdr:col>
      <xdr:colOff>101600</xdr:colOff>
      <xdr:row>97</xdr:row>
      <xdr:rowOff>115367</xdr:rowOff>
    </xdr:to>
    <xdr:sp macro="" textlink="">
      <xdr:nvSpPr>
        <xdr:cNvPr id="695" name="フローチャート: 判断 694">
          <a:extLst>
            <a:ext uri="{FF2B5EF4-FFF2-40B4-BE49-F238E27FC236}">
              <a16:creationId xmlns:a16="http://schemas.microsoft.com/office/drawing/2014/main" id="{00000000-0008-0000-0600-0000B7020000}"/>
            </a:ext>
          </a:extLst>
        </xdr:cNvPr>
        <xdr:cNvSpPr/>
      </xdr:nvSpPr>
      <xdr:spPr>
        <a:xfrm>
          <a:off x="12763500" y="166444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97</xdr:row>
      <xdr:rowOff>106494</xdr:rowOff>
    </xdr:from>
    <xdr:ext cx="469744" cy="259045"/>
    <xdr:sp macro="" textlink="">
      <xdr:nvSpPr>
        <xdr:cNvPr id="696" name="テキスト ボックス 695">
          <a:extLst>
            <a:ext uri="{FF2B5EF4-FFF2-40B4-BE49-F238E27FC236}">
              <a16:creationId xmlns:a16="http://schemas.microsoft.com/office/drawing/2014/main" id="{00000000-0008-0000-0600-0000B8020000}"/>
            </a:ext>
          </a:extLst>
        </xdr:cNvPr>
        <xdr:cNvSpPr txBox="1"/>
      </xdr:nvSpPr>
      <xdr:spPr>
        <a:xfrm>
          <a:off x="12579428" y="167371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8" name="テキスト ボックス 697">
          <a:extLst>
            <a:ext uri="{FF2B5EF4-FFF2-40B4-BE49-F238E27FC236}">
              <a16:creationId xmlns:a16="http://schemas.microsoft.com/office/drawing/2014/main" id="{00000000-0008-0000-0600-0000BA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9" name="テキスト ボックス 698">
          <a:extLst>
            <a:ext uri="{FF2B5EF4-FFF2-40B4-BE49-F238E27FC236}">
              <a16:creationId xmlns:a16="http://schemas.microsoft.com/office/drawing/2014/main" id="{00000000-0008-0000-0600-0000BB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0" name="テキスト ボックス 699">
          <a:extLst>
            <a:ext uri="{FF2B5EF4-FFF2-40B4-BE49-F238E27FC236}">
              <a16:creationId xmlns:a16="http://schemas.microsoft.com/office/drawing/2014/main" id="{00000000-0008-0000-0600-0000BC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1" name="テキスト ボックス 700">
          <a:extLst>
            <a:ext uri="{FF2B5EF4-FFF2-40B4-BE49-F238E27FC236}">
              <a16:creationId xmlns:a16="http://schemas.microsoft.com/office/drawing/2014/main" id="{00000000-0008-0000-0600-0000BD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94</xdr:row>
      <xdr:rowOff>62992</xdr:rowOff>
    </xdr:from>
    <xdr:to>
      <xdr:col>85</xdr:col>
      <xdr:colOff>177800</xdr:colOff>
      <xdr:row>94</xdr:row>
      <xdr:rowOff>164592</xdr:rowOff>
    </xdr:to>
    <xdr:sp macro="" textlink="">
      <xdr:nvSpPr>
        <xdr:cNvPr id="702" name="楕円 701">
          <a:extLst>
            <a:ext uri="{FF2B5EF4-FFF2-40B4-BE49-F238E27FC236}">
              <a16:creationId xmlns:a16="http://schemas.microsoft.com/office/drawing/2014/main" id="{00000000-0008-0000-0600-0000BE020000}"/>
            </a:ext>
          </a:extLst>
        </xdr:cNvPr>
        <xdr:cNvSpPr/>
      </xdr:nvSpPr>
      <xdr:spPr>
        <a:xfrm>
          <a:off x="16268700" y="161792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93</xdr:row>
      <xdr:rowOff>85869</xdr:rowOff>
    </xdr:from>
    <xdr:ext cx="534377" cy="259045"/>
    <xdr:sp macro="" textlink="">
      <xdr:nvSpPr>
        <xdr:cNvPr id="703" name="積立金該当値テキスト">
          <a:extLst>
            <a:ext uri="{FF2B5EF4-FFF2-40B4-BE49-F238E27FC236}">
              <a16:creationId xmlns:a16="http://schemas.microsoft.com/office/drawing/2014/main" id="{00000000-0008-0000-0600-0000BF020000}"/>
            </a:ext>
          </a:extLst>
        </xdr:cNvPr>
        <xdr:cNvSpPr txBox="1"/>
      </xdr:nvSpPr>
      <xdr:spPr>
        <a:xfrm>
          <a:off x="16370300" y="160307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20,680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95</xdr:row>
      <xdr:rowOff>63791</xdr:rowOff>
    </xdr:from>
    <xdr:to>
      <xdr:col>81</xdr:col>
      <xdr:colOff>101600</xdr:colOff>
      <xdr:row>95</xdr:row>
      <xdr:rowOff>165391</xdr:rowOff>
    </xdr:to>
    <xdr:sp macro="" textlink="">
      <xdr:nvSpPr>
        <xdr:cNvPr id="704" name="楕円 703">
          <a:extLst>
            <a:ext uri="{FF2B5EF4-FFF2-40B4-BE49-F238E27FC236}">
              <a16:creationId xmlns:a16="http://schemas.microsoft.com/office/drawing/2014/main" id="{00000000-0008-0000-0600-0000C0020000}"/>
            </a:ext>
          </a:extLst>
        </xdr:cNvPr>
        <xdr:cNvSpPr/>
      </xdr:nvSpPr>
      <xdr:spPr>
        <a:xfrm>
          <a:off x="15430500" y="163515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156518</xdr:rowOff>
    </xdr:from>
    <xdr:ext cx="534377" cy="259045"/>
    <xdr:sp macro="" textlink="">
      <xdr:nvSpPr>
        <xdr:cNvPr id="705" name="テキスト ボックス 704">
          <a:extLst>
            <a:ext uri="{FF2B5EF4-FFF2-40B4-BE49-F238E27FC236}">
              <a16:creationId xmlns:a16="http://schemas.microsoft.com/office/drawing/2014/main" id="{00000000-0008-0000-0600-0000C1020000}"/>
            </a:ext>
          </a:extLst>
        </xdr:cNvPr>
        <xdr:cNvSpPr txBox="1"/>
      </xdr:nvSpPr>
      <xdr:spPr>
        <a:xfrm>
          <a:off x="15214111" y="164442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34113</xdr:rowOff>
    </xdr:from>
    <xdr:to>
      <xdr:col>76</xdr:col>
      <xdr:colOff>165100</xdr:colOff>
      <xdr:row>97</xdr:row>
      <xdr:rowOff>135713</xdr:rowOff>
    </xdr:to>
    <xdr:sp macro="" textlink="">
      <xdr:nvSpPr>
        <xdr:cNvPr id="706" name="楕円 705">
          <a:extLst>
            <a:ext uri="{FF2B5EF4-FFF2-40B4-BE49-F238E27FC236}">
              <a16:creationId xmlns:a16="http://schemas.microsoft.com/office/drawing/2014/main" id="{00000000-0008-0000-0600-0000C2020000}"/>
            </a:ext>
          </a:extLst>
        </xdr:cNvPr>
        <xdr:cNvSpPr/>
      </xdr:nvSpPr>
      <xdr:spPr>
        <a:xfrm>
          <a:off x="14541500" y="166647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97</xdr:row>
      <xdr:rowOff>126840</xdr:rowOff>
    </xdr:from>
    <xdr:ext cx="469744" cy="259045"/>
    <xdr:sp macro="" textlink="">
      <xdr:nvSpPr>
        <xdr:cNvPr id="707" name="テキスト ボックス 706">
          <a:extLst>
            <a:ext uri="{FF2B5EF4-FFF2-40B4-BE49-F238E27FC236}">
              <a16:creationId xmlns:a16="http://schemas.microsoft.com/office/drawing/2014/main" id="{00000000-0008-0000-0600-0000C3020000}"/>
            </a:ext>
          </a:extLst>
        </xdr:cNvPr>
        <xdr:cNvSpPr txBox="1"/>
      </xdr:nvSpPr>
      <xdr:spPr>
        <a:xfrm>
          <a:off x="14357428" y="167574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95</xdr:row>
      <xdr:rowOff>159004</xdr:rowOff>
    </xdr:from>
    <xdr:to>
      <xdr:col>72</xdr:col>
      <xdr:colOff>38100</xdr:colOff>
      <xdr:row>96</xdr:row>
      <xdr:rowOff>89154</xdr:rowOff>
    </xdr:to>
    <xdr:sp macro="" textlink="">
      <xdr:nvSpPr>
        <xdr:cNvPr id="708" name="楕円 707">
          <a:extLst>
            <a:ext uri="{FF2B5EF4-FFF2-40B4-BE49-F238E27FC236}">
              <a16:creationId xmlns:a16="http://schemas.microsoft.com/office/drawing/2014/main" id="{00000000-0008-0000-0600-0000C4020000}"/>
            </a:ext>
          </a:extLst>
        </xdr:cNvPr>
        <xdr:cNvSpPr/>
      </xdr:nvSpPr>
      <xdr:spPr>
        <a:xfrm>
          <a:off x="13652500" y="164467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94</xdr:row>
      <xdr:rowOff>105681</xdr:rowOff>
    </xdr:from>
    <xdr:ext cx="534377" cy="259045"/>
    <xdr:sp macro="" textlink="">
      <xdr:nvSpPr>
        <xdr:cNvPr id="709" name="テキスト ボックス 708">
          <a:extLst>
            <a:ext uri="{FF2B5EF4-FFF2-40B4-BE49-F238E27FC236}">
              <a16:creationId xmlns:a16="http://schemas.microsoft.com/office/drawing/2014/main" id="{00000000-0008-0000-0600-0000C5020000}"/>
            </a:ext>
          </a:extLst>
        </xdr:cNvPr>
        <xdr:cNvSpPr txBox="1"/>
      </xdr:nvSpPr>
      <xdr:spPr>
        <a:xfrm>
          <a:off x="13436111" y="162219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116027</xdr:rowOff>
    </xdr:from>
    <xdr:to>
      <xdr:col>67</xdr:col>
      <xdr:colOff>101600</xdr:colOff>
      <xdr:row>96</xdr:row>
      <xdr:rowOff>46177</xdr:rowOff>
    </xdr:to>
    <xdr:sp macro="" textlink="">
      <xdr:nvSpPr>
        <xdr:cNvPr id="710" name="楕円 709">
          <a:extLst>
            <a:ext uri="{FF2B5EF4-FFF2-40B4-BE49-F238E27FC236}">
              <a16:creationId xmlns:a16="http://schemas.microsoft.com/office/drawing/2014/main" id="{00000000-0008-0000-0600-0000C6020000}"/>
            </a:ext>
          </a:extLst>
        </xdr:cNvPr>
        <xdr:cNvSpPr/>
      </xdr:nvSpPr>
      <xdr:spPr>
        <a:xfrm>
          <a:off x="12763500" y="164037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94</xdr:row>
      <xdr:rowOff>62704</xdr:rowOff>
    </xdr:from>
    <xdr:ext cx="534377" cy="259045"/>
    <xdr:sp macro="" textlink="">
      <xdr:nvSpPr>
        <xdr:cNvPr id="711" name="テキスト ボックス 710">
          <a:extLst>
            <a:ext uri="{FF2B5EF4-FFF2-40B4-BE49-F238E27FC236}">
              <a16:creationId xmlns:a16="http://schemas.microsoft.com/office/drawing/2014/main" id="{00000000-0008-0000-0600-0000C7020000}"/>
            </a:ext>
          </a:extLst>
        </xdr:cNvPr>
        <xdr:cNvSpPr txBox="1"/>
      </xdr:nvSpPr>
      <xdr:spPr>
        <a:xfrm>
          <a:off x="12547111" y="161790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2" name="正方形/長方形 711">
          <a:extLst>
            <a:ext uri="{FF2B5EF4-FFF2-40B4-BE49-F238E27FC236}">
              <a16:creationId xmlns:a16="http://schemas.microsoft.com/office/drawing/2014/main" id="{00000000-0008-0000-0600-0000C8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3" name="正方形/長方形 712">
          <a:extLst>
            <a:ext uri="{FF2B5EF4-FFF2-40B4-BE49-F238E27FC236}">
              <a16:creationId xmlns:a16="http://schemas.microsoft.com/office/drawing/2014/main" id="{00000000-0008-0000-0600-0000C9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4" name="正方形/長方形 713">
          <a:extLst>
            <a:ext uri="{FF2B5EF4-FFF2-40B4-BE49-F238E27FC236}">
              <a16:creationId xmlns:a16="http://schemas.microsoft.com/office/drawing/2014/main" id="{00000000-0008-0000-0600-0000CA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5" name="正方形/長方形 714">
          <a:extLst>
            <a:ext uri="{FF2B5EF4-FFF2-40B4-BE49-F238E27FC236}">
              <a16:creationId xmlns:a16="http://schemas.microsoft.com/office/drawing/2014/main" id="{00000000-0008-0000-0600-0000CB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6" name="正方形/長方形 715">
          <a:extLst>
            <a:ext uri="{FF2B5EF4-FFF2-40B4-BE49-F238E27FC236}">
              <a16:creationId xmlns:a16="http://schemas.microsoft.com/office/drawing/2014/main" id="{00000000-0008-0000-0600-0000CC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7" name="正方形/長方形 716">
          <a:extLst>
            <a:ext uri="{FF2B5EF4-FFF2-40B4-BE49-F238E27FC236}">
              <a16:creationId xmlns:a16="http://schemas.microsoft.com/office/drawing/2014/main" id="{00000000-0008-0000-0600-0000CD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8" name="正方形/長方形 717">
          <a:extLst>
            <a:ext uri="{FF2B5EF4-FFF2-40B4-BE49-F238E27FC236}">
              <a16:creationId xmlns:a16="http://schemas.microsoft.com/office/drawing/2014/main" id="{00000000-0008-0000-0600-0000CE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9" name="正方形/長方形 718">
          <a:extLst>
            <a:ext uri="{FF2B5EF4-FFF2-40B4-BE49-F238E27FC236}">
              <a16:creationId xmlns:a16="http://schemas.microsoft.com/office/drawing/2014/main" id="{00000000-0008-0000-0600-0000CF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0" name="テキスト ボックス 719">
          <a:extLst>
            <a:ext uri="{FF2B5EF4-FFF2-40B4-BE49-F238E27FC236}">
              <a16:creationId xmlns:a16="http://schemas.microsoft.com/office/drawing/2014/main" id="{00000000-0008-0000-0600-0000D0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1" name="直線コネクタ 720">
          <a:extLst>
            <a:ext uri="{FF2B5EF4-FFF2-40B4-BE49-F238E27FC236}">
              <a16:creationId xmlns:a16="http://schemas.microsoft.com/office/drawing/2014/main" id="{00000000-0008-0000-0600-0000D1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22" name="直線コネクタ 721">
          <a:extLst>
            <a:ext uri="{FF2B5EF4-FFF2-40B4-BE49-F238E27FC236}">
              <a16:creationId xmlns:a16="http://schemas.microsoft.com/office/drawing/2014/main" id="{00000000-0008-0000-0600-0000D2020000}"/>
            </a:ext>
          </a:extLst>
        </xdr:cNvPr>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23" name="テキスト ボックス 722">
          <a:extLst>
            <a:ext uri="{FF2B5EF4-FFF2-40B4-BE49-F238E27FC236}">
              <a16:creationId xmlns:a16="http://schemas.microsoft.com/office/drawing/2014/main" id="{00000000-0008-0000-0600-0000D3020000}"/>
            </a:ext>
          </a:extLst>
        </xdr:cNvPr>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24" name="直線コネクタ 723">
          <a:extLst>
            <a:ext uri="{FF2B5EF4-FFF2-40B4-BE49-F238E27FC236}">
              <a16:creationId xmlns:a16="http://schemas.microsoft.com/office/drawing/2014/main" id="{00000000-0008-0000-0600-0000D4020000}"/>
            </a:ext>
          </a:extLst>
        </xdr:cNvPr>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144434</xdr:rowOff>
    </xdr:from>
    <xdr:ext cx="467179" cy="259045"/>
    <xdr:sp macro="" textlink="">
      <xdr:nvSpPr>
        <xdr:cNvPr id="725" name="テキスト ボックス 724">
          <a:extLst>
            <a:ext uri="{FF2B5EF4-FFF2-40B4-BE49-F238E27FC236}">
              <a16:creationId xmlns:a16="http://schemas.microsoft.com/office/drawing/2014/main" id="{00000000-0008-0000-0600-0000D5020000}"/>
            </a:ext>
          </a:extLst>
        </xdr:cNvPr>
        <xdr:cNvSpPr txBox="1"/>
      </xdr:nvSpPr>
      <xdr:spPr>
        <a:xfrm>
          <a:off x="17820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26" name="直線コネクタ 725">
          <a:extLst>
            <a:ext uri="{FF2B5EF4-FFF2-40B4-BE49-F238E27FC236}">
              <a16:creationId xmlns:a16="http://schemas.microsoft.com/office/drawing/2014/main" id="{00000000-0008-0000-0600-0000D6020000}"/>
            </a:ext>
          </a:extLst>
        </xdr:cNvPr>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160763</xdr:rowOff>
    </xdr:from>
    <xdr:ext cx="467179" cy="259045"/>
    <xdr:sp macro="" textlink="">
      <xdr:nvSpPr>
        <xdr:cNvPr id="727" name="テキスト ボックス 726">
          <a:extLst>
            <a:ext uri="{FF2B5EF4-FFF2-40B4-BE49-F238E27FC236}">
              <a16:creationId xmlns:a16="http://schemas.microsoft.com/office/drawing/2014/main" id="{00000000-0008-0000-0600-0000D7020000}"/>
            </a:ext>
          </a:extLst>
        </xdr:cNvPr>
        <xdr:cNvSpPr txBox="1"/>
      </xdr:nvSpPr>
      <xdr:spPr>
        <a:xfrm>
          <a:off x="17820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28" name="直線コネクタ 727">
          <a:extLst>
            <a:ext uri="{FF2B5EF4-FFF2-40B4-BE49-F238E27FC236}">
              <a16:creationId xmlns:a16="http://schemas.microsoft.com/office/drawing/2014/main" id="{00000000-0008-0000-0600-0000D8020000}"/>
            </a:ext>
          </a:extLst>
        </xdr:cNvPr>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5641</xdr:rowOff>
    </xdr:from>
    <xdr:ext cx="467179" cy="259045"/>
    <xdr:sp macro="" textlink="">
      <xdr:nvSpPr>
        <xdr:cNvPr id="729" name="テキスト ボックス 728">
          <a:extLst>
            <a:ext uri="{FF2B5EF4-FFF2-40B4-BE49-F238E27FC236}">
              <a16:creationId xmlns:a16="http://schemas.microsoft.com/office/drawing/2014/main" id="{00000000-0008-0000-0600-0000D9020000}"/>
            </a:ext>
          </a:extLst>
        </xdr:cNvPr>
        <xdr:cNvSpPr txBox="1"/>
      </xdr:nvSpPr>
      <xdr:spPr>
        <a:xfrm>
          <a:off x="17820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30" name="直線コネクタ 729">
          <a:extLst>
            <a:ext uri="{FF2B5EF4-FFF2-40B4-BE49-F238E27FC236}">
              <a16:creationId xmlns:a16="http://schemas.microsoft.com/office/drawing/2014/main" id="{00000000-0008-0000-0600-0000DA020000}"/>
            </a:ext>
          </a:extLst>
        </xdr:cNvPr>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21970</xdr:rowOff>
    </xdr:from>
    <xdr:ext cx="467179" cy="259045"/>
    <xdr:sp macro="" textlink="">
      <xdr:nvSpPr>
        <xdr:cNvPr id="731" name="テキスト ボックス 730">
          <a:extLst>
            <a:ext uri="{FF2B5EF4-FFF2-40B4-BE49-F238E27FC236}">
              <a16:creationId xmlns:a16="http://schemas.microsoft.com/office/drawing/2014/main" id="{00000000-0008-0000-0600-0000DB020000}"/>
            </a:ext>
          </a:extLst>
        </xdr:cNvPr>
        <xdr:cNvSpPr txBox="1"/>
      </xdr:nvSpPr>
      <xdr:spPr>
        <a:xfrm>
          <a:off x="17820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32" name="直線コネクタ 731">
          <a:extLst>
            <a:ext uri="{FF2B5EF4-FFF2-40B4-BE49-F238E27FC236}">
              <a16:creationId xmlns:a16="http://schemas.microsoft.com/office/drawing/2014/main" id="{00000000-0008-0000-0600-0000DC020000}"/>
            </a:ext>
          </a:extLst>
        </xdr:cNvPr>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38299</xdr:rowOff>
    </xdr:from>
    <xdr:ext cx="467179" cy="259045"/>
    <xdr:sp macro="" textlink="">
      <xdr:nvSpPr>
        <xdr:cNvPr id="733" name="テキスト ボックス 732">
          <a:extLst>
            <a:ext uri="{FF2B5EF4-FFF2-40B4-BE49-F238E27FC236}">
              <a16:creationId xmlns:a16="http://schemas.microsoft.com/office/drawing/2014/main" id="{00000000-0008-0000-0600-0000DD020000}"/>
            </a:ext>
          </a:extLst>
        </xdr:cNvPr>
        <xdr:cNvSpPr txBox="1"/>
      </xdr:nvSpPr>
      <xdr:spPr>
        <a:xfrm>
          <a:off x="17820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4" name="直線コネクタ 733">
          <a:extLst>
            <a:ext uri="{FF2B5EF4-FFF2-40B4-BE49-F238E27FC236}">
              <a16:creationId xmlns:a16="http://schemas.microsoft.com/office/drawing/2014/main" id="{00000000-0008-0000-0600-0000DE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35" name="テキスト ボックス 734">
          <a:extLst>
            <a:ext uri="{FF2B5EF4-FFF2-40B4-BE49-F238E27FC236}">
              <a16:creationId xmlns:a16="http://schemas.microsoft.com/office/drawing/2014/main" id="{00000000-0008-0000-0600-0000DF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6" name="投資及び出資金グラフ枠">
          <a:extLst>
            <a:ext uri="{FF2B5EF4-FFF2-40B4-BE49-F238E27FC236}">
              <a16:creationId xmlns:a16="http://schemas.microsoft.com/office/drawing/2014/main" id="{00000000-0008-0000-0600-0000E0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138394</xdr:rowOff>
    </xdr:from>
    <xdr:to>
      <xdr:col>116</xdr:col>
      <xdr:colOff>62864</xdr:colOff>
      <xdr:row>39</xdr:row>
      <xdr:rowOff>98878</xdr:rowOff>
    </xdr:to>
    <xdr:cxnSp macro="">
      <xdr:nvCxnSpPr>
        <xdr:cNvPr id="737" name="直線コネクタ 736">
          <a:extLst>
            <a:ext uri="{FF2B5EF4-FFF2-40B4-BE49-F238E27FC236}">
              <a16:creationId xmlns:a16="http://schemas.microsoft.com/office/drawing/2014/main" id="{00000000-0008-0000-0600-0000E1020000}"/>
            </a:ext>
          </a:extLst>
        </xdr:cNvPr>
        <xdr:cNvCxnSpPr/>
      </xdr:nvCxnSpPr>
      <xdr:spPr>
        <a:xfrm flipV="1">
          <a:off x="22159595" y="5453344"/>
          <a:ext cx="1269" cy="13320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102705</xdr:rowOff>
    </xdr:from>
    <xdr:ext cx="249299" cy="259045"/>
    <xdr:sp macro="" textlink="">
      <xdr:nvSpPr>
        <xdr:cNvPr id="738" name="投資及び出資金最小値テキスト">
          <a:extLst>
            <a:ext uri="{FF2B5EF4-FFF2-40B4-BE49-F238E27FC236}">
              <a16:creationId xmlns:a16="http://schemas.microsoft.com/office/drawing/2014/main" id="{00000000-0008-0000-0600-0000E2020000}"/>
            </a:ext>
          </a:extLst>
        </xdr:cNvPr>
        <xdr:cNvSpPr txBox="1"/>
      </xdr:nvSpPr>
      <xdr:spPr>
        <a:xfrm>
          <a:off x="22212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39" name="直線コネクタ 738">
          <a:extLst>
            <a:ext uri="{FF2B5EF4-FFF2-40B4-BE49-F238E27FC236}">
              <a16:creationId xmlns:a16="http://schemas.microsoft.com/office/drawing/2014/main" id="{00000000-0008-0000-0600-0000E3020000}"/>
            </a:ext>
          </a:extLst>
        </xdr:cNvPr>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85071</xdr:rowOff>
    </xdr:from>
    <xdr:ext cx="469744" cy="259045"/>
    <xdr:sp macro="" textlink="">
      <xdr:nvSpPr>
        <xdr:cNvPr id="740" name="投資及び出資金最大値テキスト">
          <a:extLst>
            <a:ext uri="{FF2B5EF4-FFF2-40B4-BE49-F238E27FC236}">
              <a16:creationId xmlns:a16="http://schemas.microsoft.com/office/drawing/2014/main" id="{00000000-0008-0000-0600-0000E4020000}"/>
            </a:ext>
          </a:extLst>
        </xdr:cNvPr>
        <xdr:cNvSpPr txBox="1"/>
      </xdr:nvSpPr>
      <xdr:spPr>
        <a:xfrm>
          <a:off x="22212300" y="52285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31</xdr:row>
      <xdr:rowOff>138394</xdr:rowOff>
    </xdr:from>
    <xdr:to>
      <xdr:col>116</xdr:col>
      <xdr:colOff>152400</xdr:colOff>
      <xdr:row>31</xdr:row>
      <xdr:rowOff>138394</xdr:rowOff>
    </xdr:to>
    <xdr:cxnSp macro="">
      <xdr:nvCxnSpPr>
        <xdr:cNvPr id="741" name="直線コネクタ 740">
          <a:extLst>
            <a:ext uri="{FF2B5EF4-FFF2-40B4-BE49-F238E27FC236}">
              <a16:creationId xmlns:a16="http://schemas.microsoft.com/office/drawing/2014/main" id="{00000000-0008-0000-0600-0000E5020000}"/>
            </a:ext>
          </a:extLst>
        </xdr:cNvPr>
        <xdr:cNvCxnSpPr/>
      </xdr:nvCxnSpPr>
      <xdr:spPr>
        <a:xfrm>
          <a:off x="22072600" y="54533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31</xdr:row>
      <xdr:rowOff>54138</xdr:rowOff>
    </xdr:from>
    <xdr:to>
      <xdr:col>116</xdr:col>
      <xdr:colOff>63500</xdr:colOff>
      <xdr:row>31</xdr:row>
      <xdr:rowOff>171378</xdr:rowOff>
    </xdr:to>
    <xdr:cxnSp macro="">
      <xdr:nvCxnSpPr>
        <xdr:cNvPr id="742" name="直線コネクタ 741">
          <a:extLst>
            <a:ext uri="{FF2B5EF4-FFF2-40B4-BE49-F238E27FC236}">
              <a16:creationId xmlns:a16="http://schemas.microsoft.com/office/drawing/2014/main" id="{00000000-0008-0000-0600-0000E6020000}"/>
            </a:ext>
          </a:extLst>
        </xdr:cNvPr>
        <xdr:cNvCxnSpPr/>
      </xdr:nvCxnSpPr>
      <xdr:spPr>
        <a:xfrm>
          <a:off x="21323300" y="5369088"/>
          <a:ext cx="838200" cy="117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95739</xdr:rowOff>
    </xdr:from>
    <xdr:ext cx="378565" cy="259045"/>
    <xdr:sp macro="" textlink="">
      <xdr:nvSpPr>
        <xdr:cNvPr id="743" name="投資及び出資金平均値テキスト">
          <a:extLst>
            <a:ext uri="{FF2B5EF4-FFF2-40B4-BE49-F238E27FC236}">
              <a16:creationId xmlns:a16="http://schemas.microsoft.com/office/drawing/2014/main" id="{00000000-0008-0000-0600-0000E7020000}"/>
            </a:ext>
          </a:extLst>
        </xdr:cNvPr>
        <xdr:cNvSpPr txBox="1"/>
      </xdr:nvSpPr>
      <xdr:spPr>
        <a:xfrm>
          <a:off x="22212300" y="643938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117312</xdr:rowOff>
    </xdr:from>
    <xdr:to>
      <xdr:col>116</xdr:col>
      <xdr:colOff>114300</xdr:colOff>
      <xdr:row>38</xdr:row>
      <xdr:rowOff>47462</xdr:rowOff>
    </xdr:to>
    <xdr:sp macro="" textlink="">
      <xdr:nvSpPr>
        <xdr:cNvPr id="744" name="フローチャート: 判断 743">
          <a:extLst>
            <a:ext uri="{FF2B5EF4-FFF2-40B4-BE49-F238E27FC236}">
              <a16:creationId xmlns:a16="http://schemas.microsoft.com/office/drawing/2014/main" id="{00000000-0008-0000-0600-0000E8020000}"/>
            </a:ext>
          </a:extLst>
        </xdr:cNvPr>
        <xdr:cNvSpPr/>
      </xdr:nvSpPr>
      <xdr:spPr>
        <a:xfrm>
          <a:off x="22110700" y="64609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30</xdr:row>
      <xdr:rowOff>32584</xdr:rowOff>
    </xdr:from>
    <xdr:to>
      <xdr:col>111</xdr:col>
      <xdr:colOff>177800</xdr:colOff>
      <xdr:row>31</xdr:row>
      <xdr:rowOff>54138</xdr:rowOff>
    </xdr:to>
    <xdr:cxnSp macro="">
      <xdr:nvCxnSpPr>
        <xdr:cNvPr id="745" name="直線コネクタ 744">
          <a:extLst>
            <a:ext uri="{FF2B5EF4-FFF2-40B4-BE49-F238E27FC236}">
              <a16:creationId xmlns:a16="http://schemas.microsoft.com/office/drawing/2014/main" id="{00000000-0008-0000-0600-0000E9020000}"/>
            </a:ext>
          </a:extLst>
        </xdr:cNvPr>
        <xdr:cNvCxnSpPr/>
      </xdr:nvCxnSpPr>
      <xdr:spPr>
        <a:xfrm>
          <a:off x="20434300" y="5176084"/>
          <a:ext cx="889000" cy="193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97717</xdr:rowOff>
    </xdr:from>
    <xdr:to>
      <xdr:col>112</xdr:col>
      <xdr:colOff>38100</xdr:colOff>
      <xdr:row>38</xdr:row>
      <xdr:rowOff>27867</xdr:rowOff>
    </xdr:to>
    <xdr:sp macro="" textlink="">
      <xdr:nvSpPr>
        <xdr:cNvPr id="746" name="フローチャート: 判断 745">
          <a:extLst>
            <a:ext uri="{FF2B5EF4-FFF2-40B4-BE49-F238E27FC236}">
              <a16:creationId xmlns:a16="http://schemas.microsoft.com/office/drawing/2014/main" id="{00000000-0008-0000-0600-0000EA020000}"/>
            </a:ext>
          </a:extLst>
        </xdr:cNvPr>
        <xdr:cNvSpPr/>
      </xdr:nvSpPr>
      <xdr:spPr>
        <a:xfrm>
          <a:off x="21272500" y="64413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38</xdr:row>
      <xdr:rowOff>18994</xdr:rowOff>
    </xdr:from>
    <xdr:ext cx="378565" cy="259045"/>
    <xdr:sp macro="" textlink="">
      <xdr:nvSpPr>
        <xdr:cNvPr id="747" name="テキスト ボックス 746">
          <a:extLst>
            <a:ext uri="{FF2B5EF4-FFF2-40B4-BE49-F238E27FC236}">
              <a16:creationId xmlns:a16="http://schemas.microsoft.com/office/drawing/2014/main" id="{00000000-0008-0000-0600-0000EB020000}"/>
            </a:ext>
          </a:extLst>
        </xdr:cNvPr>
        <xdr:cNvSpPr txBox="1"/>
      </xdr:nvSpPr>
      <xdr:spPr>
        <a:xfrm>
          <a:off x="21134017" y="653409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30</xdr:row>
      <xdr:rowOff>32584</xdr:rowOff>
    </xdr:from>
    <xdr:to>
      <xdr:col>107</xdr:col>
      <xdr:colOff>50800</xdr:colOff>
      <xdr:row>39</xdr:row>
      <xdr:rowOff>11357</xdr:rowOff>
    </xdr:to>
    <xdr:cxnSp macro="">
      <xdr:nvCxnSpPr>
        <xdr:cNvPr id="748" name="直線コネクタ 747">
          <a:extLst>
            <a:ext uri="{FF2B5EF4-FFF2-40B4-BE49-F238E27FC236}">
              <a16:creationId xmlns:a16="http://schemas.microsoft.com/office/drawing/2014/main" id="{00000000-0008-0000-0600-0000EC020000}"/>
            </a:ext>
          </a:extLst>
        </xdr:cNvPr>
        <xdr:cNvCxnSpPr/>
      </xdr:nvCxnSpPr>
      <xdr:spPr>
        <a:xfrm flipV="1">
          <a:off x="19545300" y="5176084"/>
          <a:ext cx="889000" cy="15218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32077</xdr:rowOff>
    </xdr:from>
    <xdr:to>
      <xdr:col>107</xdr:col>
      <xdr:colOff>101600</xdr:colOff>
      <xdr:row>37</xdr:row>
      <xdr:rowOff>133677</xdr:rowOff>
    </xdr:to>
    <xdr:sp macro="" textlink="">
      <xdr:nvSpPr>
        <xdr:cNvPr id="749" name="フローチャート: 判断 748">
          <a:extLst>
            <a:ext uri="{FF2B5EF4-FFF2-40B4-BE49-F238E27FC236}">
              <a16:creationId xmlns:a16="http://schemas.microsoft.com/office/drawing/2014/main" id="{00000000-0008-0000-0600-0000ED020000}"/>
            </a:ext>
          </a:extLst>
        </xdr:cNvPr>
        <xdr:cNvSpPr/>
      </xdr:nvSpPr>
      <xdr:spPr>
        <a:xfrm>
          <a:off x="20383500" y="63757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37</xdr:row>
      <xdr:rowOff>124803</xdr:rowOff>
    </xdr:from>
    <xdr:ext cx="469744" cy="259045"/>
    <xdr:sp macro="" textlink="">
      <xdr:nvSpPr>
        <xdr:cNvPr id="750" name="テキスト ボックス 749">
          <a:extLst>
            <a:ext uri="{FF2B5EF4-FFF2-40B4-BE49-F238E27FC236}">
              <a16:creationId xmlns:a16="http://schemas.microsoft.com/office/drawing/2014/main" id="{00000000-0008-0000-0600-0000EE020000}"/>
            </a:ext>
          </a:extLst>
        </xdr:cNvPr>
        <xdr:cNvSpPr txBox="1"/>
      </xdr:nvSpPr>
      <xdr:spPr>
        <a:xfrm>
          <a:off x="20199428" y="64684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10704</xdr:rowOff>
    </xdr:from>
    <xdr:to>
      <xdr:col>102</xdr:col>
      <xdr:colOff>114300</xdr:colOff>
      <xdr:row>39</xdr:row>
      <xdr:rowOff>11357</xdr:rowOff>
    </xdr:to>
    <xdr:cxnSp macro="">
      <xdr:nvCxnSpPr>
        <xdr:cNvPr id="751" name="直線コネクタ 750">
          <a:extLst>
            <a:ext uri="{FF2B5EF4-FFF2-40B4-BE49-F238E27FC236}">
              <a16:creationId xmlns:a16="http://schemas.microsoft.com/office/drawing/2014/main" id="{00000000-0008-0000-0600-0000EF020000}"/>
            </a:ext>
          </a:extLst>
        </xdr:cNvPr>
        <xdr:cNvCxnSpPr/>
      </xdr:nvCxnSpPr>
      <xdr:spPr>
        <a:xfrm>
          <a:off x="18656300" y="6697254"/>
          <a:ext cx="889000" cy="6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45793</xdr:rowOff>
    </xdr:from>
    <xdr:to>
      <xdr:col>102</xdr:col>
      <xdr:colOff>165100</xdr:colOff>
      <xdr:row>37</xdr:row>
      <xdr:rowOff>147393</xdr:rowOff>
    </xdr:to>
    <xdr:sp macro="" textlink="">
      <xdr:nvSpPr>
        <xdr:cNvPr id="752" name="フローチャート: 判断 751">
          <a:extLst>
            <a:ext uri="{FF2B5EF4-FFF2-40B4-BE49-F238E27FC236}">
              <a16:creationId xmlns:a16="http://schemas.microsoft.com/office/drawing/2014/main" id="{00000000-0008-0000-0600-0000F0020000}"/>
            </a:ext>
          </a:extLst>
        </xdr:cNvPr>
        <xdr:cNvSpPr/>
      </xdr:nvSpPr>
      <xdr:spPr>
        <a:xfrm>
          <a:off x="19494500" y="6389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35</xdr:row>
      <xdr:rowOff>163920</xdr:rowOff>
    </xdr:from>
    <xdr:ext cx="469744" cy="259045"/>
    <xdr:sp macro="" textlink="">
      <xdr:nvSpPr>
        <xdr:cNvPr id="753" name="テキスト ボックス 752">
          <a:extLst>
            <a:ext uri="{FF2B5EF4-FFF2-40B4-BE49-F238E27FC236}">
              <a16:creationId xmlns:a16="http://schemas.microsoft.com/office/drawing/2014/main" id="{00000000-0008-0000-0600-0000F1020000}"/>
            </a:ext>
          </a:extLst>
        </xdr:cNvPr>
        <xdr:cNvSpPr txBox="1"/>
      </xdr:nvSpPr>
      <xdr:spPr>
        <a:xfrm>
          <a:off x="19310428" y="61646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143764</xdr:rowOff>
    </xdr:from>
    <xdr:to>
      <xdr:col>98</xdr:col>
      <xdr:colOff>38100</xdr:colOff>
      <xdr:row>38</xdr:row>
      <xdr:rowOff>73914</xdr:rowOff>
    </xdr:to>
    <xdr:sp macro="" textlink="">
      <xdr:nvSpPr>
        <xdr:cNvPr id="754" name="フローチャート: 判断 753">
          <a:extLst>
            <a:ext uri="{FF2B5EF4-FFF2-40B4-BE49-F238E27FC236}">
              <a16:creationId xmlns:a16="http://schemas.microsoft.com/office/drawing/2014/main" id="{00000000-0008-0000-0600-0000F2020000}"/>
            </a:ext>
          </a:extLst>
        </xdr:cNvPr>
        <xdr:cNvSpPr/>
      </xdr:nvSpPr>
      <xdr:spPr>
        <a:xfrm>
          <a:off x="18605500" y="6487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36</xdr:row>
      <xdr:rowOff>90441</xdr:rowOff>
    </xdr:from>
    <xdr:ext cx="378565" cy="259045"/>
    <xdr:sp macro="" textlink="">
      <xdr:nvSpPr>
        <xdr:cNvPr id="755" name="テキスト ボックス 754">
          <a:extLst>
            <a:ext uri="{FF2B5EF4-FFF2-40B4-BE49-F238E27FC236}">
              <a16:creationId xmlns:a16="http://schemas.microsoft.com/office/drawing/2014/main" id="{00000000-0008-0000-0600-0000F3020000}"/>
            </a:ext>
          </a:extLst>
        </xdr:cNvPr>
        <xdr:cNvSpPr txBox="1"/>
      </xdr:nvSpPr>
      <xdr:spPr>
        <a:xfrm>
          <a:off x="18467017" y="626264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7" name="テキスト ボックス 756">
          <a:extLst>
            <a:ext uri="{FF2B5EF4-FFF2-40B4-BE49-F238E27FC236}">
              <a16:creationId xmlns:a16="http://schemas.microsoft.com/office/drawing/2014/main" id="{00000000-0008-0000-0600-0000F5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8" name="テキスト ボックス 757">
          <a:extLst>
            <a:ext uri="{FF2B5EF4-FFF2-40B4-BE49-F238E27FC236}">
              <a16:creationId xmlns:a16="http://schemas.microsoft.com/office/drawing/2014/main" id="{00000000-0008-0000-0600-0000F6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9" name="テキスト ボックス 758">
          <a:extLst>
            <a:ext uri="{FF2B5EF4-FFF2-40B4-BE49-F238E27FC236}">
              <a16:creationId xmlns:a16="http://schemas.microsoft.com/office/drawing/2014/main" id="{00000000-0008-0000-0600-0000F7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0" name="テキスト ボックス 759">
          <a:extLst>
            <a:ext uri="{FF2B5EF4-FFF2-40B4-BE49-F238E27FC236}">
              <a16:creationId xmlns:a16="http://schemas.microsoft.com/office/drawing/2014/main" id="{00000000-0008-0000-0600-0000F8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31</xdr:row>
      <xdr:rowOff>120578</xdr:rowOff>
    </xdr:from>
    <xdr:to>
      <xdr:col>116</xdr:col>
      <xdr:colOff>114300</xdr:colOff>
      <xdr:row>32</xdr:row>
      <xdr:rowOff>50728</xdr:rowOff>
    </xdr:to>
    <xdr:sp macro="" textlink="">
      <xdr:nvSpPr>
        <xdr:cNvPr id="761" name="楕円 760">
          <a:extLst>
            <a:ext uri="{FF2B5EF4-FFF2-40B4-BE49-F238E27FC236}">
              <a16:creationId xmlns:a16="http://schemas.microsoft.com/office/drawing/2014/main" id="{00000000-0008-0000-0600-0000F9020000}"/>
            </a:ext>
          </a:extLst>
        </xdr:cNvPr>
        <xdr:cNvSpPr/>
      </xdr:nvSpPr>
      <xdr:spPr>
        <a:xfrm>
          <a:off x="22110700" y="5435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31</xdr:row>
      <xdr:rowOff>40621</xdr:rowOff>
    </xdr:from>
    <xdr:ext cx="469744" cy="259045"/>
    <xdr:sp macro="" textlink="">
      <xdr:nvSpPr>
        <xdr:cNvPr id="762" name="投資及び出資金該当値テキスト">
          <a:extLst>
            <a:ext uri="{FF2B5EF4-FFF2-40B4-BE49-F238E27FC236}">
              <a16:creationId xmlns:a16="http://schemas.microsoft.com/office/drawing/2014/main" id="{00000000-0008-0000-0600-0000FA020000}"/>
            </a:ext>
          </a:extLst>
        </xdr:cNvPr>
        <xdr:cNvSpPr txBox="1"/>
      </xdr:nvSpPr>
      <xdr:spPr>
        <a:xfrm>
          <a:off x="22212300" y="53555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31</xdr:row>
      <xdr:rowOff>3338</xdr:rowOff>
    </xdr:from>
    <xdr:to>
      <xdr:col>112</xdr:col>
      <xdr:colOff>38100</xdr:colOff>
      <xdr:row>31</xdr:row>
      <xdr:rowOff>104938</xdr:rowOff>
    </xdr:to>
    <xdr:sp macro="" textlink="">
      <xdr:nvSpPr>
        <xdr:cNvPr id="763" name="楕円 762">
          <a:extLst>
            <a:ext uri="{FF2B5EF4-FFF2-40B4-BE49-F238E27FC236}">
              <a16:creationId xmlns:a16="http://schemas.microsoft.com/office/drawing/2014/main" id="{00000000-0008-0000-0600-0000FB020000}"/>
            </a:ext>
          </a:extLst>
        </xdr:cNvPr>
        <xdr:cNvSpPr/>
      </xdr:nvSpPr>
      <xdr:spPr>
        <a:xfrm>
          <a:off x="21272500" y="53182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29</xdr:row>
      <xdr:rowOff>121465</xdr:rowOff>
    </xdr:from>
    <xdr:ext cx="469744" cy="259045"/>
    <xdr:sp macro="" textlink="">
      <xdr:nvSpPr>
        <xdr:cNvPr id="764" name="テキスト ボックス 763">
          <a:extLst>
            <a:ext uri="{FF2B5EF4-FFF2-40B4-BE49-F238E27FC236}">
              <a16:creationId xmlns:a16="http://schemas.microsoft.com/office/drawing/2014/main" id="{00000000-0008-0000-0600-0000FC020000}"/>
            </a:ext>
          </a:extLst>
        </xdr:cNvPr>
        <xdr:cNvSpPr txBox="1"/>
      </xdr:nvSpPr>
      <xdr:spPr>
        <a:xfrm>
          <a:off x="21088428" y="50935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29</xdr:row>
      <xdr:rowOff>153234</xdr:rowOff>
    </xdr:from>
    <xdr:to>
      <xdr:col>107</xdr:col>
      <xdr:colOff>101600</xdr:colOff>
      <xdr:row>30</xdr:row>
      <xdr:rowOff>83384</xdr:rowOff>
    </xdr:to>
    <xdr:sp macro="" textlink="">
      <xdr:nvSpPr>
        <xdr:cNvPr id="765" name="楕円 764">
          <a:extLst>
            <a:ext uri="{FF2B5EF4-FFF2-40B4-BE49-F238E27FC236}">
              <a16:creationId xmlns:a16="http://schemas.microsoft.com/office/drawing/2014/main" id="{00000000-0008-0000-0600-0000FD020000}"/>
            </a:ext>
          </a:extLst>
        </xdr:cNvPr>
        <xdr:cNvSpPr/>
      </xdr:nvSpPr>
      <xdr:spPr>
        <a:xfrm>
          <a:off x="20383500" y="51252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28</xdr:row>
      <xdr:rowOff>99911</xdr:rowOff>
    </xdr:from>
    <xdr:ext cx="469744" cy="259045"/>
    <xdr:sp macro="" textlink="">
      <xdr:nvSpPr>
        <xdr:cNvPr id="766" name="テキスト ボックス 765">
          <a:extLst>
            <a:ext uri="{FF2B5EF4-FFF2-40B4-BE49-F238E27FC236}">
              <a16:creationId xmlns:a16="http://schemas.microsoft.com/office/drawing/2014/main" id="{00000000-0008-0000-0600-0000FE020000}"/>
            </a:ext>
          </a:extLst>
        </xdr:cNvPr>
        <xdr:cNvSpPr txBox="1"/>
      </xdr:nvSpPr>
      <xdr:spPr>
        <a:xfrm>
          <a:off x="20199428" y="49005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132007</xdr:rowOff>
    </xdr:from>
    <xdr:to>
      <xdr:col>102</xdr:col>
      <xdr:colOff>165100</xdr:colOff>
      <xdr:row>39</xdr:row>
      <xdr:rowOff>62157</xdr:rowOff>
    </xdr:to>
    <xdr:sp macro="" textlink="">
      <xdr:nvSpPr>
        <xdr:cNvPr id="767" name="楕円 766">
          <a:extLst>
            <a:ext uri="{FF2B5EF4-FFF2-40B4-BE49-F238E27FC236}">
              <a16:creationId xmlns:a16="http://schemas.microsoft.com/office/drawing/2014/main" id="{00000000-0008-0000-0600-0000FF020000}"/>
            </a:ext>
          </a:extLst>
        </xdr:cNvPr>
        <xdr:cNvSpPr/>
      </xdr:nvSpPr>
      <xdr:spPr>
        <a:xfrm>
          <a:off x="19494500" y="66471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39</xdr:row>
      <xdr:rowOff>53284</xdr:rowOff>
    </xdr:from>
    <xdr:ext cx="378565" cy="259045"/>
    <xdr:sp macro="" textlink="">
      <xdr:nvSpPr>
        <xdr:cNvPr id="768" name="テキスト ボックス 767">
          <a:extLst>
            <a:ext uri="{FF2B5EF4-FFF2-40B4-BE49-F238E27FC236}">
              <a16:creationId xmlns:a16="http://schemas.microsoft.com/office/drawing/2014/main" id="{00000000-0008-0000-0600-000000030000}"/>
            </a:ext>
          </a:extLst>
        </xdr:cNvPr>
        <xdr:cNvSpPr txBox="1"/>
      </xdr:nvSpPr>
      <xdr:spPr>
        <a:xfrm>
          <a:off x="19356017" y="673983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131354</xdr:rowOff>
    </xdr:from>
    <xdr:to>
      <xdr:col>98</xdr:col>
      <xdr:colOff>38100</xdr:colOff>
      <xdr:row>39</xdr:row>
      <xdr:rowOff>61504</xdr:rowOff>
    </xdr:to>
    <xdr:sp macro="" textlink="">
      <xdr:nvSpPr>
        <xdr:cNvPr id="769" name="楕円 768">
          <a:extLst>
            <a:ext uri="{FF2B5EF4-FFF2-40B4-BE49-F238E27FC236}">
              <a16:creationId xmlns:a16="http://schemas.microsoft.com/office/drawing/2014/main" id="{00000000-0008-0000-0600-000001030000}"/>
            </a:ext>
          </a:extLst>
        </xdr:cNvPr>
        <xdr:cNvSpPr/>
      </xdr:nvSpPr>
      <xdr:spPr>
        <a:xfrm>
          <a:off x="18605500" y="66464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39</xdr:row>
      <xdr:rowOff>52631</xdr:rowOff>
    </xdr:from>
    <xdr:ext cx="378565" cy="259045"/>
    <xdr:sp macro="" textlink="">
      <xdr:nvSpPr>
        <xdr:cNvPr id="770" name="テキスト ボックス 769">
          <a:extLst>
            <a:ext uri="{FF2B5EF4-FFF2-40B4-BE49-F238E27FC236}">
              <a16:creationId xmlns:a16="http://schemas.microsoft.com/office/drawing/2014/main" id="{00000000-0008-0000-0600-000002030000}"/>
            </a:ext>
          </a:extLst>
        </xdr:cNvPr>
        <xdr:cNvSpPr txBox="1"/>
      </xdr:nvSpPr>
      <xdr:spPr>
        <a:xfrm>
          <a:off x="18467017" y="673918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1" name="正方形/長方形 770">
          <a:extLst>
            <a:ext uri="{FF2B5EF4-FFF2-40B4-BE49-F238E27FC236}">
              <a16:creationId xmlns:a16="http://schemas.microsoft.com/office/drawing/2014/main" id="{00000000-0008-0000-0600-000003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2" name="正方形/長方形 771">
          <a:extLst>
            <a:ext uri="{FF2B5EF4-FFF2-40B4-BE49-F238E27FC236}">
              <a16:creationId xmlns:a16="http://schemas.microsoft.com/office/drawing/2014/main" id="{00000000-0008-0000-0600-000004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3" name="正方形/長方形 772">
          <a:extLst>
            <a:ext uri="{FF2B5EF4-FFF2-40B4-BE49-F238E27FC236}">
              <a16:creationId xmlns:a16="http://schemas.microsoft.com/office/drawing/2014/main" id="{00000000-0008-0000-0600-000005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4" name="正方形/長方形 773">
          <a:extLst>
            <a:ext uri="{FF2B5EF4-FFF2-40B4-BE49-F238E27FC236}">
              <a16:creationId xmlns:a16="http://schemas.microsoft.com/office/drawing/2014/main" id="{00000000-0008-0000-0600-000006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5" name="正方形/長方形 774">
          <a:extLst>
            <a:ext uri="{FF2B5EF4-FFF2-40B4-BE49-F238E27FC236}">
              <a16:creationId xmlns:a16="http://schemas.microsoft.com/office/drawing/2014/main" id="{00000000-0008-0000-0600-000007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6" name="正方形/長方形 775">
          <a:extLst>
            <a:ext uri="{FF2B5EF4-FFF2-40B4-BE49-F238E27FC236}">
              <a16:creationId xmlns:a16="http://schemas.microsoft.com/office/drawing/2014/main" id="{00000000-0008-0000-0600-000008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7" name="正方形/長方形 776">
          <a:extLst>
            <a:ext uri="{FF2B5EF4-FFF2-40B4-BE49-F238E27FC236}">
              <a16:creationId xmlns:a16="http://schemas.microsoft.com/office/drawing/2014/main" id="{00000000-0008-0000-0600-000009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8" name="正方形/長方形 777">
          <a:extLst>
            <a:ext uri="{FF2B5EF4-FFF2-40B4-BE49-F238E27FC236}">
              <a16:creationId xmlns:a16="http://schemas.microsoft.com/office/drawing/2014/main" id="{00000000-0008-0000-0600-00000A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9" name="テキスト ボックス 778">
          <a:extLst>
            <a:ext uri="{FF2B5EF4-FFF2-40B4-BE49-F238E27FC236}">
              <a16:creationId xmlns:a16="http://schemas.microsoft.com/office/drawing/2014/main" id="{00000000-0008-0000-0600-00000B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0" name="直線コネクタ 779">
          <a:extLst>
            <a:ext uri="{FF2B5EF4-FFF2-40B4-BE49-F238E27FC236}">
              <a16:creationId xmlns:a16="http://schemas.microsoft.com/office/drawing/2014/main" id="{00000000-0008-0000-0600-00000C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81" name="直線コネクタ 780">
          <a:extLst>
            <a:ext uri="{FF2B5EF4-FFF2-40B4-BE49-F238E27FC236}">
              <a16:creationId xmlns:a16="http://schemas.microsoft.com/office/drawing/2014/main" id="{00000000-0008-0000-0600-00000D030000}"/>
            </a:ext>
          </a:extLst>
        </xdr:cNvPr>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82" name="テキスト ボックス 781">
          <a:extLst>
            <a:ext uri="{FF2B5EF4-FFF2-40B4-BE49-F238E27FC236}">
              <a16:creationId xmlns:a16="http://schemas.microsoft.com/office/drawing/2014/main" id="{00000000-0008-0000-0600-00000E030000}"/>
            </a:ext>
          </a:extLst>
        </xdr:cNvPr>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83" name="直線コネクタ 782">
          <a:extLst>
            <a:ext uri="{FF2B5EF4-FFF2-40B4-BE49-F238E27FC236}">
              <a16:creationId xmlns:a16="http://schemas.microsoft.com/office/drawing/2014/main" id="{00000000-0008-0000-0600-00000F030000}"/>
            </a:ext>
          </a:extLst>
        </xdr:cNvPr>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35577</xdr:rowOff>
    </xdr:from>
    <xdr:ext cx="467179" cy="259045"/>
    <xdr:sp macro="" textlink="">
      <xdr:nvSpPr>
        <xdr:cNvPr id="784" name="テキスト ボックス 783">
          <a:extLst>
            <a:ext uri="{FF2B5EF4-FFF2-40B4-BE49-F238E27FC236}">
              <a16:creationId xmlns:a16="http://schemas.microsoft.com/office/drawing/2014/main" id="{00000000-0008-0000-0600-000010030000}"/>
            </a:ext>
          </a:extLst>
        </xdr:cNvPr>
        <xdr:cNvSpPr txBox="1"/>
      </xdr:nvSpPr>
      <xdr:spPr>
        <a:xfrm>
          <a:off x="17820821" y="963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85" name="直線コネクタ 784">
          <a:extLst>
            <a:ext uri="{FF2B5EF4-FFF2-40B4-BE49-F238E27FC236}">
              <a16:creationId xmlns:a16="http://schemas.microsoft.com/office/drawing/2014/main" id="{00000000-0008-0000-0600-000011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53</xdr:row>
      <xdr:rowOff>168927</xdr:rowOff>
    </xdr:from>
    <xdr:ext cx="467179" cy="259045"/>
    <xdr:sp macro="" textlink="">
      <xdr:nvSpPr>
        <xdr:cNvPr id="786" name="テキスト ボックス 785">
          <a:extLst>
            <a:ext uri="{FF2B5EF4-FFF2-40B4-BE49-F238E27FC236}">
              <a16:creationId xmlns:a16="http://schemas.microsoft.com/office/drawing/2014/main" id="{00000000-0008-0000-0600-000012030000}"/>
            </a:ext>
          </a:extLst>
        </xdr:cNvPr>
        <xdr:cNvSpPr txBox="1"/>
      </xdr:nvSpPr>
      <xdr:spPr>
        <a:xfrm>
          <a:off x="17820821" y="925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87" name="直線コネクタ 786">
          <a:extLst>
            <a:ext uri="{FF2B5EF4-FFF2-40B4-BE49-F238E27FC236}">
              <a16:creationId xmlns:a16="http://schemas.microsoft.com/office/drawing/2014/main" id="{00000000-0008-0000-0600-000013030000}"/>
            </a:ext>
          </a:extLst>
        </xdr:cNvPr>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51</xdr:row>
      <xdr:rowOff>130827</xdr:rowOff>
    </xdr:from>
    <xdr:ext cx="467179" cy="259045"/>
    <xdr:sp macro="" textlink="">
      <xdr:nvSpPr>
        <xdr:cNvPr id="788" name="テキスト ボックス 787">
          <a:extLst>
            <a:ext uri="{FF2B5EF4-FFF2-40B4-BE49-F238E27FC236}">
              <a16:creationId xmlns:a16="http://schemas.microsoft.com/office/drawing/2014/main" id="{00000000-0008-0000-0600-000014030000}"/>
            </a:ext>
          </a:extLst>
        </xdr:cNvPr>
        <xdr:cNvSpPr txBox="1"/>
      </xdr:nvSpPr>
      <xdr:spPr>
        <a:xfrm>
          <a:off x="17820821" y="887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89" name="直線コネクタ 788">
          <a:extLst>
            <a:ext uri="{FF2B5EF4-FFF2-40B4-BE49-F238E27FC236}">
              <a16:creationId xmlns:a16="http://schemas.microsoft.com/office/drawing/2014/main" id="{00000000-0008-0000-0600-000015030000}"/>
            </a:ext>
          </a:extLst>
        </xdr:cNvPr>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90" name="テキスト ボックス 789">
          <a:extLst>
            <a:ext uri="{FF2B5EF4-FFF2-40B4-BE49-F238E27FC236}">
              <a16:creationId xmlns:a16="http://schemas.microsoft.com/office/drawing/2014/main" id="{00000000-0008-0000-0600-000016030000}"/>
            </a:ext>
          </a:extLst>
        </xdr:cNvPr>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1" name="直線コネクタ 790">
          <a:extLst>
            <a:ext uri="{FF2B5EF4-FFF2-40B4-BE49-F238E27FC236}">
              <a16:creationId xmlns:a16="http://schemas.microsoft.com/office/drawing/2014/main" id="{00000000-0008-0000-0600-000017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92" name="テキスト ボックス 791">
          <a:extLst>
            <a:ext uri="{FF2B5EF4-FFF2-40B4-BE49-F238E27FC236}">
              <a16:creationId xmlns:a16="http://schemas.microsoft.com/office/drawing/2014/main" id="{00000000-0008-0000-0600-000018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3" name="貸付金グラフ枠">
          <a:extLst>
            <a:ext uri="{FF2B5EF4-FFF2-40B4-BE49-F238E27FC236}">
              <a16:creationId xmlns:a16="http://schemas.microsoft.com/office/drawing/2014/main" id="{00000000-0008-0000-0600-000019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49</xdr:row>
      <xdr:rowOff>159385</xdr:rowOff>
    </xdr:from>
    <xdr:to>
      <xdr:col>116</xdr:col>
      <xdr:colOff>62864</xdr:colOff>
      <xdr:row>59</xdr:row>
      <xdr:rowOff>44450</xdr:rowOff>
    </xdr:to>
    <xdr:cxnSp macro="">
      <xdr:nvCxnSpPr>
        <xdr:cNvPr id="794" name="直線コネクタ 793">
          <a:extLst>
            <a:ext uri="{FF2B5EF4-FFF2-40B4-BE49-F238E27FC236}">
              <a16:creationId xmlns:a16="http://schemas.microsoft.com/office/drawing/2014/main" id="{00000000-0008-0000-0600-00001A030000}"/>
            </a:ext>
          </a:extLst>
        </xdr:cNvPr>
        <xdr:cNvCxnSpPr/>
      </xdr:nvCxnSpPr>
      <xdr:spPr>
        <a:xfrm flipV="1">
          <a:off x="22159595" y="8560435"/>
          <a:ext cx="1269" cy="15995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795" name="貸付金最小値テキスト">
          <a:extLst>
            <a:ext uri="{FF2B5EF4-FFF2-40B4-BE49-F238E27FC236}">
              <a16:creationId xmlns:a16="http://schemas.microsoft.com/office/drawing/2014/main" id="{00000000-0008-0000-0600-00001B030000}"/>
            </a:ext>
          </a:extLst>
        </xdr:cNvPr>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96" name="直線コネクタ 795">
          <a:extLst>
            <a:ext uri="{FF2B5EF4-FFF2-40B4-BE49-F238E27FC236}">
              <a16:creationId xmlns:a16="http://schemas.microsoft.com/office/drawing/2014/main" id="{00000000-0008-0000-0600-00001C030000}"/>
            </a:ext>
          </a:extLst>
        </xdr:cNvPr>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48</xdr:row>
      <xdr:rowOff>106062</xdr:rowOff>
    </xdr:from>
    <xdr:ext cx="534377" cy="259045"/>
    <xdr:sp macro="" textlink="">
      <xdr:nvSpPr>
        <xdr:cNvPr id="797" name="貸付金最大値テキスト">
          <a:extLst>
            <a:ext uri="{FF2B5EF4-FFF2-40B4-BE49-F238E27FC236}">
              <a16:creationId xmlns:a16="http://schemas.microsoft.com/office/drawing/2014/main" id="{00000000-0008-0000-0600-00001D030000}"/>
            </a:ext>
          </a:extLst>
        </xdr:cNvPr>
        <xdr:cNvSpPr txBox="1"/>
      </xdr:nvSpPr>
      <xdr:spPr>
        <a:xfrm>
          <a:off x="22212300" y="83356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12,595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49</xdr:row>
      <xdr:rowOff>159385</xdr:rowOff>
    </xdr:from>
    <xdr:to>
      <xdr:col>116</xdr:col>
      <xdr:colOff>152400</xdr:colOff>
      <xdr:row>49</xdr:row>
      <xdr:rowOff>159385</xdr:rowOff>
    </xdr:to>
    <xdr:cxnSp macro="">
      <xdr:nvCxnSpPr>
        <xdr:cNvPr id="798" name="直線コネクタ 797">
          <a:extLst>
            <a:ext uri="{FF2B5EF4-FFF2-40B4-BE49-F238E27FC236}">
              <a16:creationId xmlns:a16="http://schemas.microsoft.com/office/drawing/2014/main" id="{00000000-0008-0000-0600-00001E030000}"/>
            </a:ext>
          </a:extLst>
        </xdr:cNvPr>
        <xdr:cNvCxnSpPr/>
      </xdr:nvCxnSpPr>
      <xdr:spPr>
        <a:xfrm>
          <a:off x="22072600" y="85604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44450</xdr:rowOff>
    </xdr:from>
    <xdr:to>
      <xdr:col>116</xdr:col>
      <xdr:colOff>63500</xdr:colOff>
      <xdr:row>59</xdr:row>
      <xdr:rowOff>44450</xdr:rowOff>
    </xdr:to>
    <xdr:cxnSp macro="">
      <xdr:nvCxnSpPr>
        <xdr:cNvPr id="799" name="直線コネクタ 798">
          <a:extLst>
            <a:ext uri="{FF2B5EF4-FFF2-40B4-BE49-F238E27FC236}">
              <a16:creationId xmlns:a16="http://schemas.microsoft.com/office/drawing/2014/main" id="{00000000-0008-0000-0600-00001F030000}"/>
            </a:ext>
          </a:extLst>
        </xdr:cNvPr>
        <xdr:cNvCxnSpPr/>
      </xdr:nvCxnSpPr>
      <xdr:spPr>
        <a:xfrm>
          <a:off x="21323300" y="10160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56</xdr:row>
      <xdr:rowOff>101871</xdr:rowOff>
    </xdr:from>
    <xdr:ext cx="469744" cy="259045"/>
    <xdr:sp macro="" textlink="">
      <xdr:nvSpPr>
        <xdr:cNvPr id="800" name="貸付金平均値テキスト">
          <a:extLst>
            <a:ext uri="{FF2B5EF4-FFF2-40B4-BE49-F238E27FC236}">
              <a16:creationId xmlns:a16="http://schemas.microsoft.com/office/drawing/2014/main" id="{00000000-0008-0000-0600-000020030000}"/>
            </a:ext>
          </a:extLst>
        </xdr:cNvPr>
        <xdr:cNvSpPr txBox="1"/>
      </xdr:nvSpPr>
      <xdr:spPr>
        <a:xfrm>
          <a:off x="22212300" y="970307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78994</xdr:rowOff>
    </xdr:from>
    <xdr:to>
      <xdr:col>116</xdr:col>
      <xdr:colOff>114300</xdr:colOff>
      <xdr:row>58</xdr:row>
      <xdr:rowOff>9144</xdr:rowOff>
    </xdr:to>
    <xdr:sp macro="" textlink="">
      <xdr:nvSpPr>
        <xdr:cNvPr id="801" name="フローチャート: 判断 800">
          <a:extLst>
            <a:ext uri="{FF2B5EF4-FFF2-40B4-BE49-F238E27FC236}">
              <a16:creationId xmlns:a16="http://schemas.microsoft.com/office/drawing/2014/main" id="{00000000-0008-0000-0600-000021030000}"/>
            </a:ext>
          </a:extLst>
        </xdr:cNvPr>
        <xdr:cNvSpPr/>
      </xdr:nvSpPr>
      <xdr:spPr>
        <a:xfrm>
          <a:off x="22110700" y="98516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44450</xdr:rowOff>
    </xdr:from>
    <xdr:to>
      <xdr:col>111</xdr:col>
      <xdr:colOff>177800</xdr:colOff>
      <xdr:row>59</xdr:row>
      <xdr:rowOff>44450</xdr:rowOff>
    </xdr:to>
    <xdr:cxnSp macro="">
      <xdr:nvCxnSpPr>
        <xdr:cNvPr id="802" name="直線コネクタ 801">
          <a:extLst>
            <a:ext uri="{FF2B5EF4-FFF2-40B4-BE49-F238E27FC236}">
              <a16:creationId xmlns:a16="http://schemas.microsoft.com/office/drawing/2014/main" id="{00000000-0008-0000-0600-000022030000}"/>
            </a:ext>
          </a:extLst>
        </xdr:cNvPr>
        <xdr:cNvCxnSpPr/>
      </xdr:nvCxnSpPr>
      <xdr:spPr>
        <a:xfrm>
          <a:off x="20434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52324</xdr:rowOff>
    </xdr:from>
    <xdr:to>
      <xdr:col>112</xdr:col>
      <xdr:colOff>38100</xdr:colOff>
      <xdr:row>57</xdr:row>
      <xdr:rowOff>153924</xdr:rowOff>
    </xdr:to>
    <xdr:sp macro="" textlink="">
      <xdr:nvSpPr>
        <xdr:cNvPr id="803" name="フローチャート: 判断 802">
          <a:extLst>
            <a:ext uri="{FF2B5EF4-FFF2-40B4-BE49-F238E27FC236}">
              <a16:creationId xmlns:a16="http://schemas.microsoft.com/office/drawing/2014/main" id="{00000000-0008-0000-0600-000023030000}"/>
            </a:ext>
          </a:extLst>
        </xdr:cNvPr>
        <xdr:cNvSpPr/>
      </xdr:nvSpPr>
      <xdr:spPr>
        <a:xfrm>
          <a:off x="21272500" y="98249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55</xdr:row>
      <xdr:rowOff>170451</xdr:rowOff>
    </xdr:from>
    <xdr:ext cx="469744" cy="259045"/>
    <xdr:sp macro="" textlink="">
      <xdr:nvSpPr>
        <xdr:cNvPr id="804" name="テキスト ボックス 803">
          <a:extLst>
            <a:ext uri="{FF2B5EF4-FFF2-40B4-BE49-F238E27FC236}">
              <a16:creationId xmlns:a16="http://schemas.microsoft.com/office/drawing/2014/main" id="{00000000-0008-0000-0600-000024030000}"/>
            </a:ext>
          </a:extLst>
        </xdr:cNvPr>
        <xdr:cNvSpPr txBox="1"/>
      </xdr:nvSpPr>
      <xdr:spPr>
        <a:xfrm>
          <a:off x="21088428" y="96002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42799</xdr:rowOff>
    </xdr:from>
    <xdr:to>
      <xdr:col>107</xdr:col>
      <xdr:colOff>50800</xdr:colOff>
      <xdr:row>59</xdr:row>
      <xdr:rowOff>44450</xdr:rowOff>
    </xdr:to>
    <xdr:cxnSp macro="">
      <xdr:nvCxnSpPr>
        <xdr:cNvPr id="805" name="直線コネクタ 804">
          <a:extLst>
            <a:ext uri="{FF2B5EF4-FFF2-40B4-BE49-F238E27FC236}">
              <a16:creationId xmlns:a16="http://schemas.microsoft.com/office/drawing/2014/main" id="{00000000-0008-0000-0600-000025030000}"/>
            </a:ext>
          </a:extLst>
        </xdr:cNvPr>
        <xdr:cNvCxnSpPr/>
      </xdr:nvCxnSpPr>
      <xdr:spPr>
        <a:xfrm>
          <a:off x="19545300" y="10158349"/>
          <a:ext cx="889000" cy="16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26543</xdr:rowOff>
    </xdr:from>
    <xdr:to>
      <xdr:col>107</xdr:col>
      <xdr:colOff>101600</xdr:colOff>
      <xdr:row>57</xdr:row>
      <xdr:rowOff>128143</xdr:rowOff>
    </xdr:to>
    <xdr:sp macro="" textlink="">
      <xdr:nvSpPr>
        <xdr:cNvPr id="806" name="フローチャート: 判断 805">
          <a:extLst>
            <a:ext uri="{FF2B5EF4-FFF2-40B4-BE49-F238E27FC236}">
              <a16:creationId xmlns:a16="http://schemas.microsoft.com/office/drawing/2014/main" id="{00000000-0008-0000-0600-000026030000}"/>
            </a:ext>
          </a:extLst>
        </xdr:cNvPr>
        <xdr:cNvSpPr/>
      </xdr:nvSpPr>
      <xdr:spPr>
        <a:xfrm>
          <a:off x="20383500" y="97991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55</xdr:row>
      <xdr:rowOff>144670</xdr:rowOff>
    </xdr:from>
    <xdr:ext cx="469744" cy="259045"/>
    <xdr:sp macro="" textlink="">
      <xdr:nvSpPr>
        <xdr:cNvPr id="807" name="テキスト ボックス 806">
          <a:extLst>
            <a:ext uri="{FF2B5EF4-FFF2-40B4-BE49-F238E27FC236}">
              <a16:creationId xmlns:a16="http://schemas.microsoft.com/office/drawing/2014/main" id="{00000000-0008-0000-0600-000027030000}"/>
            </a:ext>
          </a:extLst>
        </xdr:cNvPr>
        <xdr:cNvSpPr txBox="1"/>
      </xdr:nvSpPr>
      <xdr:spPr>
        <a:xfrm>
          <a:off x="20199428" y="95744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42799</xdr:rowOff>
    </xdr:from>
    <xdr:to>
      <xdr:col>102</xdr:col>
      <xdr:colOff>114300</xdr:colOff>
      <xdr:row>59</xdr:row>
      <xdr:rowOff>42799</xdr:rowOff>
    </xdr:to>
    <xdr:cxnSp macro="">
      <xdr:nvCxnSpPr>
        <xdr:cNvPr id="808" name="直線コネクタ 807">
          <a:extLst>
            <a:ext uri="{FF2B5EF4-FFF2-40B4-BE49-F238E27FC236}">
              <a16:creationId xmlns:a16="http://schemas.microsoft.com/office/drawing/2014/main" id="{00000000-0008-0000-0600-000028030000}"/>
            </a:ext>
          </a:extLst>
        </xdr:cNvPr>
        <xdr:cNvCxnSpPr/>
      </xdr:nvCxnSpPr>
      <xdr:spPr>
        <a:xfrm>
          <a:off x="18656300" y="1015834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15621</xdr:rowOff>
    </xdr:from>
    <xdr:to>
      <xdr:col>102</xdr:col>
      <xdr:colOff>165100</xdr:colOff>
      <xdr:row>57</xdr:row>
      <xdr:rowOff>117221</xdr:rowOff>
    </xdr:to>
    <xdr:sp macro="" textlink="">
      <xdr:nvSpPr>
        <xdr:cNvPr id="809" name="フローチャート: 判断 808">
          <a:extLst>
            <a:ext uri="{FF2B5EF4-FFF2-40B4-BE49-F238E27FC236}">
              <a16:creationId xmlns:a16="http://schemas.microsoft.com/office/drawing/2014/main" id="{00000000-0008-0000-0600-000029030000}"/>
            </a:ext>
          </a:extLst>
        </xdr:cNvPr>
        <xdr:cNvSpPr/>
      </xdr:nvSpPr>
      <xdr:spPr>
        <a:xfrm>
          <a:off x="19494500" y="97882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55</xdr:row>
      <xdr:rowOff>133748</xdr:rowOff>
    </xdr:from>
    <xdr:ext cx="469744" cy="259045"/>
    <xdr:sp macro="" textlink="">
      <xdr:nvSpPr>
        <xdr:cNvPr id="810" name="テキスト ボックス 809">
          <a:extLst>
            <a:ext uri="{FF2B5EF4-FFF2-40B4-BE49-F238E27FC236}">
              <a16:creationId xmlns:a16="http://schemas.microsoft.com/office/drawing/2014/main" id="{00000000-0008-0000-0600-00002A030000}"/>
            </a:ext>
          </a:extLst>
        </xdr:cNvPr>
        <xdr:cNvSpPr txBox="1"/>
      </xdr:nvSpPr>
      <xdr:spPr>
        <a:xfrm>
          <a:off x="19310428" y="95634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56</xdr:row>
      <xdr:rowOff>128905</xdr:rowOff>
    </xdr:from>
    <xdr:to>
      <xdr:col>98</xdr:col>
      <xdr:colOff>38100</xdr:colOff>
      <xdr:row>57</xdr:row>
      <xdr:rowOff>59055</xdr:rowOff>
    </xdr:to>
    <xdr:sp macro="" textlink="">
      <xdr:nvSpPr>
        <xdr:cNvPr id="811" name="フローチャート: 判断 810">
          <a:extLst>
            <a:ext uri="{FF2B5EF4-FFF2-40B4-BE49-F238E27FC236}">
              <a16:creationId xmlns:a16="http://schemas.microsoft.com/office/drawing/2014/main" id="{00000000-0008-0000-0600-00002B030000}"/>
            </a:ext>
          </a:extLst>
        </xdr:cNvPr>
        <xdr:cNvSpPr/>
      </xdr:nvSpPr>
      <xdr:spPr>
        <a:xfrm>
          <a:off x="18605500" y="97301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55</xdr:row>
      <xdr:rowOff>75582</xdr:rowOff>
    </xdr:from>
    <xdr:ext cx="469744" cy="259045"/>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18421428" y="95053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4" name="テキスト ボックス 813">
          <a:extLst>
            <a:ext uri="{FF2B5EF4-FFF2-40B4-BE49-F238E27FC236}">
              <a16:creationId xmlns:a16="http://schemas.microsoft.com/office/drawing/2014/main" id="{00000000-0008-0000-0600-00002E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5" name="テキスト ボックス 814">
          <a:extLst>
            <a:ext uri="{FF2B5EF4-FFF2-40B4-BE49-F238E27FC236}">
              <a16:creationId xmlns:a16="http://schemas.microsoft.com/office/drawing/2014/main" id="{00000000-0008-0000-0600-00002F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6" name="テキスト ボックス 815">
          <a:extLst>
            <a:ext uri="{FF2B5EF4-FFF2-40B4-BE49-F238E27FC236}">
              <a16:creationId xmlns:a16="http://schemas.microsoft.com/office/drawing/2014/main" id="{00000000-0008-0000-0600-000030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7" name="テキスト ボックス 816">
          <a:extLst>
            <a:ext uri="{FF2B5EF4-FFF2-40B4-BE49-F238E27FC236}">
              <a16:creationId xmlns:a16="http://schemas.microsoft.com/office/drawing/2014/main" id="{00000000-0008-0000-0600-000031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165100</xdr:rowOff>
    </xdr:from>
    <xdr:to>
      <xdr:col>116</xdr:col>
      <xdr:colOff>114300</xdr:colOff>
      <xdr:row>59</xdr:row>
      <xdr:rowOff>95250</xdr:rowOff>
    </xdr:to>
    <xdr:sp macro="" textlink="">
      <xdr:nvSpPr>
        <xdr:cNvPr id="818" name="楕円 817">
          <a:extLst>
            <a:ext uri="{FF2B5EF4-FFF2-40B4-BE49-F238E27FC236}">
              <a16:creationId xmlns:a16="http://schemas.microsoft.com/office/drawing/2014/main" id="{00000000-0008-0000-0600-000032030000}"/>
            </a:ext>
          </a:extLst>
        </xdr:cNvPr>
        <xdr:cNvSpPr/>
      </xdr:nvSpPr>
      <xdr:spPr>
        <a:xfrm>
          <a:off x="221107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80027</xdr:rowOff>
    </xdr:from>
    <xdr:ext cx="249299" cy="259045"/>
    <xdr:sp macro="" textlink="">
      <xdr:nvSpPr>
        <xdr:cNvPr id="819" name="貸付金該当値テキスト">
          <a:extLst>
            <a:ext uri="{FF2B5EF4-FFF2-40B4-BE49-F238E27FC236}">
              <a16:creationId xmlns:a16="http://schemas.microsoft.com/office/drawing/2014/main" id="{00000000-0008-0000-0600-000033030000}"/>
            </a:ext>
          </a:extLst>
        </xdr:cNvPr>
        <xdr:cNvSpPr txBox="1"/>
      </xdr:nvSpPr>
      <xdr:spPr>
        <a:xfrm>
          <a:off x="22212300" y="10024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165100</xdr:rowOff>
    </xdr:from>
    <xdr:to>
      <xdr:col>112</xdr:col>
      <xdr:colOff>38100</xdr:colOff>
      <xdr:row>59</xdr:row>
      <xdr:rowOff>95250</xdr:rowOff>
    </xdr:to>
    <xdr:sp macro="" textlink="">
      <xdr:nvSpPr>
        <xdr:cNvPr id="820" name="楕円 819">
          <a:extLst>
            <a:ext uri="{FF2B5EF4-FFF2-40B4-BE49-F238E27FC236}">
              <a16:creationId xmlns:a16="http://schemas.microsoft.com/office/drawing/2014/main" id="{00000000-0008-0000-0600-000034030000}"/>
            </a:ext>
          </a:extLst>
        </xdr:cNvPr>
        <xdr:cNvSpPr/>
      </xdr:nvSpPr>
      <xdr:spPr>
        <a:xfrm>
          <a:off x="21272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59</xdr:row>
      <xdr:rowOff>86377</xdr:rowOff>
    </xdr:from>
    <xdr:ext cx="249299" cy="259045"/>
    <xdr:sp macro="" textlink="">
      <xdr:nvSpPr>
        <xdr:cNvPr id="821" name="テキスト ボックス 820">
          <a:extLst>
            <a:ext uri="{FF2B5EF4-FFF2-40B4-BE49-F238E27FC236}">
              <a16:creationId xmlns:a16="http://schemas.microsoft.com/office/drawing/2014/main" id="{00000000-0008-0000-0600-000035030000}"/>
            </a:ext>
          </a:extLst>
        </xdr:cNvPr>
        <xdr:cNvSpPr txBox="1"/>
      </xdr:nvSpPr>
      <xdr:spPr>
        <a:xfrm>
          <a:off x="21198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165100</xdr:rowOff>
    </xdr:from>
    <xdr:to>
      <xdr:col>107</xdr:col>
      <xdr:colOff>101600</xdr:colOff>
      <xdr:row>59</xdr:row>
      <xdr:rowOff>95250</xdr:rowOff>
    </xdr:to>
    <xdr:sp macro="" textlink="">
      <xdr:nvSpPr>
        <xdr:cNvPr id="822" name="楕円 821">
          <a:extLst>
            <a:ext uri="{FF2B5EF4-FFF2-40B4-BE49-F238E27FC236}">
              <a16:creationId xmlns:a16="http://schemas.microsoft.com/office/drawing/2014/main" id="{00000000-0008-0000-0600-000036030000}"/>
            </a:ext>
          </a:extLst>
        </xdr:cNvPr>
        <xdr:cNvSpPr/>
      </xdr:nvSpPr>
      <xdr:spPr>
        <a:xfrm>
          <a:off x="20383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59</xdr:row>
      <xdr:rowOff>86377</xdr:rowOff>
    </xdr:from>
    <xdr:ext cx="249299" cy="259045"/>
    <xdr:sp macro="" textlink="">
      <xdr:nvSpPr>
        <xdr:cNvPr id="823" name="テキスト ボックス 822">
          <a:extLst>
            <a:ext uri="{FF2B5EF4-FFF2-40B4-BE49-F238E27FC236}">
              <a16:creationId xmlns:a16="http://schemas.microsoft.com/office/drawing/2014/main" id="{00000000-0008-0000-0600-000037030000}"/>
            </a:ext>
          </a:extLst>
        </xdr:cNvPr>
        <xdr:cNvSpPr txBox="1"/>
      </xdr:nvSpPr>
      <xdr:spPr>
        <a:xfrm>
          <a:off x="20309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163449</xdr:rowOff>
    </xdr:from>
    <xdr:to>
      <xdr:col>102</xdr:col>
      <xdr:colOff>165100</xdr:colOff>
      <xdr:row>59</xdr:row>
      <xdr:rowOff>93599</xdr:rowOff>
    </xdr:to>
    <xdr:sp macro="" textlink="">
      <xdr:nvSpPr>
        <xdr:cNvPr id="824" name="楕円 823">
          <a:extLst>
            <a:ext uri="{FF2B5EF4-FFF2-40B4-BE49-F238E27FC236}">
              <a16:creationId xmlns:a16="http://schemas.microsoft.com/office/drawing/2014/main" id="{00000000-0008-0000-0600-000038030000}"/>
            </a:ext>
          </a:extLst>
        </xdr:cNvPr>
        <xdr:cNvSpPr/>
      </xdr:nvSpPr>
      <xdr:spPr>
        <a:xfrm>
          <a:off x="19494500" y="101075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59</xdr:row>
      <xdr:rowOff>84726</xdr:rowOff>
    </xdr:from>
    <xdr:ext cx="313932" cy="259045"/>
    <xdr:sp macro="" textlink="">
      <xdr:nvSpPr>
        <xdr:cNvPr id="825" name="テキスト ボックス 824">
          <a:extLst>
            <a:ext uri="{FF2B5EF4-FFF2-40B4-BE49-F238E27FC236}">
              <a16:creationId xmlns:a16="http://schemas.microsoft.com/office/drawing/2014/main" id="{00000000-0008-0000-0600-000039030000}"/>
            </a:ext>
          </a:extLst>
        </xdr:cNvPr>
        <xdr:cNvSpPr txBox="1"/>
      </xdr:nvSpPr>
      <xdr:spPr>
        <a:xfrm>
          <a:off x="19388333" y="1020027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163449</xdr:rowOff>
    </xdr:from>
    <xdr:to>
      <xdr:col>98</xdr:col>
      <xdr:colOff>38100</xdr:colOff>
      <xdr:row>59</xdr:row>
      <xdr:rowOff>93599</xdr:rowOff>
    </xdr:to>
    <xdr:sp macro="" textlink="">
      <xdr:nvSpPr>
        <xdr:cNvPr id="826" name="楕円 825">
          <a:extLst>
            <a:ext uri="{FF2B5EF4-FFF2-40B4-BE49-F238E27FC236}">
              <a16:creationId xmlns:a16="http://schemas.microsoft.com/office/drawing/2014/main" id="{00000000-0008-0000-0600-00003A030000}"/>
            </a:ext>
          </a:extLst>
        </xdr:cNvPr>
        <xdr:cNvSpPr/>
      </xdr:nvSpPr>
      <xdr:spPr>
        <a:xfrm>
          <a:off x="18605500" y="101075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59</xdr:row>
      <xdr:rowOff>84726</xdr:rowOff>
    </xdr:from>
    <xdr:ext cx="313932" cy="259045"/>
    <xdr:sp macro="" textlink="">
      <xdr:nvSpPr>
        <xdr:cNvPr id="827" name="テキスト ボックス 826">
          <a:extLst>
            <a:ext uri="{FF2B5EF4-FFF2-40B4-BE49-F238E27FC236}">
              <a16:creationId xmlns:a16="http://schemas.microsoft.com/office/drawing/2014/main" id="{00000000-0008-0000-0600-00003B030000}"/>
            </a:ext>
          </a:extLst>
        </xdr:cNvPr>
        <xdr:cNvSpPr txBox="1"/>
      </xdr:nvSpPr>
      <xdr:spPr>
        <a:xfrm>
          <a:off x="18499333" y="1020027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8" name="正方形/長方形 827">
          <a:extLst>
            <a:ext uri="{FF2B5EF4-FFF2-40B4-BE49-F238E27FC236}">
              <a16:creationId xmlns:a16="http://schemas.microsoft.com/office/drawing/2014/main" id="{00000000-0008-0000-0600-00003C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9" name="正方形/長方形 828">
          <a:extLst>
            <a:ext uri="{FF2B5EF4-FFF2-40B4-BE49-F238E27FC236}">
              <a16:creationId xmlns:a16="http://schemas.microsoft.com/office/drawing/2014/main" id="{00000000-0008-0000-0600-00003D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30" name="正方形/長方形 829">
          <a:extLst>
            <a:ext uri="{FF2B5EF4-FFF2-40B4-BE49-F238E27FC236}">
              <a16:creationId xmlns:a16="http://schemas.microsoft.com/office/drawing/2014/main" id="{00000000-0008-0000-0600-00003E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31" name="正方形/長方形 830">
          <a:extLst>
            <a:ext uri="{FF2B5EF4-FFF2-40B4-BE49-F238E27FC236}">
              <a16:creationId xmlns:a16="http://schemas.microsoft.com/office/drawing/2014/main" id="{00000000-0008-0000-0600-00003F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32" name="正方形/長方形 831">
          <a:extLst>
            <a:ext uri="{FF2B5EF4-FFF2-40B4-BE49-F238E27FC236}">
              <a16:creationId xmlns:a16="http://schemas.microsoft.com/office/drawing/2014/main" id="{00000000-0008-0000-0600-000040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3" name="正方形/長方形 832">
          <a:extLst>
            <a:ext uri="{FF2B5EF4-FFF2-40B4-BE49-F238E27FC236}">
              <a16:creationId xmlns:a16="http://schemas.microsoft.com/office/drawing/2014/main" id="{00000000-0008-0000-0600-000041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4" name="正方形/長方形 833">
          <a:extLst>
            <a:ext uri="{FF2B5EF4-FFF2-40B4-BE49-F238E27FC236}">
              <a16:creationId xmlns:a16="http://schemas.microsoft.com/office/drawing/2014/main" id="{00000000-0008-0000-0600-000042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35,475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5" name="正方形/長方形 834">
          <a:extLst>
            <a:ext uri="{FF2B5EF4-FFF2-40B4-BE49-F238E27FC236}">
              <a16:creationId xmlns:a16="http://schemas.microsoft.com/office/drawing/2014/main" id="{00000000-0008-0000-0600-000043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6" name="テキスト ボックス 835">
          <a:extLst>
            <a:ext uri="{FF2B5EF4-FFF2-40B4-BE49-F238E27FC236}">
              <a16:creationId xmlns:a16="http://schemas.microsoft.com/office/drawing/2014/main" id="{00000000-0008-0000-0600-000044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7" name="直線コネクタ 836">
          <a:extLst>
            <a:ext uri="{FF2B5EF4-FFF2-40B4-BE49-F238E27FC236}">
              <a16:creationId xmlns:a16="http://schemas.microsoft.com/office/drawing/2014/main" id="{00000000-0008-0000-0600-000045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38" name="テキスト ボックス 837">
          <a:extLst>
            <a:ext uri="{FF2B5EF4-FFF2-40B4-BE49-F238E27FC236}">
              <a16:creationId xmlns:a16="http://schemas.microsoft.com/office/drawing/2014/main" id="{00000000-0008-0000-0600-000046030000}"/>
            </a:ext>
          </a:extLst>
        </xdr:cNvPr>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139700</xdr:rowOff>
    </xdr:from>
    <xdr:to>
      <xdr:col>120</xdr:col>
      <xdr:colOff>114300</xdr:colOff>
      <xdr:row>78</xdr:row>
      <xdr:rowOff>139700</xdr:rowOff>
    </xdr:to>
    <xdr:cxnSp macro="">
      <xdr:nvCxnSpPr>
        <xdr:cNvPr id="839" name="直線コネクタ 838">
          <a:extLst>
            <a:ext uri="{FF2B5EF4-FFF2-40B4-BE49-F238E27FC236}">
              <a16:creationId xmlns:a16="http://schemas.microsoft.com/office/drawing/2014/main" id="{00000000-0008-0000-0600-000047030000}"/>
            </a:ext>
          </a:extLst>
        </xdr:cNvPr>
        <xdr:cNvCxnSpPr/>
      </xdr:nvCxnSpPr>
      <xdr:spPr>
        <a:xfrm>
          <a:off x="18288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77</xdr:row>
      <xdr:rowOff>168927</xdr:rowOff>
    </xdr:from>
    <xdr:ext cx="531299" cy="259045"/>
    <xdr:sp macro="" textlink="">
      <xdr:nvSpPr>
        <xdr:cNvPr id="840" name="テキスト ボックス 839">
          <a:extLst>
            <a:ext uri="{FF2B5EF4-FFF2-40B4-BE49-F238E27FC236}">
              <a16:creationId xmlns:a16="http://schemas.microsoft.com/office/drawing/2014/main" id="{00000000-0008-0000-0600-000048030000}"/>
            </a:ext>
          </a:extLst>
        </xdr:cNvPr>
        <xdr:cNvSpPr txBox="1"/>
      </xdr:nvSpPr>
      <xdr:spPr>
        <a:xfrm>
          <a:off x="17756701" y="13370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76</xdr:row>
      <xdr:rowOff>25400</xdr:rowOff>
    </xdr:from>
    <xdr:to>
      <xdr:col>120</xdr:col>
      <xdr:colOff>114300</xdr:colOff>
      <xdr:row>76</xdr:row>
      <xdr:rowOff>25400</xdr:rowOff>
    </xdr:to>
    <xdr:cxnSp macro="">
      <xdr:nvCxnSpPr>
        <xdr:cNvPr id="841" name="直線コネクタ 840">
          <a:extLst>
            <a:ext uri="{FF2B5EF4-FFF2-40B4-BE49-F238E27FC236}">
              <a16:creationId xmlns:a16="http://schemas.microsoft.com/office/drawing/2014/main" id="{00000000-0008-0000-0600-000049030000}"/>
            </a:ext>
          </a:extLst>
        </xdr:cNvPr>
        <xdr:cNvCxnSpPr/>
      </xdr:nvCxnSpPr>
      <xdr:spPr>
        <a:xfrm>
          <a:off x="18288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75</xdr:row>
      <xdr:rowOff>54627</xdr:rowOff>
    </xdr:from>
    <xdr:ext cx="531299" cy="259045"/>
    <xdr:sp macro="" textlink="">
      <xdr:nvSpPr>
        <xdr:cNvPr id="842" name="テキスト ボックス 841">
          <a:extLst>
            <a:ext uri="{FF2B5EF4-FFF2-40B4-BE49-F238E27FC236}">
              <a16:creationId xmlns:a16="http://schemas.microsoft.com/office/drawing/2014/main" id="{00000000-0008-0000-0600-00004A030000}"/>
            </a:ext>
          </a:extLst>
        </xdr:cNvPr>
        <xdr:cNvSpPr txBox="1"/>
      </xdr:nvSpPr>
      <xdr:spPr>
        <a:xfrm>
          <a:off x="17756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82550</xdr:rowOff>
    </xdr:from>
    <xdr:to>
      <xdr:col>120</xdr:col>
      <xdr:colOff>114300</xdr:colOff>
      <xdr:row>73</xdr:row>
      <xdr:rowOff>82550</xdr:rowOff>
    </xdr:to>
    <xdr:cxnSp macro="">
      <xdr:nvCxnSpPr>
        <xdr:cNvPr id="843" name="直線コネクタ 842">
          <a:extLst>
            <a:ext uri="{FF2B5EF4-FFF2-40B4-BE49-F238E27FC236}">
              <a16:creationId xmlns:a16="http://schemas.microsoft.com/office/drawing/2014/main" id="{00000000-0008-0000-0600-00004B030000}"/>
            </a:ext>
          </a:extLst>
        </xdr:cNvPr>
        <xdr:cNvCxnSpPr/>
      </xdr:nvCxnSpPr>
      <xdr:spPr>
        <a:xfrm>
          <a:off x="18288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72</xdr:row>
      <xdr:rowOff>111777</xdr:rowOff>
    </xdr:from>
    <xdr:ext cx="531299" cy="259045"/>
    <xdr:sp macro="" textlink="">
      <xdr:nvSpPr>
        <xdr:cNvPr id="844" name="テキスト ボックス 843">
          <a:extLst>
            <a:ext uri="{FF2B5EF4-FFF2-40B4-BE49-F238E27FC236}">
              <a16:creationId xmlns:a16="http://schemas.microsoft.com/office/drawing/2014/main" id="{00000000-0008-0000-0600-00004C030000}"/>
            </a:ext>
          </a:extLst>
        </xdr:cNvPr>
        <xdr:cNvSpPr txBox="1"/>
      </xdr:nvSpPr>
      <xdr:spPr>
        <a:xfrm>
          <a:off x="17756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139700</xdr:rowOff>
    </xdr:from>
    <xdr:to>
      <xdr:col>120</xdr:col>
      <xdr:colOff>114300</xdr:colOff>
      <xdr:row>70</xdr:row>
      <xdr:rowOff>139700</xdr:rowOff>
    </xdr:to>
    <xdr:cxnSp macro="">
      <xdr:nvCxnSpPr>
        <xdr:cNvPr id="845" name="直線コネクタ 844">
          <a:extLst>
            <a:ext uri="{FF2B5EF4-FFF2-40B4-BE49-F238E27FC236}">
              <a16:creationId xmlns:a16="http://schemas.microsoft.com/office/drawing/2014/main" id="{00000000-0008-0000-0600-00004D030000}"/>
            </a:ext>
          </a:extLst>
        </xdr:cNvPr>
        <xdr:cNvCxnSpPr/>
      </xdr:nvCxnSpPr>
      <xdr:spPr>
        <a:xfrm>
          <a:off x="18288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168927</xdr:rowOff>
    </xdr:from>
    <xdr:ext cx="531299" cy="259045"/>
    <xdr:sp macro="" textlink="">
      <xdr:nvSpPr>
        <xdr:cNvPr id="846" name="テキスト ボックス 845">
          <a:extLst>
            <a:ext uri="{FF2B5EF4-FFF2-40B4-BE49-F238E27FC236}">
              <a16:creationId xmlns:a16="http://schemas.microsoft.com/office/drawing/2014/main" id="{00000000-0008-0000-0600-00004E030000}"/>
            </a:ext>
          </a:extLst>
        </xdr:cNvPr>
        <xdr:cNvSpPr txBox="1"/>
      </xdr:nvSpPr>
      <xdr:spPr>
        <a:xfrm>
          <a:off x="17756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7" name="直線コネクタ 846">
          <a:extLst>
            <a:ext uri="{FF2B5EF4-FFF2-40B4-BE49-F238E27FC236}">
              <a16:creationId xmlns:a16="http://schemas.microsoft.com/office/drawing/2014/main" id="{00000000-0008-0000-0600-00004F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48" name="テキスト ボックス 847">
          <a:extLst>
            <a:ext uri="{FF2B5EF4-FFF2-40B4-BE49-F238E27FC236}">
              <a16:creationId xmlns:a16="http://schemas.microsoft.com/office/drawing/2014/main" id="{00000000-0008-0000-0600-000050030000}"/>
            </a:ext>
          </a:extLst>
        </xdr:cNvPr>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9" name="繰出金グラフ枠">
          <a:extLst>
            <a:ext uri="{FF2B5EF4-FFF2-40B4-BE49-F238E27FC236}">
              <a16:creationId xmlns:a16="http://schemas.microsoft.com/office/drawing/2014/main" id="{00000000-0008-0000-0600-000051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71</xdr:row>
      <xdr:rowOff>116886</xdr:rowOff>
    </xdr:from>
    <xdr:to>
      <xdr:col>116</xdr:col>
      <xdr:colOff>62864</xdr:colOff>
      <xdr:row>78</xdr:row>
      <xdr:rowOff>5192</xdr:rowOff>
    </xdr:to>
    <xdr:cxnSp macro="">
      <xdr:nvCxnSpPr>
        <xdr:cNvPr id="850" name="直線コネクタ 849">
          <a:extLst>
            <a:ext uri="{FF2B5EF4-FFF2-40B4-BE49-F238E27FC236}">
              <a16:creationId xmlns:a16="http://schemas.microsoft.com/office/drawing/2014/main" id="{00000000-0008-0000-0600-000052030000}"/>
            </a:ext>
          </a:extLst>
        </xdr:cNvPr>
        <xdr:cNvCxnSpPr/>
      </xdr:nvCxnSpPr>
      <xdr:spPr>
        <a:xfrm flipV="1">
          <a:off x="22159595" y="12289836"/>
          <a:ext cx="1269" cy="10884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9019</xdr:rowOff>
    </xdr:from>
    <xdr:ext cx="534377" cy="259045"/>
    <xdr:sp macro="" textlink="">
      <xdr:nvSpPr>
        <xdr:cNvPr id="851" name="繰出金最小値テキスト">
          <a:extLst>
            <a:ext uri="{FF2B5EF4-FFF2-40B4-BE49-F238E27FC236}">
              <a16:creationId xmlns:a16="http://schemas.microsoft.com/office/drawing/2014/main" id="{00000000-0008-0000-0600-000053030000}"/>
            </a:ext>
          </a:extLst>
        </xdr:cNvPr>
        <xdr:cNvSpPr txBox="1"/>
      </xdr:nvSpPr>
      <xdr:spPr>
        <a:xfrm>
          <a:off x="22212300" y="133821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22,942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5192</xdr:rowOff>
    </xdr:from>
    <xdr:to>
      <xdr:col>116</xdr:col>
      <xdr:colOff>152400</xdr:colOff>
      <xdr:row>78</xdr:row>
      <xdr:rowOff>5192</xdr:rowOff>
    </xdr:to>
    <xdr:cxnSp macro="">
      <xdr:nvCxnSpPr>
        <xdr:cNvPr id="852" name="直線コネクタ 851">
          <a:extLst>
            <a:ext uri="{FF2B5EF4-FFF2-40B4-BE49-F238E27FC236}">
              <a16:creationId xmlns:a16="http://schemas.microsoft.com/office/drawing/2014/main" id="{00000000-0008-0000-0600-000054030000}"/>
            </a:ext>
          </a:extLst>
        </xdr:cNvPr>
        <xdr:cNvCxnSpPr/>
      </xdr:nvCxnSpPr>
      <xdr:spPr>
        <a:xfrm>
          <a:off x="22072600" y="133782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70</xdr:row>
      <xdr:rowOff>63563</xdr:rowOff>
    </xdr:from>
    <xdr:ext cx="534377" cy="259045"/>
    <xdr:sp macro="" textlink="">
      <xdr:nvSpPr>
        <xdr:cNvPr id="853" name="繰出金最大値テキスト">
          <a:extLst>
            <a:ext uri="{FF2B5EF4-FFF2-40B4-BE49-F238E27FC236}">
              <a16:creationId xmlns:a16="http://schemas.microsoft.com/office/drawing/2014/main" id="{00000000-0008-0000-0600-000055030000}"/>
            </a:ext>
          </a:extLst>
        </xdr:cNvPr>
        <xdr:cNvSpPr txBox="1"/>
      </xdr:nvSpPr>
      <xdr:spPr>
        <a:xfrm>
          <a:off x="22212300" y="120650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46,749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71</xdr:row>
      <xdr:rowOff>116886</xdr:rowOff>
    </xdr:from>
    <xdr:to>
      <xdr:col>116</xdr:col>
      <xdr:colOff>152400</xdr:colOff>
      <xdr:row>71</xdr:row>
      <xdr:rowOff>116886</xdr:rowOff>
    </xdr:to>
    <xdr:cxnSp macro="">
      <xdr:nvCxnSpPr>
        <xdr:cNvPr id="854" name="直線コネクタ 853">
          <a:extLst>
            <a:ext uri="{FF2B5EF4-FFF2-40B4-BE49-F238E27FC236}">
              <a16:creationId xmlns:a16="http://schemas.microsoft.com/office/drawing/2014/main" id="{00000000-0008-0000-0600-000056030000}"/>
            </a:ext>
          </a:extLst>
        </xdr:cNvPr>
        <xdr:cNvCxnSpPr/>
      </xdr:nvCxnSpPr>
      <xdr:spPr>
        <a:xfrm>
          <a:off x="22072600" y="122898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74</xdr:row>
      <xdr:rowOff>81269</xdr:rowOff>
    </xdr:from>
    <xdr:to>
      <xdr:col>116</xdr:col>
      <xdr:colOff>63500</xdr:colOff>
      <xdr:row>75</xdr:row>
      <xdr:rowOff>1122</xdr:rowOff>
    </xdr:to>
    <xdr:cxnSp macro="">
      <xdr:nvCxnSpPr>
        <xdr:cNvPr id="855" name="直線コネクタ 854">
          <a:extLst>
            <a:ext uri="{FF2B5EF4-FFF2-40B4-BE49-F238E27FC236}">
              <a16:creationId xmlns:a16="http://schemas.microsoft.com/office/drawing/2014/main" id="{00000000-0008-0000-0600-000057030000}"/>
            </a:ext>
          </a:extLst>
        </xdr:cNvPr>
        <xdr:cNvCxnSpPr/>
      </xdr:nvCxnSpPr>
      <xdr:spPr>
        <a:xfrm flipV="1">
          <a:off x="21323300" y="12768569"/>
          <a:ext cx="838200" cy="913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81637</xdr:rowOff>
    </xdr:from>
    <xdr:ext cx="534377" cy="259045"/>
    <xdr:sp macro="" textlink="">
      <xdr:nvSpPr>
        <xdr:cNvPr id="856" name="繰出金平均値テキスト">
          <a:extLst>
            <a:ext uri="{FF2B5EF4-FFF2-40B4-BE49-F238E27FC236}">
              <a16:creationId xmlns:a16="http://schemas.microsoft.com/office/drawing/2014/main" id="{00000000-0008-0000-0600-000058030000}"/>
            </a:ext>
          </a:extLst>
        </xdr:cNvPr>
        <xdr:cNvSpPr txBox="1"/>
      </xdr:nvSpPr>
      <xdr:spPr>
        <a:xfrm>
          <a:off x="22212300" y="1276893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34,687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103210</xdr:rowOff>
    </xdr:from>
    <xdr:to>
      <xdr:col>116</xdr:col>
      <xdr:colOff>114300</xdr:colOff>
      <xdr:row>75</xdr:row>
      <xdr:rowOff>33360</xdr:rowOff>
    </xdr:to>
    <xdr:sp macro="" textlink="">
      <xdr:nvSpPr>
        <xdr:cNvPr id="857" name="フローチャート: 判断 856">
          <a:extLst>
            <a:ext uri="{FF2B5EF4-FFF2-40B4-BE49-F238E27FC236}">
              <a16:creationId xmlns:a16="http://schemas.microsoft.com/office/drawing/2014/main" id="{00000000-0008-0000-0600-000059030000}"/>
            </a:ext>
          </a:extLst>
        </xdr:cNvPr>
        <xdr:cNvSpPr/>
      </xdr:nvSpPr>
      <xdr:spPr>
        <a:xfrm>
          <a:off x="22110700" y="12790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74</xdr:row>
      <xdr:rowOff>140432</xdr:rowOff>
    </xdr:from>
    <xdr:to>
      <xdr:col>111</xdr:col>
      <xdr:colOff>177800</xdr:colOff>
      <xdr:row>75</xdr:row>
      <xdr:rowOff>1122</xdr:rowOff>
    </xdr:to>
    <xdr:cxnSp macro="">
      <xdr:nvCxnSpPr>
        <xdr:cNvPr id="858" name="直線コネクタ 857">
          <a:extLst>
            <a:ext uri="{FF2B5EF4-FFF2-40B4-BE49-F238E27FC236}">
              <a16:creationId xmlns:a16="http://schemas.microsoft.com/office/drawing/2014/main" id="{00000000-0008-0000-0600-00005A030000}"/>
            </a:ext>
          </a:extLst>
        </xdr:cNvPr>
        <xdr:cNvCxnSpPr/>
      </xdr:nvCxnSpPr>
      <xdr:spPr>
        <a:xfrm>
          <a:off x="20434300" y="12827732"/>
          <a:ext cx="889000" cy="321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74</xdr:row>
      <xdr:rowOff>171287</xdr:rowOff>
    </xdr:from>
    <xdr:to>
      <xdr:col>112</xdr:col>
      <xdr:colOff>38100</xdr:colOff>
      <xdr:row>75</xdr:row>
      <xdr:rowOff>101437</xdr:rowOff>
    </xdr:to>
    <xdr:sp macro="" textlink="">
      <xdr:nvSpPr>
        <xdr:cNvPr id="859" name="フローチャート: 判断 858">
          <a:extLst>
            <a:ext uri="{FF2B5EF4-FFF2-40B4-BE49-F238E27FC236}">
              <a16:creationId xmlns:a16="http://schemas.microsoft.com/office/drawing/2014/main" id="{00000000-0008-0000-0600-00005B030000}"/>
            </a:ext>
          </a:extLst>
        </xdr:cNvPr>
        <xdr:cNvSpPr/>
      </xdr:nvSpPr>
      <xdr:spPr>
        <a:xfrm>
          <a:off x="21272500" y="128585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75</xdr:row>
      <xdr:rowOff>92564</xdr:rowOff>
    </xdr:from>
    <xdr:ext cx="534377" cy="259045"/>
    <xdr:sp macro="" textlink="">
      <xdr:nvSpPr>
        <xdr:cNvPr id="860" name="テキスト ボックス 859">
          <a:extLst>
            <a:ext uri="{FF2B5EF4-FFF2-40B4-BE49-F238E27FC236}">
              <a16:creationId xmlns:a16="http://schemas.microsoft.com/office/drawing/2014/main" id="{00000000-0008-0000-0600-00005C030000}"/>
            </a:ext>
          </a:extLst>
        </xdr:cNvPr>
        <xdr:cNvSpPr txBox="1"/>
      </xdr:nvSpPr>
      <xdr:spPr>
        <a:xfrm>
          <a:off x="21056111" y="129513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72</xdr:row>
      <xdr:rowOff>142443</xdr:rowOff>
    </xdr:from>
    <xdr:to>
      <xdr:col>107</xdr:col>
      <xdr:colOff>50800</xdr:colOff>
      <xdr:row>74</xdr:row>
      <xdr:rowOff>140432</xdr:rowOff>
    </xdr:to>
    <xdr:cxnSp macro="">
      <xdr:nvCxnSpPr>
        <xdr:cNvPr id="861" name="直線コネクタ 860">
          <a:extLst>
            <a:ext uri="{FF2B5EF4-FFF2-40B4-BE49-F238E27FC236}">
              <a16:creationId xmlns:a16="http://schemas.microsoft.com/office/drawing/2014/main" id="{00000000-0008-0000-0600-00005D030000}"/>
            </a:ext>
          </a:extLst>
        </xdr:cNvPr>
        <xdr:cNvCxnSpPr/>
      </xdr:nvCxnSpPr>
      <xdr:spPr>
        <a:xfrm>
          <a:off x="19545300" y="12486843"/>
          <a:ext cx="889000" cy="3408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8021</xdr:rowOff>
    </xdr:from>
    <xdr:to>
      <xdr:col>107</xdr:col>
      <xdr:colOff>101600</xdr:colOff>
      <xdr:row>75</xdr:row>
      <xdr:rowOff>109621</xdr:rowOff>
    </xdr:to>
    <xdr:sp macro="" textlink="">
      <xdr:nvSpPr>
        <xdr:cNvPr id="862" name="フローチャート: 判断 861">
          <a:extLst>
            <a:ext uri="{FF2B5EF4-FFF2-40B4-BE49-F238E27FC236}">
              <a16:creationId xmlns:a16="http://schemas.microsoft.com/office/drawing/2014/main" id="{00000000-0008-0000-0600-00005E030000}"/>
            </a:ext>
          </a:extLst>
        </xdr:cNvPr>
        <xdr:cNvSpPr/>
      </xdr:nvSpPr>
      <xdr:spPr>
        <a:xfrm>
          <a:off x="20383500" y="128667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75</xdr:row>
      <xdr:rowOff>100748</xdr:rowOff>
    </xdr:from>
    <xdr:ext cx="534377" cy="259045"/>
    <xdr:sp macro="" textlink="">
      <xdr:nvSpPr>
        <xdr:cNvPr id="863" name="テキスト ボックス 862">
          <a:extLst>
            <a:ext uri="{FF2B5EF4-FFF2-40B4-BE49-F238E27FC236}">
              <a16:creationId xmlns:a16="http://schemas.microsoft.com/office/drawing/2014/main" id="{00000000-0008-0000-0600-00005F030000}"/>
            </a:ext>
          </a:extLst>
        </xdr:cNvPr>
        <xdr:cNvSpPr txBox="1"/>
      </xdr:nvSpPr>
      <xdr:spPr>
        <a:xfrm>
          <a:off x="20167111" y="129594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72</xdr:row>
      <xdr:rowOff>142443</xdr:rowOff>
    </xdr:from>
    <xdr:to>
      <xdr:col>102</xdr:col>
      <xdr:colOff>114300</xdr:colOff>
      <xdr:row>73</xdr:row>
      <xdr:rowOff>6152</xdr:rowOff>
    </xdr:to>
    <xdr:cxnSp macro="">
      <xdr:nvCxnSpPr>
        <xdr:cNvPr id="864" name="直線コネクタ 863">
          <a:extLst>
            <a:ext uri="{FF2B5EF4-FFF2-40B4-BE49-F238E27FC236}">
              <a16:creationId xmlns:a16="http://schemas.microsoft.com/office/drawing/2014/main" id="{00000000-0008-0000-0600-000060030000}"/>
            </a:ext>
          </a:extLst>
        </xdr:cNvPr>
        <xdr:cNvCxnSpPr/>
      </xdr:nvCxnSpPr>
      <xdr:spPr>
        <a:xfrm flipV="1">
          <a:off x="18656300" y="12486843"/>
          <a:ext cx="889000" cy="351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74</xdr:row>
      <xdr:rowOff>148976</xdr:rowOff>
    </xdr:from>
    <xdr:to>
      <xdr:col>102</xdr:col>
      <xdr:colOff>165100</xdr:colOff>
      <xdr:row>75</xdr:row>
      <xdr:rowOff>79126</xdr:rowOff>
    </xdr:to>
    <xdr:sp macro="" textlink="">
      <xdr:nvSpPr>
        <xdr:cNvPr id="865" name="フローチャート: 判断 864">
          <a:extLst>
            <a:ext uri="{FF2B5EF4-FFF2-40B4-BE49-F238E27FC236}">
              <a16:creationId xmlns:a16="http://schemas.microsoft.com/office/drawing/2014/main" id="{00000000-0008-0000-0600-000061030000}"/>
            </a:ext>
          </a:extLst>
        </xdr:cNvPr>
        <xdr:cNvSpPr/>
      </xdr:nvSpPr>
      <xdr:spPr>
        <a:xfrm>
          <a:off x="19494500" y="128362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75</xdr:row>
      <xdr:rowOff>70253</xdr:rowOff>
    </xdr:from>
    <xdr:ext cx="534377" cy="259045"/>
    <xdr:sp macro="" textlink="">
      <xdr:nvSpPr>
        <xdr:cNvPr id="866" name="テキスト ボックス 865">
          <a:extLst>
            <a:ext uri="{FF2B5EF4-FFF2-40B4-BE49-F238E27FC236}">
              <a16:creationId xmlns:a16="http://schemas.microsoft.com/office/drawing/2014/main" id="{00000000-0008-0000-0600-000062030000}"/>
            </a:ext>
          </a:extLst>
        </xdr:cNvPr>
        <xdr:cNvSpPr txBox="1"/>
      </xdr:nvSpPr>
      <xdr:spPr>
        <a:xfrm>
          <a:off x="19278111" y="129290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33,686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74</xdr:row>
      <xdr:rowOff>165024</xdr:rowOff>
    </xdr:from>
    <xdr:to>
      <xdr:col>98</xdr:col>
      <xdr:colOff>38100</xdr:colOff>
      <xdr:row>75</xdr:row>
      <xdr:rowOff>95174</xdr:rowOff>
    </xdr:to>
    <xdr:sp macro="" textlink="">
      <xdr:nvSpPr>
        <xdr:cNvPr id="867" name="フローチャート: 判断 866">
          <a:extLst>
            <a:ext uri="{FF2B5EF4-FFF2-40B4-BE49-F238E27FC236}">
              <a16:creationId xmlns:a16="http://schemas.microsoft.com/office/drawing/2014/main" id="{00000000-0008-0000-0600-000063030000}"/>
            </a:ext>
          </a:extLst>
        </xdr:cNvPr>
        <xdr:cNvSpPr/>
      </xdr:nvSpPr>
      <xdr:spPr>
        <a:xfrm>
          <a:off x="18605500" y="128523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75</xdr:row>
      <xdr:rowOff>86301</xdr:rowOff>
    </xdr:from>
    <xdr:ext cx="534377" cy="259045"/>
    <xdr:sp macro="" textlink="">
      <xdr:nvSpPr>
        <xdr:cNvPr id="868" name="テキスト ボックス 867">
          <a:extLst>
            <a:ext uri="{FF2B5EF4-FFF2-40B4-BE49-F238E27FC236}">
              <a16:creationId xmlns:a16="http://schemas.microsoft.com/office/drawing/2014/main" id="{00000000-0008-0000-0600-000064030000}"/>
            </a:ext>
          </a:extLst>
        </xdr:cNvPr>
        <xdr:cNvSpPr txBox="1"/>
      </xdr:nvSpPr>
      <xdr:spPr>
        <a:xfrm>
          <a:off x="18389111" y="129450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33,335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9" name="テキスト ボックス 868">
          <a:extLst>
            <a:ext uri="{FF2B5EF4-FFF2-40B4-BE49-F238E27FC236}">
              <a16:creationId xmlns:a16="http://schemas.microsoft.com/office/drawing/2014/main" id="{00000000-0008-0000-0600-000065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1" name="テキスト ボックス 870">
          <a:extLst>
            <a:ext uri="{FF2B5EF4-FFF2-40B4-BE49-F238E27FC236}">
              <a16:creationId xmlns:a16="http://schemas.microsoft.com/office/drawing/2014/main" id="{00000000-0008-0000-0600-000067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3" name="テキスト ボックス 872">
          <a:extLst>
            <a:ext uri="{FF2B5EF4-FFF2-40B4-BE49-F238E27FC236}">
              <a16:creationId xmlns:a16="http://schemas.microsoft.com/office/drawing/2014/main" id="{00000000-0008-0000-0600-000069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30469</xdr:rowOff>
    </xdr:from>
    <xdr:to>
      <xdr:col>116</xdr:col>
      <xdr:colOff>114300</xdr:colOff>
      <xdr:row>74</xdr:row>
      <xdr:rowOff>132069</xdr:rowOff>
    </xdr:to>
    <xdr:sp macro="" textlink="">
      <xdr:nvSpPr>
        <xdr:cNvPr id="874" name="楕円 873">
          <a:extLst>
            <a:ext uri="{FF2B5EF4-FFF2-40B4-BE49-F238E27FC236}">
              <a16:creationId xmlns:a16="http://schemas.microsoft.com/office/drawing/2014/main" id="{00000000-0008-0000-0600-00006A030000}"/>
            </a:ext>
          </a:extLst>
        </xdr:cNvPr>
        <xdr:cNvSpPr/>
      </xdr:nvSpPr>
      <xdr:spPr>
        <a:xfrm>
          <a:off x="22110700" y="127177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73</xdr:row>
      <xdr:rowOff>53346</xdr:rowOff>
    </xdr:from>
    <xdr:ext cx="534377" cy="259045"/>
    <xdr:sp macro="" textlink="">
      <xdr:nvSpPr>
        <xdr:cNvPr id="875" name="繰出金該当値テキスト">
          <a:extLst>
            <a:ext uri="{FF2B5EF4-FFF2-40B4-BE49-F238E27FC236}">
              <a16:creationId xmlns:a16="http://schemas.microsoft.com/office/drawing/2014/main" id="{00000000-0008-0000-0600-00006B030000}"/>
            </a:ext>
          </a:extLst>
        </xdr:cNvPr>
        <xdr:cNvSpPr txBox="1"/>
      </xdr:nvSpPr>
      <xdr:spPr>
        <a:xfrm>
          <a:off x="22212300" y="125691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36,278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74</xdr:row>
      <xdr:rowOff>121772</xdr:rowOff>
    </xdr:from>
    <xdr:to>
      <xdr:col>112</xdr:col>
      <xdr:colOff>38100</xdr:colOff>
      <xdr:row>75</xdr:row>
      <xdr:rowOff>51922</xdr:rowOff>
    </xdr:to>
    <xdr:sp macro="" textlink="">
      <xdr:nvSpPr>
        <xdr:cNvPr id="876" name="楕円 875">
          <a:extLst>
            <a:ext uri="{FF2B5EF4-FFF2-40B4-BE49-F238E27FC236}">
              <a16:creationId xmlns:a16="http://schemas.microsoft.com/office/drawing/2014/main" id="{00000000-0008-0000-0600-00006C030000}"/>
            </a:ext>
          </a:extLst>
        </xdr:cNvPr>
        <xdr:cNvSpPr/>
      </xdr:nvSpPr>
      <xdr:spPr>
        <a:xfrm>
          <a:off x="21272500" y="12809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73</xdr:row>
      <xdr:rowOff>68449</xdr:rowOff>
    </xdr:from>
    <xdr:ext cx="534377" cy="259045"/>
    <xdr:sp macro="" textlink="">
      <xdr:nvSpPr>
        <xdr:cNvPr id="877" name="テキスト ボックス 876">
          <a:extLst>
            <a:ext uri="{FF2B5EF4-FFF2-40B4-BE49-F238E27FC236}">
              <a16:creationId xmlns:a16="http://schemas.microsoft.com/office/drawing/2014/main" id="{00000000-0008-0000-0600-00006D030000}"/>
            </a:ext>
          </a:extLst>
        </xdr:cNvPr>
        <xdr:cNvSpPr txBox="1"/>
      </xdr:nvSpPr>
      <xdr:spPr>
        <a:xfrm>
          <a:off x="21056111" y="125842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34,281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74</xdr:row>
      <xdr:rowOff>89632</xdr:rowOff>
    </xdr:from>
    <xdr:to>
      <xdr:col>107</xdr:col>
      <xdr:colOff>101600</xdr:colOff>
      <xdr:row>75</xdr:row>
      <xdr:rowOff>19782</xdr:rowOff>
    </xdr:to>
    <xdr:sp macro="" textlink="">
      <xdr:nvSpPr>
        <xdr:cNvPr id="878" name="楕円 877">
          <a:extLst>
            <a:ext uri="{FF2B5EF4-FFF2-40B4-BE49-F238E27FC236}">
              <a16:creationId xmlns:a16="http://schemas.microsoft.com/office/drawing/2014/main" id="{00000000-0008-0000-0600-00006E030000}"/>
            </a:ext>
          </a:extLst>
        </xdr:cNvPr>
        <xdr:cNvSpPr/>
      </xdr:nvSpPr>
      <xdr:spPr>
        <a:xfrm>
          <a:off x="20383500" y="127769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73</xdr:row>
      <xdr:rowOff>36309</xdr:rowOff>
    </xdr:from>
    <xdr:ext cx="534377" cy="259045"/>
    <xdr:sp macro="" textlink="">
      <xdr:nvSpPr>
        <xdr:cNvPr id="879" name="テキスト ボックス 878">
          <a:extLst>
            <a:ext uri="{FF2B5EF4-FFF2-40B4-BE49-F238E27FC236}">
              <a16:creationId xmlns:a16="http://schemas.microsoft.com/office/drawing/2014/main" id="{00000000-0008-0000-0600-00006F030000}"/>
            </a:ext>
          </a:extLst>
        </xdr:cNvPr>
        <xdr:cNvSpPr txBox="1"/>
      </xdr:nvSpPr>
      <xdr:spPr>
        <a:xfrm>
          <a:off x="20167111" y="125521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34,984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72</xdr:row>
      <xdr:rowOff>91643</xdr:rowOff>
    </xdr:from>
    <xdr:to>
      <xdr:col>102</xdr:col>
      <xdr:colOff>165100</xdr:colOff>
      <xdr:row>73</xdr:row>
      <xdr:rowOff>21793</xdr:rowOff>
    </xdr:to>
    <xdr:sp macro="" textlink="">
      <xdr:nvSpPr>
        <xdr:cNvPr id="880" name="楕円 879">
          <a:extLst>
            <a:ext uri="{FF2B5EF4-FFF2-40B4-BE49-F238E27FC236}">
              <a16:creationId xmlns:a16="http://schemas.microsoft.com/office/drawing/2014/main" id="{00000000-0008-0000-0600-000070030000}"/>
            </a:ext>
          </a:extLst>
        </xdr:cNvPr>
        <xdr:cNvSpPr/>
      </xdr:nvSpPr>
      <xdr:spPr>
        <a:xfrm>
          <a:off x="19494500" y="124360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71</xdr:row>
      <xdr:rowOff>38320</xdr:rowOff>
    </xdr:from>
    <xdr:ext cx="534377" cy="259045"/>
    <xdr:sp macro="" textlink="">
      <xdr:nvSpPr>
        <xdr:cNvPr id="881" name="テキスト ボックス 880">
          <a:extLst>
            <a:ext uri="{FF2B5EF4-FFF2-40B4-BE49-F238E27FC236}">
              <a16:creationId xmlns:a16="http://schemas.microsoft.com/office/drawing/2014/main" id="{00000000-0008-0000-0600-000071030000}"/>
            </a:ext>
          </a:extLst>
        </xdr:cNvPr>
        <xdr:cNvSpPr txBox="1"/>
      </xdr:nvSpPr>
      <xdr:spPr>
        <a:xfrm>
          <a:off x="19278111" y="122112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42,440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72</xdr:row>
      <xdr:rowOff>126802</xdr:rowOff>
    </xdr:from>
    <xdr:to>
      <xdr:col>98</xdr:col>
      <xdr:colOff>38100</xdr:colOff>
      <xdr:row>73</xdr:row>
      <xdr:rowOff>56952</xdr:rowOff>
    </xdr:to>
    <xdr:sp macro="" textlink="">
      <xdr:nvSpPr>
        <xdr:cNvPr id="882" name="楕円 881">
          <a:extLst>
            <a:ext uri="{FF2B5EF4-FFF2-40B4-BE49-F238E27FC236}">
              <a16:creationId xmlns:a16="http://schemas.microsoft.com/office/drawing/2014/main" id="{00000000-0008-0000-0600-000072030000}"/>
            </a:ext>
          </a:extLst>
        </xdr:cNvPr>
        <xdr:cNvSpPr/>
      </xdr:nvSpPr>
      <xdr:spPr>
        <a:xfrm>
          <a:off x="18605500" y="124712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71</xdr:row>
      <xdr:rowOff>73479</xdr:rowOff>
    </xdr:from>
    <xdr:ext cx="534377" cy="259045"/>
    <xdr:sp macro="" textlink="">
      <xdr:nvSpPr>
        <xdr:cNvPr id="883" name="テキスト ボックス 882">
          <a:extLst>
            <a:ext uri="{FF2B5EF4-FFF2-40B4-BE49-F238E27FC236}">
              <a16:creationId xmlns:a16="http://schemas.microsoft.com/office/drawing/2014/main" id="{00000000-0008-0000-0600-000073030000}"/>
            </a:ext>
          </a:extLst>
        </xdr:cNvPr>
        <xdr:cNvSpPr txBox="1"/>
      </xdr:nvSpPr>
      <xdr:spPr>
        <a:xfrm>
          <a:off x="18389111" y="122464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41,671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4" name="正方形/長方形 883">
          <a:extLst>
            <a:ext uri="{FF2B5EF4-FFF2-40B4-BE49-F238E27FC236}">
              <a16:creationId xmlns:a16="http://schemas.microsoft.com/office/drawing/2014/main" id="{00000000-0008-0000-0600-000074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5" name="正方形/長方形 884">
          <a:extLst>
            <a:ext uri="{FF2B5EF4-FFF2-40B4-BE49-F238E27FC236}">
              <a16:creationId xmlns:a16="http://schemas.microsoft.com/office/drawing/2014/main" id="{00000000-0008-0000-0600-000075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6" name="正方形/長方形 885">
          <a:extLst>
            <a:ext uri="{FF2B5EF4-FFF2-40B4-BE49-F238E27FC236}">
              <a16:creationId xmlns:a16="http://schemas.microsoft.com/office/drawing/2014/main" id="{00000000-0008-0000-0600-000076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7" name="正方形/長方形 886">
          <a:extLst>
            <a:ext uri="{FF2B5EF4-FFF2-40B4-BE49-F238E27FC236}">
              <a16:creationId xmlns:a16="http://schemas.microsoft.com/office/drawing/2014/main" id="{00000000-0008-0000-0600-000077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8" name="正方形/長方形 887">
          <a:extLst>
            <a:ext uri="{FF2B5EF4-FFF2-40B4-BE49-F238E27FC236}">
              <a16:creationId xmlns:a16="http://schemas.microsoft.com/office/drawing/2014/main" id="{00000000-0008-0000-0600-000078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9" name="正方形/長方形 888">
          <a:extLst>
            <a:ext uri="{FF2B5EF4-FFF2-40B4-BE49-F238E27FC236}">
              <a16:creationId xmlns:a16="http://schemas.microsoft.com/office/drawing/2014/main" id="{00000000-0008-0000-0600-000079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0" name="正方形/長方形 889">
          <a:extLst>
            <a:ext uri="{FF2B5EF4-FFF2-40B4-BE49-F238E27FC236}">
              <a16:creationId xmlns:a16="http://schemas.microsoft.com/office/drawing/2014/main" id="{00000000-0008-0000-0600-00007A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1" name="正方形/長方形 890">
          <a:extLst>
            <a:ext uri="{FF2B5EF4-FFF2-40B4-BE49-F238E27FC236}">
              <a16:creationId xmlns:a16="http://schemas.microsoft.com/office/drawing/2014/main" id="{00000000-0008-0000-0600-00007B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2" name="テキスト ボックス 891">
          <a:extLst>
            <a:ext uri="{FF2B5EF4-FFF2-40B4-BE49-F238E27FC236}">
              <a16:creationId xmlns:a16="http://schemas.microsoft.com/office/drawing/2014/main" id="{00000000-0008-0000-0600-00007C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3" name="直線コネクタ 892">
          <a:extLst>
            <a:ext uri="{FF2B5EF4-FFF2-40B4-BE49-F238E27FC236}">
              <a16:creationId xmlns:a16="http://schemas.microsoft.com/office/drawing/2014/main" id="{00000000-0008-0000-0600-00007D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4" name="直線コネクタ 893">
          <a:extLst>
            <a:ext uri="{FF2B5EF4-FFF2-40B4-BE49-F238E27FC236}">
              <a16:creationId xmlns:a16="http://schemas.microsoft.com/office/drawing/2014/main" id="{00000000-0008-0000-0600-00007E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5" name="テキスト ボックス 894">
          <a:extLst>
            <a:ext uri="{FF2B5EF4-FFF2-40B4-BE49-F238E27FC236}">
              <a16:creationId xmlns:a16="http://schemas.microsoft.com/office/drawing/2014/main" id="{00000000-0008-0000-0600-00007F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6" name="直線コネクタ 895">
          <a:extLst>
            <a:ext uri="{FF2B5EF4-FFF2-40B4-BE49-F238E27FC236}">
              <a16:creationId xmlns:a16="http://schemas.microsoft.com/office/drawing/2014/main" id="{00000000-0008-0000-0600-000080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7" name="テキスト ボックス 896">
          <a:extLst>
            <a:ext uri="{FF2B5EF4-FFF2-40B4-BE49-F238E27FC236}">
              <a16:creationId xmlns:a16="http://schemas.microsoft.com/office/drawing/2014/main" id="{00000000-0008-0000-0600-000081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8" name="前年度繰上充用金グラフ枠">
          <a:extLst>
            <a:ext uri="{FF2B5EF4-FFF2-40B4-BE49-F238E27FC236}">
              <a16:creationId xmlns:a16="http://schemas.microsoft.com/office/drawing/2014/main" id="{00000000-0008-0000-0600-000082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9" name="直線コネクタ 898">
          <a:extLst>
            <a:ext uri="{FF2B5EF4-FFF2-40B4-BE49-F238E27FC236}">
              <a16:creationId xmlns:a16="http://schemas.microsoft.com/office/drawing/2014/main" id="{00000000-0008-0000-0600-000083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00" name="前年度繰上充用金最小値テキスト">
          <a:extLst>
            <a:ext uri="{FF2B5EF4-FFF2-40B4-BE49-F238E27FC236}">
              <a16:creationId xmlns:a16="http://schemas.microsoft.com/office/drawing/2014/main" id="{00000000-0008-0000-0600-000084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1" name="直線コネクタ 900">
          <a:extLst>
            <a:ext uri="{FF2B5EF4-FFF2-40B4-BE49-F238E27FC236}">
              <a16:creationId xmlns:a16="http://schemas.microsoft.com/office/drawing/2014/main" id="{00000000-0008-0000-0600-000085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2" name="前年度繰上充用金最大値テキスト">
          <a:extLst>
            <a:ext uri="{FF2B5EF4-FFF2-40B4-BE49-F238E27FC236}">
              <a16:creationId xmlns:a16="http://schemas.microsoft.com/office/drawing/2014/main" id="{00000000-0008-0000-0600-000086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3" name="直線コネクタ 902">
          <a:extLst>
            <a:ext uri="{FF2B5EF4-FFF2-40B4-BE49-F238E27FC236}">
              <a16:creationId xmlns:a16="http://schemas.microsoft.com/office/drawing/2014/main" id="{00000000-0008-0000-0600-000087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4" name="直線コネクタ 903">
          <a:extLst>
            <a:ext uri="{FF2B5EF4-FFF2-40B4-BE49-F238E27FC236}">
              <a16:creationId xmlns:a16="http://schemas.microsoft.com/office/drawing/2014/main" id="{00000000-0008-0000-0600-000088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5" name="前年度繰上充用金平均値テキスト">
          <a:extLst>
            <a:ext uri="{FF2B5EF4-FFF2-40B4-BE49-F238E27FC236}">
              <a16:creationId xmlns:a16="http://schemas.microsoft.com/office/drawing/2014/main" id="{00000000-0008-0000-0600-000089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6" name="フローチャート: 判断 905">
          <a:extLst>
            <a:ext uri="{FF2B5EF4-FFF2-40B4-BE49-F238E27FC236}">
              <a16:creationId xmlns:a16="http://schemas.microsoft.com/office/drawing/2014/main" id="{00000000-0008-0000-0600-00008A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7" name="直線コネクタ 906">
          <a:extLst>
            <a:ext uri="{FF2B5EF4-FFF2-40B4-BE49-F238E27FC236}">
              <a16:creationId xmlns:a16="http://schemas.microsoft.com/office/drawing/2014/main" id="{00000000-0008-0000-0600-00008B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8" name="フローチャート: 判断 907">
          <a:extLst>
            <a:ext uri="{FF2B5EF4-FFF2-40B4-BE49-F238E27FC236}">
              <a16:creationId xmlns:a16="http://schemas.microsoft.com/office/drawing/2014/main" id="{00000000-0008-0000-0600-00008C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9" name="テキスト ボックス 908">
          <a:extLst>
            <a:ext uri="{FF2B5EF4-FFF2-40B4-BE49-F238E27FC236}">
              <a16:creationId xmlns:a16="http://schemas.microsoft.com/office/drawing/2014/main" id="{00000000-0008-0000-0600-00008D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10" name="直線コネクタ 909">
          <a:extLst>
            <a:ext uri="{FF2B5EF4-FFF2-40B4-BE49-F238E27FC236}">
              <a16:creationId xmlns:a16="http://schemas.microsoft.com/office/drawing/2014/main" id="{00000000-0008-0000-0600-00008E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1" name="フローチャート: 判断 910">
          <a:extLst>
            <a:ext uri="{FF2B5EF4-FFF2-40B4-BE49-F238E27FC236}">
              <a16:creationId xmlns:a16="http://schemas.microsoft.com/office/drawing/2014/main" id="{00000000-0008-0000-0600-00008F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2" name="テキスト ボックス 911">
          <a:extLst>
            <a:ext uri="{FF2B5EF4-FFF2-40B4-BE49-F238E27FC236}">
              <a16:creationId xmlns:a16="http://schemas.microsoft.com/office/drawing/2014/main" id="{00000000-0008-0000-0600-000090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3" name="直線コネクタ 912">
          <a:extLst>
            <a:ext uri="{FF2B5EF4-FFF2-40B4-BE49-F238E27FC236}">
              <a16:creationId xmlns:a16="http://schemas.microsoft.com/office/drawing/2014/main" id="{00000000-0008-0000-0600-000091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4" name="フローチャート: 判断 913">
          <a:extLst>
            <a:ext uri="{FF2B5EF4-FFF2-40B4-BE49-F238E27FC236}">
              <a16:creationId xmlns:a16="http://schemas.microsoft.com/office/drawing/2014/main" id="{00000000-0008-0000-0600-000092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5" name="テキスト ボックス 914">
          <a:extLst>
            <a:ext uri="{FF2B5EF4-FFF2-40B4-BE49-F238E27FC236}">
              <a16:creationId xmlns:a16="http://schemas.microsoft.com/office/drawing/2014/main" id="{00000000-0008-0000-0600-000093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6" name="フローチャート: 判断 915">
          <a:extLst>
            <a:ext uri="{FF2B5EF4-FFF2-40B4-BE49-F238E27FC236}">
              <a16:creationId xmlns:a16="http://schemas.microsoft.com/office/drawing/2014/main" id="{00000000-0008-0000-0600-000094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7" name="テキスト ボックス 916">
          <a:extLst>
            <a:ext uri="{FF2B5EF4-FFF2-40B4-BE49-F238E27FC236}">
              <a16:creationId xmlns:a16="http://schemas.microsoft.com/office/drawing/2014/main" id="{00000000-0008-0000-0600-000095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8" name="テキスト ボックス 917">
          <a:extLst>
            <a:ext uri="{FF2B5EF4-FFF2-40B4-BE49-F238E27FC236}">
              <a16:creationId xmlns:a16="http://schemas.microsoft.com/office/drawing/2014/main" id="{00000000-0008-0000-0600-000096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0" name="テキスト ボックス 919">
          <a:extLst>
            <a:ext uri="{FF2B5EF4-FFF2-40B4-BE49-F238E27FC236}">
              <a16:creationId xmlns:a16="http://schemas.microsoft.com/office/drawing/2014/main" id="{00000000-0008-0000-0600-000098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2" name="テキスト ボックス 921">
          <a:extLst>
            <a:ext uri="{FF2B5EF4-FFF2-40B4-BE49-F238E27FC236}">
              <a16:creationId xmlns:a16="http://schemas.microsoft.com/office/drawing/2014/main" id="{00000000-0008-0000-0600-00009A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3" name="楕円 922">
          <a:extLst>
            <a:ext uri="{FF2B5EF4-FFF2-40B4-BE49-F238E27FC236}">
              <a16:creationId xmlns:a16="http://schemas.microsoft.com/office/drawing/2014/main" id="{00000000-0008-0000-0600-00009B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4" name="前年度繰上充用金該当値テキスト">
          <a:extLst>
            <a:ext uri="{FF2B5EF4-FFF2-40B4-BE49-F238E27FC236}">
              <a16:creationId xmlns:a16="http://schemas.microsoft.com/office/drawing/2014/main" id="{00000000-0008-0000-0600-00009C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5" name="楕円 924">
          <a:extLst>
            <a:ext uri="{FF2B5EF4-FFF2-40B4-BE49-F238E27FC236}">
              <a16:creationId xmlns:a16="http://schemas.microsoft.com/office/drawing/2014/main" id="{00000000-0008-0000-0600-00009D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6" name="テキスト ボックス 925">
          <a:extLst>
            <a:ext uri="{FF2B5EF4-FFF2-40B4-BE49-F238E27FC236}">
              <a16:creationId xmlns:a16="http://schemas.microsoft.com/office/drawing/2014/main" id="{00000000-0008-0000-0600-00009E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7" name="楕円 926">
          <a:extLst>
            <a:ext uri="{FF2B5EF4-FFF2-40B4-BE49-F238E27FC236}">
              <a16:creationId xmlns:a16="http://schemas.microsoft.com/office/drawing/2014/main" id="{00000000-0008-0000-0600-00009F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8" name="テキスト ボックス 927">
          <a:extLst>
            <a:ext uri="{FF2B5EF4-FFF2-40B4-BE49-F238E27FC236}">
              <a16:creationId xmlns:a16="http://schemas.microsoft.com/office/drawing/2014/main" id="{00000000-0008-0000-0600-0000A0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9" name="楕円 928">
          <a:extLst>
            <a:ext uri="{FF2B5EF4-FFF2-40B4-BE49-F238E27FC236}">
              <a16:creationId xmlns:a16="http://schemas.microsoft.com/office/drawing/2014/main" id="{00000000-0008-0000-0600-0000A1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30" name="テキスト ボックス 929">
          <a:extLst>
            <a:ext uri="{FF2B5EF4-FFF2-40B4-BE49-F238E27FC236}">
              <a16:creationId xmlns:a16="http://schemas.microsoft.com/office/drawing/2014/main" id="{00000000-0008-0000-0600-0000A2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1" name="楕円 930">
          <a:extLst>
            <a:ext uri="{FF2B5EF4-FFF2-40B4-BE49-F238E27FC236}">
              <a16:creationId xmlns:a16="http://schemas.microsoft.com/office/drawing/2014/main" id="{00000000-0008-0000-0600-0000A3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2" name="テキスト ボックス 931">
          <a:extLst>
            <a:ext uri="{FF2B5EF4-FFF2-40B4-BE49-F238E27FC236}">
              <a16:creationId xmlns:a16="http://schemas.microsoft.com/office/drawing/2014/main" id="{00000000-0008-0000-0600-0000A4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3" name="正方形/長方形 932">
          <a:extLst>
            <a:ext uri="{FF2B5EF4-FFF2-40B4-BE49-F238E27FC236}">
              <a16:creationId xmlns:a16="http://schemas.microsoft.com/office/drawing/2014/main" id="{00000000-0008-0000-0600-0000A5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4" name="正方形/長方形 933">
          <a:extLst>
            <a:ext uri="{FF2B5EF4-FFF2-40B4-BE49-F238E27FC236}">
              <a16:creationId xmlns:a16="http://schemas.microsoft.com/office/drawing/2014/main" id="{00000000-0008-0000-0600-0000A6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5" name="テキスト ボックス 934">
          <a:extLst>
            <a:ext uri="{FF2B5EF4-FFF2-40B4-BE49-F238E27FC236}">
              <a16:creationId xmlns:a16="http://schemas.microsoft.com/office/drawing/2014/main" id="{00000000-0008-0000-0600-0000A7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との比較では、概ね平均的水準を維持している。普通建設事業費は、南平体育館建設工事や豊田小学校東校舎改築工事の完了等により、普通建設事業費が減少となっている。また、維持補修費も類似団体と比較して２９位となっている。新規施設が増加している一方で、維持・更新経費が少ない傾向となっている中、施設の延べ床面積は増加しており、施設の老朽化等に対して有効な投資になっていないため、今後は施設の複合化や民間活力の導入を積極的に推進する必要がある。</a:t>
          </a:r>
        </a:p>
        <a:p>
          <a:r>
            <a:rPr kumimoji="1" lang="ja-JP" altLang="en-US" sz="1300">
              <a:latin typeface="ＭＳ Ｐゴシック" panose="020B0600070205080204" pitchFamily="50" charset="-128"/>
              <a:ea typeface="ＭＳ Ｐゴシック" panose="020B0600070205080204" pitchFamily="50" charset="-128"/>
            </a:rPr>
            <a:t>　積立金は、前年度繰越金の増に伴う公財政調整基金や学校施設整備基金への積立の増などから増加となった。</a:t>
          </a:r>
        </a:p>
        <a:p>
          <a:r>
            <a:rPr kumimoji="1" lang="ja-JP" altLang="en-US" sz="1300">
              <a:latin typeface="ＭＳ Ｐゴシック" panose="020B0600070205080204" pitchFamily="50" charset="-128"/>
              <a:ea typeface="ＭＳ Ｐゴシック" panose="020B0600070205080204" pitchFamily="50" charset="-128"/>
            </a:rPr>
            <a:t>　投資及び出資金は、令和２年度から下水道事業の企業会計移行により大幅に増加している。なお、令和３年度以降は下水道事業における地方債の償還の進捗により、徐々に減少している。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東京都日野市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187,254
183,744
27.55
78,547,253
75,527,997
2,719,018
36,685,938
34,144,891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-2.4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139700</xdr:rowOff>
    </xdr:from>
    <xdr:to>
      <xdr:col>28</xdr:col>
      <xdr:colOff>114300</xdr:colOff>
      <xdr:row>38</xdr:row>
      <xdr:rowOff>139700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37</xdr:row>
      <xdr:rowOff>168927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12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35</xdr:row>
      <xdr:rowOff>54627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111777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168927</xdr:rowOff>
    </xdr:from>
    <xdr:ext cx="46717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94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3" name="議会費グラフ枠">
          <a:extLst>
            <a:ext uri="{FF2B5EF4-FFF2-40B4-BE49-F238E27FC236}">
              <a16:creationId xmlns:a16="http://schemas.microsoft.com/office/drawing/2014/main" id="{00000000-0008-0000-0700-000035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99466</xdr:rowOff>
    </xdr:from>
    <xdr:to>
      <xdr:col>24</xdr:col>
      <xdr:colOff>62865</xdr:colOff>
      <xdr:row>38</xdr:row>
      <xdr:rowOff>166218</xdr:rowOff>
    </xdr:to>
    <xdr:cxnSp macro="">
      <xdr:nvCxnSpPr>
        <xdr:cNvPr id="54" name="直線コネクタ 53">
          <a:extLst>
            <a:ext uri="{FF2B5EF4-FFF2-40B4-BE49-F238E27FC236}">
              <a16:creationId xmlns:a16="http://schemas.microsoft.com/office/drawing/2014/main" id="{00000000-0008-0000-0700-000036000000}"/>
            </a:ext>
          </a:extLst>
        </xdr:cNvPr>
        <xdr:cNvCxnSpPr/>
      </xdr:nvCxnSpPr>
      <xdr:spPr>
        <a:xfrm flipV="1">
          <a:off x="4633595" y="5242966"/>
          <a:ext cx="1270" cy="14383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170045</xdr:rowOff>
    </xdr:from>
    <xdr:ext cx="469744" cy="259045"/>
    <xdr:sp macro="" textlink="">
      <xdr:nvSpPr>
        <xdr:cNvPr id="55" name="議会費最小値テキスト">
          <a:extLst>
            <a:ext uri="{FF2B5EF4-FFF2-40B4-BE49-F238E27FC236}">
              <a16:creationId xmlns:a16="http://schemas.microsoft.com/office/drawing/2014/main" id="{00000000-0008-0000-0700-000037000000}"/>
            </a:ext>
          </a:extLst>
        </xdr:cNvPr>
        <xdr:cNvSpPr txBox="1"/>
      </xdr:nvSpPr>
      <xdr:spPr>
        <a:xfrm>
          <a:off x="4686300" y="66851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166218</xdr:rowOff>
    </xdr:from>
    <xdr:to>
      <xdr:col>24</xdr:col>
      <xdr:colOff>152400</xdr:colOff>
      <xdr:row>38</xdr:row>
      <xdr:rowOff>166218</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a:off x="4546600" y="66813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46143</xdr:rowOff>
    </xdr:from>
    <xdr:ext cx="469744" cy="259045"/>
    <xdr:sp macro="" textlink="">
      <xdr:nvSpPr>
        <xdr:cNvPr id="57" name="議会費最大値テキスト">
          <a:extLst>
            <a:ext uri="{FF2B5EF4-FFF2-40B4-BE49-F238E27FC236}">
              <a16:creationId xmlns:a16="http://schemas.microsoft.com/office/drawing/2014/main" id="{00000000-0008-0000-0700-000039000000}"/>
            </a:ext>
          </a:extLst>
        </xdr:cNvPr>
        <xdr:cNvSpPr txBox="1"/>
      </xdr:nvSpPr>
      <xdr:spPr>
        <a:xfrm>
          <a:off x="4686300" y="50181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3,044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99466</xdr:rowOff>
    </xdr:from>
    <xdr:to>
      <xdr:col>24</xdr:col>
      <xdr:colOff>152400</xdr:colOff>
      <xdr:row>30</xdr:row>
      <xdr:rowOff>99466</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52429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34</xdr:row>
      <xdr:rowOff>168961</xdr:rowOff>
    </xdr:from>
    <xdr:to>
      <xdr:col>24</xdr:col>
      <xdr:colOff>63500</xdr:colOff>
      <xdr:row>35</xdr:row>
      <xdr:rowOff>67005</xdr:rowOff>
    </xdr:to>
    <xdr:cxnSp macro="">
      <xdr:nvCxnSpPr>
        <xdr:cNvPr id="59" name="直線コネクタ 58">
          <a:extLst>
            <a:ext uri="{FF2B5EF4-FFF2-40B4-BE49-F238E27FC236}">
              <a16:creationId xmlns:a16="http://schemas.microsoft.com/office/drawing/2014/main" id="{00000000-0008-0000-0700-00003B000000}"/>
            </a:ext>
          </a:extLst>
        </xdr:cNvPr>
        <xdr:cNvCxnSpPr/>
      </xdr:nvCxnSpPr>
      <xdr:spPr>
        <a:xfrm flipV="1">
          <a:off x="3797300" y="5998261"/>
          <a:ext cx="838200" cy="694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101617</xdr:rowOff>
    </xdr:from>
    <xdr:ext cx="469744" cy="259045"/>
    <xdr:sp macro="" textlink="">
      <xdr:nvSpPr>
        <xdr:cNvPr id="60" name="議会費平均値テキスト">
          <a:extLst>
            <a:ext uri="{FF2B5EF4-FFF2-40B4-BE49-F238E27FC236}">
              <a16:creationId xmlns:a16="http://schemas.microsoft.com/office/drawing/2014/main" id="{00000000-0008-0000-0700-00003C000000}"/>
            </a:ext>
          </a:extLst>
        </xdr:cNvPr>
        <xdr:cNvSpPr txBox="1"/>
      </xdr:nvSpPr>
      <xdr:spPr>
        <a:xfrm>
          <a:off x="4686300" y="610236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123190</xdr:rowOff>
    </xdr:from>
    <xdr:to>
      <xdr:col>24</xdr:col>
      <xdr:colOff>114300</xdr:colOff>
      <xdr:row>36</xdr:row>
      <xdr:rowOff>53340</xdr:rowOff>
    </xdr:to>
    <xdr:sp macro="" textlink="">
      <xdr:nvSpPr>
        <xdr:cNvPr id="61" name="フローチャート: 判断 60">
          <a:extLst>
            <a:ext uri="{FF2B5EF4-FFF2-40B4-BE49-F238E27FC236}">
              <a16:creationId xmlns:a16="http://schemas.microsoft.com/office/drawing/2014/main" id="{00000000-0008-0000-0700-00003D000000}"/>
            </a:ext>
          </a:extLst>
        </xdr:cNvPr>
        <xdr:cNvSpPr/>
      </xdr:nvSpPr>
      <xdr:spPr>
        <a:xfrm>
          <a:off x="4584700" y="6123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67005</xdr:rowOff>
    </xdr:from>
    <xdr:to>
      <xdr:col>19</xdr:col>
      <xdr:colOff>177800</xdr:colOff>
      <xdr:row>36</xdr:row>
      <xdr:rowOff>8941</xdr:rowOff>
    </xdr:to>
    <xdr:cxnSp macro="">
      <xdr:nvCxnSpPr>
        <xdr:cNvPr id="62" name="直線コネクタ 61">
          <a:extLst>
            <a:ext uri="{FF2B5EF4-FFF2-40B4-BE49-F238E27FC236}">
              <a16:creationId xmlns:a16="http://schemas.microsoft.com/office/drawing/2014/main" id="{00000000-0008-0000-0700-00003E000000}"/>
            </a:ext>
          </a:extLst>
        </xdr:cNvPr>
        <xdr:cNvCxnSpPr/>
      </xdr:nvCxnSpPr>
      <xdr:spPr>
        <a:xfrm flipV="1">
          <a:off x="2908300" y="6067755"/>
          <a:ext cx="889000" cy="1133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133248</xdr:rowOff>
    </xdr:from>
    <xdr:to>
      <xdr:col>20</xdr:col>
      <xdr:colOff>38100</xdr:colOff>
      <xdr:row>36</xdr:row>
      <xdr:rowOff>63398</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3746500" y="61339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36</xdr:row>
      <xdr:rowOff>54525</xdr:rowOff>
    </xdr:from>
    <xdr:ext cx="469744" cy="259045"/>
    <xdr:sp macro="" textlink="">
      <xdr:nvSpPr>
        <xdr:cNvPr id="64" name="テキスト ボックス 63">
          <a:extLst>
            <a:ext uri="{FF2B5EF4-FFF2-40B4-BE49-F238E27FC236}">
              <a16:creationId xmlns:a16="http://schemas.microsoft.com/office/drawing/2014/main" id="{00000000-0008-0000-0700-000040000000}"/>
            </a:ext>
          </a:extLst>
        </xdr:cNvPr>
        <xdr:cNvSpPr txBox="1"/>
      </xdr:nvSpPr>
      <xdr:spPr>
        <a:xfrm>
          <a:off x="3562428" y="62267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56947</xdr:rowOff>
    </xdr:from>
    <xdr:to>
      <xdr:col>15</xdr:col>
      <xdr:colOff>50800</xdr:colOff>
      <xdr:row>36</xdr:row>
      <xdr:rowOff>8941</xdr:rowOff>
    </xdr:to>
    <xdr:cxnSp macro="">
      <xdr:nvCxnSpPr>
        <xdr:cNvPr id="65" name="直線コネクタ 64">
          <a:extLst>
            <a:ext uri="{FF2B5EF4-FFF2-40B4-BE49-F238E27FC236}">
              <a16:creationId xmlns:a16="http://schemas.microsoft.com/office/drawing/2014/main" id="{00000000-0008-0000-0700-000041000000}"/>
            </a:ext>
          </a:extLst>
        </xdr:cNvPr>
        <xdr:cNvCxnSpPr/>
      </xdr:nvCxnSpPr>
      <xdr:spPr>
        <a:xfrm>
          <a:off x="2019300" y="6057697"/>
          <a:ext cx="889000" cy="1234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135077</xdr:rowOff>
    </xdr:from>
    <xdr:to>
      <xdr:col>15</xdr:col>
      <xdr:colOff>101600</xdr:colOff>
      <xdr:row>36</xdr:row>
      <xdr:rowOff>65227</xdr:rowOff>
    </xdr:to>
    <xdr:sp macro="" textlink="">
      <xdr:nvSpPr>
        <xdr:cNvPr id="66" name="フローチャート: 判断 65">
          <a:extLst>
            <a:ext uri="{FF2B5EF4-FFF2-40B4-BE49-F238E27FC236}">
              <a16:creationId xmlns:a16="http://schemas.microsoft.com/office/drawing/2014/main" id="{00000000-0008-0000-0700-000042000000}"/>
            </a:ext>
          </a:extLst>
        </xdr:cNvPr>
        <xdr:cNvSpPr/>
      </xdr:nvSpPr>
      <xdr:spPr>
        <a:xfrm>
          <a:off x="2857500" y="61358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36</xdr:row>
      <xdr:rowOff>56354</xdr:rowOff>
    </xdr:from>
    <xdr:ext cx="469744" cy="259045"/>
    <xdr:sp macro="" textlink="">
      <xdr:nvSpPr>
        <xdr:cNvPr id="67" name="テキスト ボックス 66">
          <a:extLst>
            <a:ext uri="{FF2B5EF4-FFF2-40B4-BE49-F238E27FC236}">
              <a16:creationId xmlns:a16="http://schemas.microsoft.com/office/drawing/2014/main" id="{00000000-0008-0000-0700-000043000000}"/>
            </a:ext>
          </a:extLst>
        </xdr:cNvPr>
        <xdr:cNvSpPr txBox="1"/>
      </xdr:nvSpPr>
      <xdr:spPr>
        <a:xfrm>
          <a:off x="2673428" y="62285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56947</xdr:rowOff>
    </xdr:from>
    <xdr:to>
      <xdr:col>10</xdr:col>
      <xdr:colOff>114300</xdr:colOff>
      <xdr:row>35</xdr:row>
      <xdr:rowOff>104496</xdr:rowOff>
    </xdr:to>
    <xdr:cxnSp macro="">
      <xdr:nvCxnSpPr>
        <xdr:cNvPr id="68" name="直線コネクタ 67">
          <a:extLst>
            <a:ext uri="{FF2B5EF4-FFF2-40B4-BE49-F238E27FC236}">
              <a16:creationId xmlns:a16="http://schemas.microsoft.com/office/drawing/2014/main" id="{00000000-0008-0000-0700-000044000000}"/>
            </a:ext>
          </a:extLst>
        </xdr:cNvPr>
        <xdr:cNvCxnSpPr/>
      </xdr:nvCxnSpPr>
      <xdr:spPr>
        <a:xfrm flipV="1">
          <a:off x="1130300" y="6057697"/>
          <a:ext cx="889000" cy="475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125933</xdr:rowOff>
    </xdr:from>
    <xdr:to>
      <xdr:col>10</xdr:col>
      <xdr:colOff>165100</xdr:colOff>
      <xdr:row>36</xdr:row>
      <xdr:rowOff>56083</xdr:rowOff>
    </xdr:to>
    <xdr:sp macro="" textlink="">
      <xdr:nvSpPr>
        <xdr:cNvPr id="69" name="フローチャート: 判断 68">
          <a:extLst>
            <a:ext uri="{FF2B5EF4-FFF2-40B4-BE49-F238E27FC236}">
              <a16:creationId xmlns:a16="http://schemas.microsoft.com/office/drawing/2014/main" id="{00000000-0008-0000-0700-000045000000}"/>
            </a:ext>
          </a:extLst>
        </xdr:cNvPr>
        <xdr:cNvSpPr/>
      </xdr:nvSpPr>
      <xdr:spPr>
        <a:xfrm>
          <a:off x="1968500" y="61266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36</xdr:row>
      <xdr:rowOff>47210</xdr:rowOff>
    </xdr:from>
    <xdr:ext cx="469744" cy="259045"/>
    <xdr:sp macro="" textlink="">
      <xdr:nvSpPr>
        <xdr:cNvPr id="70" name="テキスト ボックス 69">
          <a:extLst>
            <a:ext uri="{FF2B5EF4-FFF2-40B4-BE49-F238E27FC236}">
              <a16:creationId xmlns:a16="http://schemas.microsoft.com/office/drawing/2014/main" id="{00000000-0008-0000-0700-000046000000}"/>
            </a:ext>
          </a:extLst>
        </xdr:cNvPr>
        <xdr:cNvSpPr txBox="1"/>
      </xdr:nvSpPr>
      <xdr:spPr>
        <a:xfrm>
          <a:off x="1784428" y="62194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119532</xdr:rowOff>
    </xdr:from>
    <xdr:to>
      <xdr:col>6</xdr:col>
      <xdr:colOff>38100</xdr:colOff>
      <xdr:row>36</xdr:row>
      <xdr:rowOff>49682</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079500" y="61202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36</xdr:row>
      <xdr:rowOff>40809</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895428" y="62130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3" name="テキスト ボックス 72">
          <a:extLst>
            <a:ext uri="{FF2B5EF4-FFF2-40B4-BE49-F238E27FC236}">
              <a16:creationId xmlns:a16="http://schemas.microsoft.com/office/drawing/2014/main" id="{00000000-0008-0000-0700-000049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118161</xdr:rowOff>
    </xdr:from>
    <xdr:to>
      <xdr:col>24</xdr:col>
      <xdr:colOff>114300</xdr:colOff>
      <xdr:row>35</xdr:row>
      <xdr:rowOff>48311</xdr:rowOff>
    </xdr:to>
    <xdr:sp macro="" textlink="">
      <xdr:nvSpPr>
        <xdr:cNvPr id="78" name="楕円 77">
          <a:extLst>
            <a:ext uri="{FF2B5EF4-FFF2-40B4-BE49-F238E27FC236}">
              <a16:creationId xmlns:a16="http://schemas.microsoft.com/office/drawing/2014/main" id="{00000000-0008-0000-0700-00004E000000}"/>
            </a:ext>
          </a:extLst>
        </xdr:cNvPr>
        <xdr:cNvSpPr/>
      </xdr:nvSpPr>
      <xdr:spPr>
        <a:xfrm>
          <a:off x="4584700" y="59474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33</xdr:row>
      <xdr:rowOff>141038</xdr:rowOff>
    </xdr:from>
    <xdr:ext cx="469744" cy="259045"/>
    <xdr:sp macro="" textlink="">
      <xdr:nvSpPr>
        <xdr:cNvPr id="79" name="議会費該当値テキスト">
          <a:extLst>
            <a:ext uri="{FF2B5EF4-FFF2-40B4-BE49-F238E27FC236}">
              <a16:creationId xmlns:a16="http://schemas.microsoft.com/office/drawing/2014/main" id="{00000000-0008-0000-0700-00004F000000}"/>
            </a:ext>
          </a:extLst>
        </xdr:cNvPr>
        <xdr:cNvSpPr txBox="1"/>
      </xdr:nvSpPr>
      <xdr:spPr>
        <a:xfrm>
          <a:off x="4686300" y="57988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16205</xdr:rowOff>
    </xdr:from>
    <xdr:to>
      <xdr:col>20</xdr:col>
      <xdr:colOff>38100</xdr:colOff>
      <xdr:row>35</xdr:row>
      <xdr:rowOff>117805</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3746500" y="6016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33</xdr:row>
      <xdr:rowOff>134332</xdr:rowOff>
    </xdr:from>
    <xdr:ext cx="469744" cy="259045"/>
    <xdr:sp macro="" textlink="">
      <xdr:nvSpPr>
        <xdr:cNvPr id="81" name="テキスト ボックス 80">
          <a:extLst>
            <a:ext uri="{FF2B5EF4-FFF2-40B4-BE49-F238E27FC236}">
              <a16:creationId xmlns:a16="http://schemas.microsoft.com/office/drawing/2014/main" id="{00000000-0008-0000-0700-000051000000}"/>
            </a:ext>
          </a:extLst>
        </xdr:cNvPr>
        <xdr:cNvSpPr txBox="1"/>
      </xdr:nvSpPr>
      <xdr:spPr>
        <a:xfrm>
          <a:off x="3562428" y="57921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129591</xdr:rowOff>
    </xdr:from>
    <xdr:to>
      <xdr:col>15</xdr:col>
      <xdr:colOff>101600</xdr:colOff>
      <xdr:row>36</xdr:row>
      <xdr:rowOff>59741</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2857500" y="61303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34</xdr:row>
      <xdr:rowOff>76268</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2673428" y="59055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6147</xdr:rowOff>
    </xdr:from>
    <xdr:to>
      <xdr:col>10</xdr:col>
      <xdr:colOff>165100</xdr:colOff>
      <xdr:row>35</xdr:row>
      <xdr:rowOff>107747</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1968500" y="60068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33</xdr:row>
      <xdr:rowOff>124274</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1784428" y="57821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53696</xdr:rowOff>
    </xdr:from>
    <xdr:to>
      <xdr:col>6</xdr:col>
      <xdr:colOff>38100</xdr:colOff>
      <xdr:row>35</xdr:row>
      <xdr:rowOff>155296</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079500" y="60544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34</xdr:row>
      <xdr:rowOff>373</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895428" y="58296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8" name="正方形/長方形 87">
          <a:extLst>
            <a:ext uri="{FF2B5EF4-FFF2-40B4-BE49-F238E27FC236}">
              <a16:creationId xmlns:a16="http://schemas.microsoft.com/office/drawing/2014/main" id="{00000000-0008-0000-0700-000058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9" name="正方形/長方形 88">
          <a:extLst>
            <a:ext uri="{FF2B5EF4-FFF2-40B4-BE49-F238E27FC236}">
              <a16:creationId xmlns:a16="http://schemas.microsoft.com/office/drawing/2014/main" id="{00000000-0008-0000-0700-000059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6" name="テキスト ボックス 95">
          <a:extLst>
            <a:ext uri="{FF2B5EF4-FFF2-40B4-BE49-F238E27FC236}">
              <a16:creationId xmlns:a16="http://schemas.microsoft.com/office/drawing/2014/main" id="{00000000-0008-0000-0700-000060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7" name="直線コネクタ 96">
          <a:extLst>
            <a:ext uri="{FF2B5EF4-FFF2-40B4-BE49-F238E27FC236}">
              <a16:creationId xmlns:a16="http://schemas.microsoft.com/office/drawing/2014/main" id="{00000000-0008-0000-0700-000061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98878</xdr:rowOff>
    </xdr:from>
    <xdr:to>
      <xdr:col>28</xdr:col>
      <xdr:colOff>114300</xdr:colOff>
      <xdr:row>59</xdr:row>
      <xdr:rowOff>98878</xdr:rowOff>
    </xdr:to>
    <xdr:cxnSp macro="">
      <xdr:nvCxnSpPr>
        <xdr:cNvPr id="98" name="直線コネクタ 97">
          <a:extLst>
            <a:ext uri="{FF2B5EF4-FFF2-40B4-BE49-F238E27FC236}">
              <a16:creationId xmlns:a16="http://schemas.microsoft.com/office/drawing/2014/main" id="{00000000-0008-0000-0700-000062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128105</xdr:rowOff>
    </xdr:from>
    <xdr:ext cx="248786" cy="259045"/>
    <xdr:sp macro="" textlink="">
      <xdr:nvSpPr>
        <xdr:cNvPr id="99" name="テキスト ボックス 98">
          <a:extLst>
            <a:ext uri="{FF2B5EF4-FFF2-40B4-BE49-F238E27FC236}">
              <a16:creationId xmlns:a16="http://schemas.microsoft.com/office/drawing/2014/main" id="{00000000-0008-0000-0700-000063000000}"/>
            </a:ext>
          </a:extLst>
        </xdr:cNvPr>
        <xdr:cNvSpPr txBox="1"/>
      </xdr:nvSpPr>
      <xdr:spPr>
        <a:xfrm>
          <a:off x="513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54</xdr:row>
      <xdr:rowOff>160762</xdr:rowOff>
    </xdr:from>
    <xdr:ext cx="53129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230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53</xdr:row>
      <xdr:rowOff>5642</xdr:rowOff>
    </xdr:from>
    <xdr:ext cx="53129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230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a:extLst>
            <a:ext uri="{FF2B5EF4-FFF2-40B4-BE49-F238E27FC236}">
              <a16:creationId xmlns:a16="http://schemas.microsoft.com/office/drawing/2014/main" id="{00000000-0008-0000-0700-00006E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1" name="テキスト ボックス 110">
          <a:extLst>
            <a:ext uri="{FF2B5EF4-FFF2-40B4-BE49-F238E27FC236}">
              <a16:creationId xmlns:a16="http://schemas.microsoft.com/office/drawing/2014/main" id="{00000000-0008-0000-0700-00006F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総務費グラフ枠">
          <a:extLst>
            <a:ext uri="{FF2B5EF4-FFF2-40B4-BE49-F238E27FC236}">
              <a16:creationId xmlns:a16="http://schemas.microsoft.com/office/drawing/2014/main" id="{00000000-0008-0000-0700-000070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54</xdr:row>
      <xdr:rowOff>97115</xdr:rowOff>
    </xdr:from>
    <xdr:to>
      <xdr:col>24</xdr:col>
      <xdr:colOff>62865</xdr:colOff>
      <xdr:row>58</xdr:row>
      <xdr:rowOff>34664</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flipV="1">
          <a:off x="4633595" y="9355415"/>
          <a:ext cx="1270" cy="6233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38491</xdr:rowOff>
    </xdr:from>
    <xdr:ext cx="534377" cy="259045"/>
    <xdr:sp macro="" textlink="">
      <xdr:nvSpPr>
        <xdr:cNvPr id="114" name="総務費最小値テキスト">
          <a:extLst>
            <a:ext uri="{FF2B5EF4-FFF2-40B4-BE49-F238E27FC236}">
              <a16:creationId xmlns:a16="http://schemas.microsoft.com/office/drawing/2014/main" id="{00000000-0008-0000-0700-000072000000}"/>
            </a:ext>
          </a:extLst>
        </xdr:cNvPr>
        <xdr:cNvSpPr txBox="1"/>
      </xdr:nvSpPr>
      <xdr:spPr>
        <a:xfrm>
          <a:off x="4686300" y="99825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21,649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34664</xdr:rowOff>
    </xdr:from>
    <xdr:to>
      <xdr:col>24</xdr:col>
      <xdr:colOff>152400</xdr:colOff>
      <xdr:row>58</xdr:row>
      <xdr:rowOff>34664</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a:off x="4546600" y="99787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53</xdr:row>
      <xdr:rowOff>43792</xdr:rowOff>
    </xdr:from>
    <xdr:ext cx="534377" cy="259045"/>
    <xdr:sp macro="" textlink="">
      <xdr:nvSpPr>
        <xdr:cNvPr id="116" name="総務費最大値テキスト">
          <a:extLst>
            <a:ext uri="{FF2B5EF4-FFF2-40B4-BE49-F238E27FC236}">
              <a16:creationId xmlns:a16="http://schemas.microsoft.com/office/drawing/2014/main" id="{00000000-0008-0000-0700-000074000000}"/>
            </a:ext>
          </a:extLst>
        </xdr:cNvPr>
        <xdr:cNvSpPr txBox="1"/>
      </xdr:nvSpPr>
      <xdr:spPr>
        <a:xfrm>
          <a:off x="4686300" y="91306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78,912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54</xdr:row>
      <xdr:rowOff>97115</xdr:rowOff>
    </xdr:from>
    <xdr:to>
      <xdr:col>24</xdr:col>
      <xdr:colOff>152400</xdr:colOff>
      <xdr:row>54</xdr:row>
      <xdr:rowOff>97115</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a:off x="4546600" y="93554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125299</xdr:rowOff>
    </xdr:from>
    <xdr:to>
      <xdr:col>24</xdr:col>
      <xdr:colOff>63500</xdr:colOff>
      <xdr:row>56</xdr:row>
      <xdr:rowOff>133941</xdr:rowOff>
    </xdr:to>
    <xdr:cxnSp macro="">
      <xdr:nvCxnSpPr>
        <xdr:cNvPr id="118" name="直線コネクタ 117">
          <a:extLst>
            <a:ext uri="{FF2B5EF4-FFF2-40B4-BE49-F238E27FC236}">
              <a16:creationId xmlns:a16="http://schemas.microsoft.com/office/drawing/2014/main" id="{00000000-0008-0000-0700-000076000000}"/>
            </a:ext>
          </a:extLst>
        </xdr:cNvPr>
        <xdr:cNvCxnSpPr/>
      </xdr:nvCxnSpPr>
      <xdr:spPr>
        <a:xfrm flipV="1">
          <a:off x="3797300" y="9726499"/>
          <a:ext cx="838200" cy="86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87361</xdr:rowOff>
    </xdr:from>
    <xdr:ext cx="534377" cy="259045"/>
    <xdr:sp macro="" textlink="">
      <xdr:nvSpPr>
        <xdr:cNvPr id="119" name="総務費平均値テキスト">
          <a:extLst>
            <a:ext uri="{FF2B5EF4-FFF2-40B4-BE49-F238E27FC236}">
              <a16:creationId xmlns:a16="http://schemas.microsoft.com/office/drawing/2014/main" id="{00000000-0008-0000-0700-000077000000}"/>
            </a:ext>
          </a:extLst>
        </xdr:cNvPr>
        <xdr:cNvSpPr txBox="1"/>
      </xdr:nvSpPr>
      <xdr:spPr>
        <a:xfrm>
          <a:off x="4686300" y="951711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45,743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64484</xdr:rowOff>
    </xdr:from>
    <xdr:to>
      <xdr:col>24</xdr:col>
      <xdr:colOff>114300</xdr:colOff>
      <xdr:row>56</xdr:row>
      <xdr:rowOff>166084</xdr:rowOff>
    </xdr:to>
    <xdr:sp macro="" textlink="">
      <xdr:nvSpPr>
        <xdr:cNvPr id="120" name="フローチャート: 判断 119">
          <a:extLst>
            <a:ext uri="{FF2B5EF4-FFF2-40B4-BE49-F238E27FC236}">
              <a16:creationId xmlns:a16="http://schemas.microsoft.com/office/drawing/2014/main" id="{00000000-0008-0000-0700-000078000000}"/>
            </a:ext>
          </a:extLst>
        </xdr:cNvPr>
        <xdr:cNvSpPr/>
      </xdr:nvSpPr>
      <xdr:spPr>
        <a:xfrm>
          <a:off x="4584700" y="9665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50</xdr:row>
      <xdr:rowOff>97540</xdr:rowOff>
    </xdr:from>
    <xdr:to>
      <xdr:col>19</xdr:col>
      <xdr:colOff>177800</xdr:colOff>
      <xdr:row>56</xdr:row>
      <xdr:rowOff>133941</xdr:rowOff>
    </xdr:to>
    <xdr:cxnSp macro="">
      <xdr:nvCxnSpPr>
        <xdr:cNvPr id="121" name="直線コネクタ 120">
          <a:extLst>
            <a:ext uri="{FF2B5EF4-FFF2-40B4-BE49-F238E27FC236}">
              <a16:creationId xmlns:a16="http://schemas.microsoft.com/office/drawing/2014/main" id="{00000000-0008-0000-0700-000079000000}"/>
            </a:ext>
          </a:extLst>
        </xdr:cNvPr>
        <xdr:cNvCxnSpPr/>
      </xdr:nvCxnSpPr>
      <xdr:spPr>
        <a:xfrm>
          <a:off x="2908300" y="8670040"/>
          <a:ext cx="889000" cy="10651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46783</xdr:rowOff>
    </xdr:from>
    <xdr:to>
      <xdr:col>20</xdr:col>
      <xdr:colOff>38100</xdr:colOff>
      <xdr:row>56</xdr:row>
      <xdr:rowOff>148383</xdr:rowOff>
    </xdr:to>
    <xdr:sp macro="" textlink="">
      <xdr:nvSpPr>
        <xdr:cNvPr id="122" name="フローチャート: 判断 121">
          <a:extLst>
            <a:ext uri="{FF2B5EF4-FFF2-40B4-BE49-F238E27FC236}">
              <a16:creationId xmlns:a16="http://schemas.microsoft.com/office/drawing/2014/main" id="{00000000-0008-0000-0700-00007A000000}"/>
            </a:ext>
          </a:extLst>
        </xdr:cNvPr>
        <xdr:cNvSpPr/>
      </xdr:nvSpPr>
      <xdr:spPr>
        <a:xfrm>
          <a:off x="3746500" y="96479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54</xdr:row>
      <xdr:rowOff>164910</xdr:rowOff>
    </xdr:from>
    <xdr:ext cx="534377" cy="259045"/>
    <xdr:sp macro="" textlink="">
      <xdr:nvSpPr>
        <xdr:cNvPr id="123" name="テキスト ボックス 122">
          <a:extLst>
            <a:ext uri="{FF2B5EF4-FFF2-40B4-BE49-F238E27FC236}">
              <a16:creationId xmlns:a16="http://schemas.microsoft.com/office/drawing/2014/main" id="{00000000-0008-0000-0700-00007B000000}"/>
            </a:ext>
          </a:extLst>
        </xdr:cNvPr>
        <xdr:cNvSpPr txBox="1"/>
      </xdr:nvSpPr>
      <xdr:spPr>
        <a:xfrm>
          <a:off x="3530111" y="94232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47,369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50</xdr:row>
      <xdr:rowOff>97540</xdr:rowOff>
    </xdr:from>
    <xdr:to>
      <xdr:col>15</xdr:col>
      <xdr:colOff>50800</xdr:colOff>
      <xdr:row>56</xdr:row>
      <xdr:rowOff>159338</xdr:rowOff>
    </xdr:to>
    <xdr:cxnSp macro="">
      <xdr:nvCxnSpPr>
        <xdr:cNvPr id="124" name="直線コネクタ 123">
          <a:extLst>
            <a:ext uri="{FF2B5EF4-FFF2-40B4-BE49-F238E27FC236}">
              <a16:creationId xmlns:a16="http://schemas.microsoft.com/office/drawing/2014/main" id="{00000000-0008-0000-0700-00007C000000}"/>
            </a:ext>
          </a:extLst>
        </xdr:cNvPr>
        <xdr:cNvCxnSpPr/>
      </xdr:nvCxnSpPr>
      <xdr:spPr>
        <a:xfrm flipV="1">
          <a:off x="2019300" y="8670040"/>
          <a:ext cx="889000" cy="10904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50</xdr:row>
      <xdr:rowOff>58954</xdr:rowOff>
    </xdr:from>
    <xdr:to>
      <xdr:col>15</xdr:col>
      <xdr:colOff>101600</xdr:colOff>
      <xdr:row>50</xdr:row>
      <xdr:rowOff>160554</xdr:rowOff>
    </xdr:to>
    <xdr:sp macro="" textlink="">
      <xdr:nvSpPr>
        <xdr:cNvPr id="125" name="フローチャート: 判断 124">
          <a:extLst>
            <a:ext uri="{FF2B5EF4-FFF2-40B4-BE49-F238E27FC236}">
              <a16:creationId xmlns:a16="http://schemas.microsoft.com/office/drawing/2014/main" id="{00000000-0008-0000-0700-00007D000000}"/>
            </a:ext>
          </a:extLst>
        </xdr:cNvPr>
        <xdr:cNvSpPr/>
      </xdr:nvSpPr>
      <xdr:spPr>
        <a:xfrm>
          <a:off x="2857500" y="86314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50</xdr:row>
      <xdr:rowOff>151681</xdr:rowOff>
    </xdr:from>
    <xdr:ext cx="599010" cy="259045"/>
    <xdr:sp macro="" textlink="">
      <xdr:nvSpPr>
        <xdr:cNvPr id="126" name="テキスト ボックス 125">
          <a:extLst>
            <a:ext uri="{FF2B5EF4-FFF2-40B4-BE49-F238E27FC236}">
              <a16:creationId xmlns:a16="http://schemas.microsoft.com/office/drawing/2014/main" id="{00000000-0008-0000-0700-00007E000000}"/>
            </a:ext>
          </a:extLst>
        </xdr:cNvPr>
        <xdr:cNvSpPr txBox="1"/>
      </xdr:nvSpPr>
      <xdr:spPr>
        <a:xfrm>
          <a:off x="2608795" y="87241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140,751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56</xdr:row>
      <xdr:rowOff>159338</xdr:rowOff>
    </xdr:from>
    <xdr:to>
      <xdr:col>10</xdr:col>
      <xdr:colOff>114300</xdr:colOff>
      <xdr:row>57</xdr:row>
      <xdr:rowOff>11292</xdr:rowOff>
    </xdr:to>
    <xdr:cxnSp macro="">
      <xdr:nvCxnSpPr>
        <xdr:cNvPr id="127" name="直線コネクタ 126">
          <a:extLst>
            <a:ext uri="{FF2B5EF4-FFF2-40B4-BE49-F238E27FC236}">
              <a16:creationId xmlns:a16="http://schemas.microsoft.com/office/drawing/2014/main" id="{00000000-0008-0000-0700-00007F000000}"/>
            </a:ext>
          </a:extLst>
        </xdr:cNvPr>
        <xdr:cNvCxnSpPr/>
      </xdr:nvCxnSpPr>
      <xdr:spPr>
        <a:xfrm flipV="1">
          <a:off x="1130300" y="9760538"/>
          <a:ext cx="889000" cy="234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137407</xdr:rowOff>
    </xdr:from>
    <xdr:to>
      <xdr:col>10</xdr:col>
      <xdr:colOff>165100</xdr:colOff>
      <xdr:row>57</xdr:row>
      <xdr:rowOff>67557</xdr:rowOff>
    </xdr:to>
    <xdr:sp macro="" textlink="">
      <xdr:nvSpPr>
        <xdr:cNvPr id="128" name="フローチャート: 判断 127">
          <a:extLst>
            <a:ext uri="{FF2B5EF4-FFF2-40B4-BE49-F238E27FC236}">
              <a16:creationId xmlns:a16="http://schemas.microsoft.com/office/drawing/2014/main" id="{00000000-0008-0000-0700-000080000000}"/>
            </a:ext>
          </a:extLst>
        </xdr:cNvPr>
        <xdr:cNvSpPr/>
      </xdr:nvSpPr>
      <xdr:spPr>
        <a:xfrm>
          <a:off x="1968500" y="97386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58684</xdr:rowOff>
    </xdr:from>
    <xdr:ext cx="534377"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1752111" y="98313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39,044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163826</xdr:rowOff>
    </xdr:from>
    <xdr:to>
      <xdr:col>6</xdr:col>
      <xdr:colOff>38100</xdr:colOff>
      <xdr:row>57</xdr:row>
      <xdr:rowOff>93976</xdr:rowOff>
    </xdr:to>
    <xdr:sp macro="" textlink="">
      <xdr:nvSpPr>
        <xdr:cNvPr id="130" name="フローチャート: 判断 129">
          <a:extLst>
            <a:ext uri="{FF2B5EF4-FFF2-40B4-BE49-F238E27FC236}">
              <a16:creationId xmlns:a16="http://schemas.microsoft.com/office/drawing/2014/main" id="{00000000-0008-0000-0700-000082000000}"/>
            </a:ext>
          </a:extLst>
        </xdr:cNvPr>
        <xdr:cNvSpPr/>
      </xdr:nvSpPr>
      <xdr:spPr>
        <a:xfrm>
          <a:off x="1079500" y="97650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85103</xdr:rowOff>
    </xdr:from>
    <xdr:ext cx="534377"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863111" y="98577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74499</xdr:rowOff>
    </xdr:from>
    <xdr:to>
      <xdr:col>24</xdr:col>
      <xdr:colOff>114300</xdr:colOff>
      <xdr:row>57</xdr:row>
      <xdr:rowOff>4649</xdr:rowOff>
    </xdr:to>
    <xdr:sp macro="" textlink="">
      <xdr:nvSpPr>
        <xdr:cNvPr id="137" name="楕円 136">
          <a:extLst>
            <a:ext uri="{FF2B5EF4-FFF2-40B4-BE49-F238E27FC236}">
              <a16:creationId xmlns:a16="http://schemas.microsoft.com/office/drawing/2014/main" id="{00000000-0008-0000-0700-000089000000}"/>
            </a:ext>
          </a:extLst>
        </xdr:cNvPr>
        <xdr:cNvSpPr/>
      </xdr:nvSpPr>
      <xdr:spPr>
        <a:xfrm>
          <a:off x="4584700" y="96756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52926</xdr:rowOff>
    </xdr:from>
    <xdr:ext cx="534377" cy="259045"/>
    <xdr:sp macro="" textlink="">
      <xdr:nvSpPr>
        <xdr:cNvPr id="138" name="総務費該当値テキスト">
          <a:extLst>
            <a:ext uri="{FF2B5EF4-FFF2-40B4-BE49-F238E27FC236}">
              <a16:creationId xmlns:a16="http://schemas.microsoft.com/office/drawing/2014/main" id="{00000000-0008-0000-0700-00008A000000}"/>
            </a:ext>
          </a:extLst>
        </xdr:cNvPr>
        <xdr:cNvSpPr txBox="1"/>
      </xdr:nvSpPr>
      <xdr:spPr>
        <a:xfrm>
          <a:off x="4686300" y="96541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44,823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83141</xdr:rowOff>
    </xdr:from>
    <xdr:to>
      <xdr:col>20</xdr:col>
      <xdr:colOff>38100</xdr:colOff>
      <xdr:row>57</xdr:row>
      <xdr:rowOff>13291</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3746500" y="96843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4418</xdr:rowOff>
    </xdr:from>
    <xdr:ext cx="534377" cy="259045"/>
    <xdr:sp macro="" textlink="">
      <xdr:nvSpPr>
        <xdr:cNvPr id="140" name="テキスト ボックス 139">
          <a:extLst>
            <a:ext uri="{FF2B5EF4-FFF2-40B4-BE49-F238E27FC236}">
              <a16:creationId xmlns:a16="http://schemas.microsoft.com/office/drawing/2014/main" id="{00000000-0008-0000-0700-00008C000000}"/>
            </a:ext>
          </a:extLst>
        </xdr:cNvPr>
        <xdr:cNvSpPr txBox="1"/>
      </xdr:nvSpPr>
      <xdr:spPr>
        <a:xfrm>
          <a:off x="3530111" y="97770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50</xdr:row>
      <xdr:rowOff>46740</xdr:rowOff>
    </xdr:from>
    <xdr:to>
      <xdr:col>15</xdr:col>
      <xdr:colOff>101600</xdr:colOff>
      <xdr:row>50</xdr:row>
      <xdr:rowOff>148340</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2857500" y="8619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48</xdr:row>
      <xdr:rowOff>164867</xdr:rowOff>
    </xdr:from>
    <xdr:ext cx="599010"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2608795" y="83944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141,873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108538</xdr:rowOff>
    </xdr:from>
    <xdr:to>
      <xdr:col>10</xdr:col>
      <xdr:colOff>165100</xdr:colOff>
      <xdr:row>57</xdr:row>
      <xdr:rowOff>38688</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1968500" y="97097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55215</xdr:rowOff>
    </xdr:from>
    <xdr:ext cx="534377"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1752111" y="94849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41,696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131942</xdr:rowOff>
    </xdr:from>
    <xdr:to>
      <xdr:col>6</xdr:col>
      <xdr:colOff>38100</xdr:colOff>
      <xdr:row>57</xdr:row>
      <xdr:rowOff>62092</xdr:rowOff>
    </xdr:to>
    <xdr:sp macro="" textlink="">
      <xdr:nvSpPr>
        <xdr:cNvPr id="145" name="楕円 144">
          <a:extLst>
            <a:ext uri="{FF2B5EF4-FFF2-40B4-BE49-F238E27FC236}">
              <a16:creationId xmlns:a16="http://schemas.microsoft.com/office/drawing/2014/main" id="{00000000-0008-0000-0700-000091000000}"/>
            </a:ext>
          </a:extLst>
        </xdr:cNvPr>
        <xdr:cNvSpPr/>
      </xdr:nvSpPr>
      <xdr:spPr>
        <a:xfrm>
          <a:off x="1079500" y="97331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78619</xdr:rowOff>
    </xdr:from>
    <xdr:ext cx="534377" cy="259045"/>
    <xdr:sp macro="" textlink="">
      <xdr:nvSpPr>
        <xdr:cNvPr id="146" name="テキスト ボックス 145">
          <a:extLst>
            <a:ext uri="{FF2B5EF4-FFF2-40B4-BE49-F238E27FC236}">
              <a16:creationId xmlns:a16="http://schemas.microsoft.com/office/drawing/2014/main" id="{00000000-0008-0000-0700-000092000000}"/>
            </a:ext>
          </a:extLst>
        </xdr:cNvPr>
        <xdr:cNvSpPr txBox="1"/>
      </xdr:nvSpPr>
      <xdr:spPr>
        <a:xfrm>
          <a:off x="863111" y="95083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39,546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196,866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230,706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a:extLst>
            <a:ext uri="{FF2B5EF4-FFF2-40B4-BE49-F238E27FC236}">
              <a16:creationId xmlns:a16="http://schemas.microsoft.com/office/drawing/2014/main" id="{00000000-0008-0000-0700-00009B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a:extLst>
            <a:ext uri="{FF2B5EF4-FFF2-40B4-BE49-F238E27FC236}">
              <a16:creationId xmlns:a16="http://schemas.microsoft.com/office/drawing/2014/main" id="{00000000-0008-0000-0700-00009C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98879</xdr:rowOff>
    </xdr:from>
    <xdr:to>
      <xdr:col>28</xdr:col>
      <xdr:colOff>114300</xdr:colOff>
      <xdr:row>79</xdr:row>
      <xdr:rowOff>98879</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128106</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3501206"/>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144434</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74</xdr:row>
      <xdr:rowOff>160762</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5642</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21970</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68" name="直線コネクタ 167">
          <a:extLst>
            <a:ext uri="{FF2B5EF4-FFF2-40B4-BE49-F238E27FC236}">
              <a16:creationId xmlns:a16="http://schemas.microsoft.com/office/drawing/2014/main" id="{00000000-0008-0000-0700-0000A8000000}"/>
            </a:ext>
          </a:extLst>
        </xdr:cNvPr>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38299</xdr:rowOff>
    </xdr:from>
    <xdr:ext cx="595419" cy="259045"/>
    <xdr:sp macro="" textlink="">
      <xdr:nvSpPr>
        <xdr:cNvPr id="169" name="テキスト ボックス 168">
          <a:extLst>
            <a:ext uri="{FF2B5EF4-FFF2-40B4-BE49-F238E27FC236}">
              <a16:creationId xmlns:a16="http://schemas.microsoft.com/office/drawing/2014/main" id="{00000000-0008-0000-0700-0000A9000000}"/>
            </a:ext>
          </a:extLst>
        </xdr:cNvPr>
        <xdr:cNvSpPr txBox="1"/>
      </xdr:nvSpPr>
      <xdr:spPr>
        <a:xfrm>
          <a:off x="166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0" name="直線コネクタ 169">
          <a:extLst>
            <a:ext uri="{FF2B5EF4-FFF2-40B4-BE49-F238E27FC236}">
              <a16:creationId xmlns:a16="http://schemas.microsoft.com/office/drawing/2014/main" id="{00000000-0008-0000-0700-0000AA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1" name="テキスト ボックス 170">
          <a:extLst>
            <a:ext uri="{FF2B5EF4-FFF2-40B4-BE49-F238E27FC236}">
              <a16:creationId xmlns:a16="http://schemas.microsoft.com/office/drawing/2014/main" id="{00000000-0008-0000-0700-0000AB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2" name="民生費グラフ枠">
          <a:extLst>
            <a:ext uri="{FF2B5EF4-FFF2-40B4-BE49-F238E27FC236}">
              <a16:creationId xmlns:a16="http://schemas.microsoft.com/office/drawing/2014/main" id="{00000000-0008-0000-0700-0000AC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141170</xdr:rowOff>
    </xdr:from>
    <xdr:to>
      <xdr:col>24</xdr:col>
      <xdr:colOff>62865</xdr:colOff>
      <xdr:row>78</xdr:row>
      <xdr:rowOff>48924</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flipV="1">
          <a:off x="4633595" y="12142670"/>
          <a:ext cx="1270" cy="12793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52751</xdr:rowOff>
    </xdr:from>
    <xdr:ext cx="599010" cy="259045"/>
    <xdr:sp macro="" textlink="">
      <xdr:nvSpPr>
        <xdr:cNvPr id="174" name="民生費最小値テキスト">
          <a:extLst>
            <a:ext uri="{FF2B5EF4-FFF2-40B4-BE49-F238E27FC236}">
              <a16:creationId xmlns:a16="http://schemas.microsoft.com/office/drawing/2014/main" id="{00000000-0008-0000-0700-0000AE000000}"/>
            </a:ext>
          </a:extLst>
        </xdr:cNvPr>
        <xdr:cNvSpPr txBox="1"/>
      </xdr:nvSpPr>
      <xdr:spPr>
        <a:xfrm>
          <a:off x="4686300" y="134258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140,339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48924</xdr:rowOff>
    </xdr:from>
    <xdr:to>
      <xdr:col>24</xdr:col>
      <xdr:colOff>152400</xdr:colOff>
      <xdr:row>78</xdr:row>
      <xdr:rowOff>48924</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a:off x="4546600" y="134220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87847</xdr:rowOff>
    </xdr:from>
    <xdr:ext cx="599010" cy="259045"/>
    <xdr:sp macro="" textlink="">
      <xdr:nvSpPr>
        <xdr:cNvPr id="176" name="民生費最大値テキスト">
          <a:extLst>
            <a:ext uri="{FF2B5EF4-FFF2-40B4-BE49-F238E27FC236}">
              <a16:creationId xmlns:a16="http://schemas.microsoft.com/office/drawing/2014/main" id="{00000000-0008-0000-0700-0000B0000000}"/>
            </a:ext>
          </a:extLst>
        </xdr:cNvPr>
        <xdr:cNvSpPr txBox="1"/>
      </xdr:nvSpPr>
      <xdr:spPr>
        <a:xfrm>
          <a:off x="4686300" y="119178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257,865</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141170</xdr:rowOff>
    </xdr:from>
    <xdr:to>
      <xdr:col>24</xdr:col>
      <xdr:colOff>152400</xdr:colOff>
      <xdr:row>70</xdr:row>
      <xdr:rowOff>141170</xdr:rowOff>
    </xdr:to>
    <xdr:cxnSp macro="">
      <xdr:nvCxnSpPr>
        <xdr:cNvPr id="177" name="直線コネクタ 176">
          <a:extLst>
            <a:ext uri="{FF2B5EF4-FFF2-40B4-BE49-F238E27FC236}">
              <a16:creationId xmlns:a16="http://schemas.microsoft.com/office/drawing/2014/main" id="{00000000-0008-0000-0700-0000B1000000}"/>
            </a:ext>
          </a:extLst>
        </xdr:cNvPr>
        <xdr:cNvCxnSpPr/>
      </xdr:nvCxnSpPr>
      <xdr:spPr>
        <a:xfrm>
          <a:off x="4546600" y="121426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74</xdr:row>
      <xdr:rowOff>2442</xdr:rowOff>
    </xdr:from>
    <xdr:to>
      <xdr:col>24</xdr:col>
      <xdr:colOff>63500</xdr:colOff>
      <xdr:row>74</xdr:row>
      <xdr:rowOff>35676</xdr:rowOff>
    </xdr:to>
    <xdr:cxnSp macro="">
      <xdr:nvCxnSpPr>
        <xdr:cNvPr id="178" name="直線コネクタ 177">
          <a:extLst>
            <a:ext uri="{FF2B5EF4-FFF2-40B4-BE49-F238E27FC236}">
              <a16:creationId xmlns:a16="http://schemas.microsoft.com/office/drawing/2014/main" id="{00000000-0008-0000-0700-0000B2000000}"/>
            </a:ext>
          </a:extLst>
        </xdr:cNvPr>
        <xdr:cNvCxnSpPr/>
      </xdr:nvCxnSpPr>
      <xdr:spPr>
        <a:xfrm>
          <a:off x="3797300" y="12689742"/>
          <a:ext cx="838200" cy="332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74</xdr:row>
      <xdr:rowOff>151593</xdr:rowOff>
    </xdr:from>
    <xdr:ext cx="599010" cy="259045"/>
    <xdr:sp macro="" textlink="">
      <xdr:nvSpPr>
        <xdr:cNvPr id="179" name="民生費平均値テキスト">
          <a:extLst>
            <a:ext uri="{FF2B5EF4-FFF2-40B4-BE49-F238E27FC236}">
              <a16:creationId xmlns:a16="http://schemas.microsoft.com/office/drawing/2014/main" id="{00000000-0008-0000-0700-0000B3000000}"/>
            </a:ext>
          </a:extLst>
        </xdr:cNvPr>
        <xdr:cNvSpPr txBox="1"/>
      </xdr:nvSpPr>
      <xdr:spPr>
        <a:xfrm>
          <a:off x="4686300" y="1283889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187,259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1716</xdr:rowOff>
    </xdr:from>
    <xdr:to>
      <xdr:col>24</xdr:col>
      <xdr:colOff>114300</xdr:colOff>
      <xdr:row>75</xdr:row>
      <xdr:rowOff>103316</xdr:rowOff>
    </xdr:to>
    <xdr:sp macro="" textlink="">
      <xdr:nvSpPr>
        <xdr:cNvPr id="180" name="フローチャート: 判断 179">
          <a:extLst>
            <a:ext uri="{FF2B5EF4-FFF2-40B4-BE49-F238E27FC236}">
              <a16:creationId xmlns:a16="http://schemas.microsoft.com/office/drawing/2014/main" id="{00000000-0008-0000-0700-0000B4000000}"/>
            </a:ext>
          </a:extLst>
        </xdr:cNvPr>
        <xdr:cNvSpPr/>
      </xdr:nvSpPr>
      <xdr:spPr>
        <a:xfrm>
          <a:off x="4584700" y="128604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74</xdr:row>
      <xdr:rowOff>2442</xdr:rowOff>
    </xdr:from>
    <xdr:to>
      <xdr:col>19</xdr:col>
      <xdr:colOff>177800</xdr:colOff>
      <xdr:row>75</xdr:row>
      <xdr:rowOff>82419</xdr:rowOff>
    </xdr:to>
    <xdr:cxnSp macro="">
      <xdr:nvCxnSpPr>
        <xdr:cNvPr id="181" name="直線コネクタ 180">
          <a:extLst>
            <a:ext uri="{FF2B5EF4-FFF2-40B4-BE49-F238E27FC236}">
              <a16:creationId xmlns:a16="http://schemas.microsoft.com/office/drawing/2014/main" id="{00000000-0008-0000-0700-0000B5000000}"/>
            </a:ext>
          </a:extLst>
        </xdr:cNvPr>
        <xdr:cNvCxnSpPr/>
      </xdr:nvCxnSpPr>
      <xdr:spPr>
        <a:xfrm flipV="1">
          <a:off x="2908300" y="12689742"/>
          <a:ext cx="889000" cy="2514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74</xdr:row>
      <xdr:rowOff>110399</xdr:rowOff>
    </xdr:from>
    <xdr:to>
      <xdr:col>20</xdr:col>
      <xdr:colOff>38100</xdr:colOff>
      <xdr:row>75</xdr:row>
      <xdr:rowOff>40549</xdr:rowOff>
    </xdr:to>
    <xdr:sp macro="" textlink="">
      <xdr:nvSpPr>
        <xdr:cNvPr id="182" name="フローチャート: 判断 181">
          <a:extLst>
            <a:ext uri="{FF2B5EF4-FFF2-40B4-BE49-F238E27FC236}">
              <a16:creationId xmlns:a16="http://schemas.microsoft.com/office/drawing/2014/main" id="{00000000-0008-0000-0700-0000B6000000}"/>
            </a:ext>
          </a:extLst>
        </xdr:cNvPr>
        <xdr:cNvSpPr/>
      </xdr:nvSpPr>
      <xdr:spPr>
        <a:xfrm>
          <a:off x="3746500" y="127976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31676</xdr:rowOff>
    </xdr:from>
    <xdr:ext cx="599010" cy="259045"/>
    <xdr:sp macro="" textlink="">
      <xdr:nvSpPr>
        <xdr:cNvPr id="183" name="テキスト ボックス 182">
          <a:extLst>
            <a:ext uri="{FF2B5EF4-FFF2-40B4-BE49-F238E27FC236}">
              <a16:creationId xmlns:a16="http://schemas.microsoft.com/office/drawing/2014/main" id="{00000000-0008-0000-0700-0000B7000000}"/>
            </a:ext>
          </a:extLst>
        </xdr:cNvPr>
        <xdr:cNvSpPr txBox="1"/>
      </xdr:nvSpPr>
      <xdr:spPr>
        <a:xfrm>
          <a:off x="3497795" y="128904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193,025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75</xdr:row>
      <xdr:rowOff>82419</xdr:rowOff>
    </xdr:from>
    <xdr:to>
      <xdr:col>15</xdr:col>
      <xdr:colOff>50800</xdr:colOff>
      <xdr:row>75</xdr:row>
      <xdr:rowOff>152349</xdr:rowOff>
    </xdr:to>
    <xdr:cxnSp macro="">
      <xdr:nvCxnSpPr>
        <xdr:cNvPr id="184" name="直線コネクタ 183">
          <a:extLst>
            <a:ext uri="{FF2B5EF4-FFF2-40B4-BE49-F238E27FC236}">
              <a16:creationId xmlns:a16="http://schemas.microsoft.com/office/drawing/2014/main" id="{00000000-0008-0000-0700-0000B8000000}"/>
            </a:ext>
          </a:extLst>
        </xdr:cNvPr>
        <xdr:cNvCxnSpPr/>
      </xdr:nvCxnSpPr>
      <xdr:spPr>
        <a:xfrm flipV="1">
          <a:off x="2019300" y="12941169"/>
          <a:ext cx="889000" cy="699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44236</xdr:rowOff>
    </xdr:from>
    <xdr:to>
      <xdr:col>15</xdr:col>
      <xdr:colOff>101600</xdr:colOff>
      <xdr:row>76</xdr:row>
      <xdr:rowOff>145836</xdr:rowOff>
    </xdr:to>
    <xdr:sp macro="" textlink="">
      <xdr:nvSpPr>
        <xdr:cNvPr id="185" name="フローチャート: 判断 184">
          <a:extLst>
            <a:ext uri="{FF2B5EF4-FFF2-40B4-BE49-F238E27FC236}">
              <a16:creationId xmlns:a16="http://schemas.microsoft.com/office/drawing/2014/main" id="{00000000-0008-0000-0700-0000B9000000}"/>
            </a:ext>
          </a:extLst>
        </xdr:cNvPr>
        <xdr:cNvSpPr/>
      </xdr:nvSpPr>
      <xdr:spPr>
        <a:xfrm>
          <a:off x="2857500" y="130744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136963</xdr:rowOff>
    </xdr:from>
    <xdr:ext cx="599010" cy="259045"/>
    <xdr:sp macro="" textlink="">
      <xdr:nvSpPr>
        <xdr:cNvPr id="186" name="テキスト ボックス 185">
          <a:extLst>
            <a:ext uri="{FF2B5EF4-FFF2-40B4-BE49-F238E27FC236}">
              <a16:creationId xmlns:a16="http://schemas.microsoft.com/office/drawing/2014/main" id="{00000000-0008-0000-0700-0000BA000000}"/>
            </a:ext>
          </a:extLst>
        </xdr:cNvPr>
        <xdr:cNvSpPr txBox="1"/>
      </xdr:nvSpPr>
      <xdr:spPr>
        <a:xfrm>
          <a:off x="2608795" y="131671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75</xdr:row>
      <xdr:rowOff>143728</xdr:rowOff>
    </xdr:from>
    <xdr:to>
      <xdr:col>10</xdr:col>
      <xdr:colOff>114300</xdr:colOff>
      <xdr:row>75</xdr:row>
      <xdr:rowOff>152349</xdr:rowOff>
    </xdr:to>
    <xdr:cxnSp macro="">
      <xdr:nvCxnSpPr>
        <xdr:cNvPr id="187" name="直線コネクタ 186">
          <a:extLst>
            <a:ext uri="{FF2B5EF4-FFF2-40B4-BE49-F238E27FC236}">
              <a16:creationId xmlns:a16="http://schemas.microsoft.com/office/drawing/2014/main" id="{00000000-0008-0000-0700-0000BB000000}"/>
            </a:ext>
          </a:extLst>
        </xdr:cNvPr>
        <xdr:cNvCxnSpPr/>
      </xdr:nvCxnSpPr>
      <xdr:spPr>
        <a:xfrm>
          <a:off x="1130300" y="13002478"/>
          <a:ext cx="889000" cy="86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133716</xdr:rowOff>
    </xdr:from>
    <xdr:to>
      <xdr:col>10</xdr:col>
      <xdr:colOff>165100</xdr:colOff>
      <xdr:row>77</xdr:row>
      <xdr:rowOff>63866</xdr:rowOff>
    </xdr:to>
    <xdr:sp macro="" textlink="">
      <xdr:nvSpPr>
        <xdr:cNvPr id="188" name="フローチャート: 判断 187">
          <a:extLst>
            <a:ext uri="{FF2B5EF4-FFF2-40B4-BE49-F238E27FC236}">
              <a16:creationId xmlns:a16="http://schemas.microsoft.com/office/drawing/2014/main" id="{00000000-0008-0000-0700-0000BC000000}"/>
            </a:ext>
          </a:extLst>
        </xdr:cNvPr>
        <xdr:cNvSpPr/>
      </xdr:nvSpPr>
      <xdr:spPr>
        <a:xfrm>
          <a:off x="1968500" y="131639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54993</xdr:rowOff>
    </xdr:from>
    <xdr:ext cx="59901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1719795" y="132566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159,383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32034</xdr:rowOff>
    </xdr:from>
    <xdr:to>
      <xdr:col>6</xdr:col>
      <xdr:colOff>38100</xdr:colOff>
      <xdr:row>77</xdr:row>
      <xdr:rowOff>133634</xdr:rowOff>
    </xdr:to>
    <xdr:sp macro="" textlink="">
      <xdr:nvSpPr>
        <xdr:cNvPr id="190" name="フローチャート: 判断 189">
          <a:extLst>
            <a:ext uri="{FF2B5EF4-FFF2-40B4-BE49-F238E27FC236}">
              <a16:creationId xmlns:a16="http://schemas.microsoft.com/office/drawing/2014/main" id="{00000000-0008-0000-0700-0000BE000000}"/>
            </a:ext>
          </a:extLst>
        </xdr:cNvPr>
        <xdr:cNvSpPr/>
      </xdr:nvSpPr>
      <xdr:spPr>
        <a:xfrm>
          <a:off x="1079500" y="13233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77</xdr:row>
      <xdr:rowOff>124761</xdr:rowOff>
    </xdr:from>
    <xdr:ext cx="59901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830795" y="133264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152,974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700-0000C3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73</xdr:row>
      <xdr:rowOff>156326</xdr:rowOff>
    </xdr:from>
    <xdr:to>
      <xdr:col>24</xdr:col>
      <xdr:colOff>114300</xdr:colOff>
      <xdr:row>74</xdr:row>
      <xdr:rowOff>86476</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4584700" y="126721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73</xdr:row>
      <xdr:rowOff>7753</xdr:rowOff>
    </xdr:from>
    <xdr:ext cx="599010" cy="259045"/>
    <xdr:sp macro="" textlink="">
      <xdr:nvSpPr>
        <xdr:cNvPr id="198" name="民生費該当値テキスト">
          <a:extLst>
            <a:ext uri="{FF2B5EF4-FFF2-40B4-BE49-F238E27FC236}">
              <a16:creationId xmlns:a16="http://schemas.microsoft.com/office/drawing/2014/main" id="{00000000-0008-0000-0700-0000C6000000}"/>
            </a:ext>
          </a:extLst>
        </xdr:cNvPr>
        <xdr:cNvSpPr txBox="1"/>
      </xdr:nvSpPr>
      <xdr:spPr>
        <a:xfrm>
          <a:off x="4686300" y="125236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204,556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73</xdr:row>
      <xdr:rowOff>123092</xdr:rowOff>
    </xdr:from>
    <xdr:to>
      <xdr:col>20</xdr:col>
      <xdr:colOff>38100</xdr:colOff>
      <xdr:row>74</xdr:row>
      <xdr:rowOff>53242</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3746500" y="126389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72</xdr:row>
      <xdr:rowOff>69769</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3497795" y="124141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207,609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75</xdr:row>
      <xdr:rowOff>31619</xdr:rowOff>
    </xdr:from>
    <xdr:to>
      <xdr:col>15</xdr:col>
      <xdr:colOff>101600</xdr:colOff>
      <xdr:row>75</xdr:row>
      <xdr:rowOff>133219</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2857500" y="128903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73</xdr:row>
      <xdr:rowOff>149746</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2608795" y="126655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184,512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75</xdr:row>
      <xdr:rowOff>101549</xdr:rowOff>
    </xdr:from>
    <xdr:to>
      <xdr:col>10</xdr:col>
      <xdr:colOff>165100</xdr:colOff>
      <xdr:row>76</xdr:row>
      <xdr:rowOff>31699</xdr:rowOff>
    </xdr:to>
    <xdr:sp macro="" textlink="">
      <xdr:nvSpPr>
        <xdr:cNvPr id="203" name="楕円 202">
          <a:extLst>
            <a:ext uri="{FF2B5EF4-FFF2-40B4-BE49-F238E27FC236}">
              <a16:creationId xmlns:a16="http://schemas.microsoft.com/office/drawing/2014/main" id="{00000000-0008-0000-0700-0000CB000000}"/>
            </a:ext>
          </a:extLst>
        </xdr:cNvPr>
        <xdr:cNvSpPr/>
      </xdr:nvSpPr>
      <xdr:spPr>
        <a:xfrm>
          <a:off x="1968500" y="129602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74</xdr:row>
      <xdr:rowOff>48226</xdr:rowOff>
    </xdr:from>
    <xdr:ext cx="599010" cy="259045"/>
    <xdr:sp macro="" textlink="">
      <xdr:nvSpPr>
        <xdr:cNvPr id="204" name="テキスト ボックス 203">
          <a:extLst>
            <a:ext uri="{FF2B5EF4-FFF2-40B4-BE49-F238E27FC236}">
              <a16:creationId xmlns:a16="http://schemas.microsoft.com/office/drawing/2014/main" id="{00000000-0008-0000-0700-0000CC000000}"/>
            </a:ext>
          </a:extLst>
        </xdr:cNvPr>
        <xdr:cNvSpPr txBox="1"/>
      </xdr:nvSpPr>
      <xdr:spPr>
        <a:xfrm>
          <a:off x="1719795" y="127355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178,088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75</xdr:row>
      <xdr:rowOff>92928</xdr:rowOff>
    </xdr:from>
    <xdr:to>
      <xdr:col>6</xdr:col>
      <xdr:colOff>38100</xdr:colOff>
      <xdr:row>76</xdr:row>
      <xdr:rowOff>23078</xdr:rowOff>
    </xdr:to>
    <xdr:sp macro="" textlink="">
      <xdr:nvSpPr>
        <xdr:cNvPr id="205" name="楕円 204">
          <a:extLst>
            <a:ext uri="{FF2B5EF4-FFF2-40B4-BE49-F238E27FC236}">
              <a16:creationId xmlns:a16="http://schemas.microsoft.com/office/drawing/2014/main" id="{00000000-0008-0000-0700-0000CD000000}"/>
            </a:ext>
          </a:extLst>
        </xdr:cNvPr>
        <xdr:cNvSpPr/>
      </xdr:nvSpPr>
      <xdr:spPr>
        <a:xfrm>
          <a:off x="1079500" y="129516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74</xdr:row>
      <xdr:rowOff>39605</xdr:rowOff>
    </xdr:from>
    <xdr:ext cx="599010" cy="259045"/>
    <xdr:sp macro="" textlink="">
      <xdr:nvSpPr>
        <xdr:cNvPr id="206" name="テキスト ボックス 205">
          <a:extLst>
            <a:ext uri="{FF2B5EF4-FFF2-40B4-BE49-F238E27FC236}">
              <a16:creationId xmlns:a16="http://schemas.microsoft.com/office/drawing/2014/main" id="{00000000-0008-0000-0700-0000CE000000}"/>
            </a:ext>
          </a:extLst>
        </xdr:cNvPr>
        <xdr:cNvSpPr txBox="1"/>
      </xdr:nvSpPr>
      <xdr:spPr>
        <a:xfrm>
          <a:off x="830795" y="127269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178,880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51,050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3" name="正方形/長方形 212">
          <a:extLst>
            <a:ext uri="{FF2B5EF4-FFF2-40B4-BE49-F238E27FC236}">
              <a16:creationId xmlns:a16="http://schemas.microsoft.com/office/drawing/2014/main" id="{00000000-0008-0000-0700-0000D5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47,725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4" name="正方形/長方形 213">
          <a:extLst>
            <a:ext uri="{FF2B5EF4-FFF2-40B4-BE49-F238E27FC236}">
              <a16:creationId xmlns:a16="http://schemas.microsoft.com/office/drawing/2014/main" id="{00000000-0008-0000-0700-0000D6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5" name="テキスト ボックス 214">
          <a:extLst>
            <a:ext uri="{FF2B5EF4-FFF2-40B4-BE49-F238E27FC236}">
              <a16:creationId xmlns:a16="http://schemas.microsoft.com/office/drawing/2014/main" id="{00000000-0008-0000-0700-0000D7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91</xdr:row>
      <xdr:rowOff>130827</xdr:rowOff>
    </xdr:from>
    <xdr:ext cx="531299" cy="259045"/>
    <xdr:sp macro="" textlink="">
      <xdr:nvSpPr>
        <xdr:cNvPr id="225" name="テキスト ボックス 224">
          <a:extLst>
            <a:ext uri="{FF2B5EF4-FFF2-40B4-BE49-F238E27FC236}">
              <a16:creationId xmlns:a16="http://schemas.microsoft.com/office/drawing/2014/main" id="{00000000-0008-0000-0700-0000E1000000}"/>
            </a:ext>
          </a:extLst>
        </xdr:cNvPr>
        <xdr:cNvSpPr txBox="1"/>
      </xdr:nvSpPr>
      <xdr:spPr>
        <a:xfrm>
          <a:off x="230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7" name="テキスト ボックス 226">
          <a:extLst>
            <a:ext uri="{FF2B5EF4-FFF2-40B4-BE49-F238E27FC236}">
              <a16:creationId xmlns:a16="http://schemas.microsoft.com/office/drawing/2014/main" id="{00000000-0008-0000-0700-0000E3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8" name="直線コネクタ 227">
          <a:extLst>
            <a:ext uri="{FF2B5EF4-FFF2-40B4-BE49-F238E27FC236}">
              <a16:creationId xmlns:a16="http://schemas.microsoft.com/office/drawing/2014/main" id="{00000000-0008-0000-0700-0000E4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9" name="テキスト ボックス 228">
          <a:extLst>
            <a:ext uri="{FF2B5EF4-FFF2-40B4-BE49-F238E27FC236}">
              <a16:creationId xmlns:a16="http://schemas.microsoft.com/office/drawing/2014/main" id="{00000000-0008-0000-0700-0000E5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0" name="衛生費グラフ枠">
          <a:extLst>
            <a:ext uri="{FF2B5EF4-FFF2-40B4-BE49-F238E27FC236}">
              <a16:creationId xmlns:a16="http://schemas.microsoft.com/office/drawing/2014/main" id="{00000000-0008-0000-0700-0000E6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111068</xdr:rowOff>
    </xdr:from>
    <xdr:to>
      <xdr:col>24</xdr:col>
      <xdr:colOff>62865</xdr:colOff>
      <xdr:row>98</xdr:row>
      <xdr:rowOff>69159</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flipV="1">
          <a:off x="4633595" y="15541568"/>
          <a:ext cx="1270" cy="13296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72986</xdr:rowOff>
    </xdr:from>
    <xdr:ext cx="534377" cy="259045"/>
    <xdr:sp macro="" textlink="">
      <xdr:nvSpPr>
        <xdr:cNvPr id="232" name="衛生費最小値テキスト">
          <a:extLst>
            <a:ext uri="{FF2B5EF4-FFF2-40B4-BE49-F238E27FC236}">
              <a16:creationId xmlns:a16="http://schemas.microsoft.com/office/drawing/2014/main" id="{00000000-0008-0000-0700-0000E8000000}"/>
            </a:ext>
          </a:extLst>
        </xdr:cNvPr>
        <xdr:cNvSpPr txBox="1"/>
      </xdr:nvSpPr>
      <xdr:spPr>
        <a:xfrm>
          <a:off x="4686300" y="168750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27,703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69159</xdr:rowOff>
    </xdr:from>
    <xdr:to>
      <xdr:col>24</xdr:col>
      <xdr:colOff>152400</xdr:colOff>
      <xdr:row>98</xdr:row>
      <xdr:rowOff>69159</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a:off x="4546600" y="168712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57745</xdr:rowOff>
    </xdr:from>
    <xdr:ext cx="534377" cy="259045"/>
    <xdr:sp macro="" textlink="">
      <xdr:nvSpPr>
        <xdr:cNvPr id="234" name="衛生費最大値テキスト">
          <a:extLst>
            <a:ext uri="{FF2B5EF4-FFF2-40B4-BE49-F238E27FC236}">
              <a16:creationId xmlns:a16="http://schemas.microsoft.com/office/drawing/2014/main" id="{00000000-0008-0000-0700-0000EA000000}"/>
            </a:ext>
          </a:extLst>
        </xdr:cNvPr>
        <xdr:cNvSpPr txBox="1"/>
      </xdr:nvSpPr>
      <xdr:spPr>
        <a:xfrm>
          <a:off x="4686300" y="153167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97,503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111068</xdr:rowOff>
    </xdr:from>
    <xdr:to>
      <xdr:col>24</xdr:col>
      <xdr:colOff>152400</xdr:colOff>
      <xdr:row>90</xdr:row>
      <xdr:rowOff>111068</xdr:rowOff>
    </xdr:to>
    <xdr:cxnSp macro="">
      <xdr:nvCxnSpPr>
        <xdr:cNvPr id="235" name="直線コネクタ 234">
          <a:extLst>
            <a:ext uri="{FF2B5EF4-FFF2-40B4-BE49-F238E27FC236}">
              <a16:creationId xmlns:a16="http://schemas.microsoft.com/office/drawing/2014/main" id="{00000000-0008-0000-0700-0000EB000000}"/>
            </a:ext>
          </a:extLst>
        </xdr:cNvPr>
        <xdr:cNvCxnSpPr/>
      </xdr:nvCxnSpPr>
      <xdr:spPr>
        <a:xfrm>
          <a:off x="4546600" y="155415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72930</xdr:rowOff>
    </xdr:from>
    <xdr:to>
      <xdr:col>24</xdr:col>
      <xdr:colOff>63500</xdr:colOff>
      <xdr:row>96</xdr:row>
      <xdr:rowOff>125737</xdr:rowOff>
    </xdr:to>
    <xdr:cxnSp macro="">
      <xdr:nvCxnSpPr>
        <xdr:cNvPr id="236" name="直線コネクタ 235">
          <a:extLst>
            <a:ext uri="{FF2B5EF4-FFF2-40B4-BE49-F238E27FC236}">
              <a16:creationId xmlns:a16="http://schemas.microsoft.com/office/drawing/2014/main" id="{00000000-0008-0000-0700-0000EC000000}"/>
            </a:ext>
          </a:extLst>
        </xdr:cNvPr>
        <xdr:cNvCxnSpPr/>
      </xdr:nvCxnSpPr>
      <xdr:spPr>
        <a:xfrm flipV="1">
          <a:off x="3797300" y="16532130"/>
          <a:ext cx="838200" cy="528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49401</xdr:rowOff>
    </xdr:from>
    <xdr:ext cx="534377" cy="259045"/>
    <xdr:sp macro="" textlink="">
      <xdr:nvSpPr>
        <xdr:cNvPr id="237" name="衛生費平均値テキスト">
          <a:extLst>
            <a:ext uri="{FF2B5EF4-FFF2-40B4-BE49-F238E27FC236}">
              <a16:creationId xmlns:a16="http://schemas.microsoft.com/office/drawing/2014/main" id="{00000000-0008-0000-0700-0000ED000000}"/>
            </a:ext>
          </a:extLst>
        </xdr:cNvPr>
        <xdr:cNvSpPr txBox="1"/>
      </xdr:nvSpPr>
      <xdr:spPr>
        <a:xfrm>
          <a:off x="4686300" y="1650860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42,941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70974</xdr:rowOff>
    </xdr:from>
    <xdr:to>
      <xdr:col>24</xdr:col>
      <xdr:colOff>114300</xdr:colOff>
      <xdr:row>97</xdr:row>
      <xdr:rowOff>1124</xdr:rowOff>
    </xdr:to>
    <xdr:sp macro="" textlink="">
      <xdr:nvSpPr>
        <xdr:cNvPr id="238" name="フローチャート: 判断 237">
          <a:extLst>
            <a:ext uri="{FF2B5EF4-FFF2-40B4-BE49-F238E27FC236}">
              <a16:creationId xmlns:a16="http://schemas.microsoft.com/office/drawing/2014/main" id="{00000000-0008-0000-0700-0000EE000000}"/>
            </a:ext>
          </a:extLst>
        </xdr:cNvPr>
        <xdr:cNvSpPr/>
      </xdr:nvSpPr>
      <xdr:spPr>
        <a:xfrm>
          <a:off x="4584700" y="165301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125737</xdr:rowOff>
    </xdr:from>
    <xdr:to>
      <xdr:col>19</xdr:col>
      <xdr:colOff>177800</xdr:colOff>
      <xdr:row>98</xdr:row>
      <xdr:rowOff>23513</xdr:rowOff>
    </xdr:to>
    <xdr:cxnSp macro="">
      <xdr:nvCxnSpPr>
        <xdr:cNvPr id="239" name="直線コネクタ 238">
          <a:extLst>
            <a:ext uri="{FF2B5EF4-FFF2-40B4-BE49-F238E27FC236}">
              <a16:creationId xmlns:a16="http://schemas.microsoft.com/office/drawing/2014/main" id="{00000000-0008-0000-0700-0000EF000000}"/>
            </a:ext>
          </a:extLst>
        </xdr:cNvPr>
        <xdr:cNvCxnSpPr/>
      </xdr:nvCxnSpPr>
      <xdr:spPr>
        <a:xfrm flipV="1">
          <a:off x="2908300" y="16584937"/>
          <a:ext cx="889000" cy="2406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79356</xdr:rowOff>
    </xdr:from>
    <xdr:to>
      <xdr:col>20</xdr:col>
      <xdr:colOff>38100</xdr:colOff>
      <xdr:row>97</xdr:row>
      <xdr:rowOff>9506</xdr:rowOff>
    </xdr:to>
    <xdr:sp macro="" textlink="">
      <xdr:nvSpPr>
        <xdr:cNvPr id="240" name="フローチャート: 判断 239">
          <a:extLst>
            <a:ext uri="{FF2B5EF4-FFF2-40B4-BE49-F238E27FC236}">
              <a16:creationId xmlns:a16="http://schemas.microsoft.com/office/drawing/2014/main" id="{00000000-0008-0000-0700-0000F0000000}"/>
            </a:ext>
          </a:extLst>
        </xdr:cNvPr>
        <xdr:cNvSpPr/>
      </xdr:nvSpPr>
      <xdr:spPr>
        <a:xfrm>
          <a:off x="3746500" y="16538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633</xdr:rowOff>
    </xdr:from>
    <xdr:ext cx="534377" cy="259045"/>
    <xdr:sp macro="" textlink="">
      <xdr:nvSpPr>
        <xdr:cNvPr id="241" name="テキスト ボックス 240">
          <a:extLst>
            <a:ext uri="{FF2B5EF4-FFF2-40B4-BE49-F238E27FC236}">
              <a16:creationId xmlns:a16="http://schemas.microsoft.com/office/drawing/2014/main" id="{00000000-0008-0000-0700-0000F1000000}"/>
            </a:ext>
          </a:extLst>
        </xdr:cNvPr>
        <xdr:cNvSpPr txBox="1"/>
      </xdr:nvSpPr>
      <xdr:spPr>
        <a:xfrm>
          <a:off x="3530111" y="166312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42,501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59804</xdr:rowOff>
    </xdr:from>
    <xdr:to>
      <xdr:col>15</xdr:col>
      <xdr:colOff>50800</xdr:colOff>
      <xdr:row>98</xdr:row>
      <xdr:rowOff>23513</xdr:rowOff>
    </xdr:to>
    <xdr:cxnSp macro="">
      <xdr:nvCxnSpPr>
        <xdr:cNvPr id="242" name="直線コネクタ 241">
          <a:extLst>
            <a:ext uri="{FF2B5EF4-FFF2-40B4-BE49-F238E27FC236}">
              <a16:creationId xmlns:a16="http://schemas.microsoft.com/office/drawing/2014/main" id="{00000000-0008-0000-0700-0000F2000000}"/>
            </a:ext>
          </a:extLst>
        </xdr:cNvPr>
        <xdr:cNvCxnSpPr/>
      </xdr:nvCxnSpPr>
      <xdr:spPr>
        <a:xfrm>
          <a:off x="2019300" y="16519004"/>
          <a:ext cx="889000" cy="3066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109283</xdr:rowOff>
    </xdr:from>
    <xdr:to>
      <xdr:col>15</xdr:col>
      <xdr:colOff>101600</xdr:colOff>
      <xdr:row>98</xdr:row>
      <xdr:rowOff>39433</xdr:rowOff>
    </xdr:to>
    <xdr:sp macro="" textlink="">
      <xdr:nvSpPr>
        <xdr:cNvPr id="243" name="フローチャート: 判断 242">
          <a:extLst>
            <a:ext uri="{FF2B5EF4-FFF2-40B4-BE49-F238E27FC236}">
              <a16:creationId xmlns:a16="http://schemas.microsoft.com/office/drawing/2014/main" id="{00000000-0008-0000-0700-0000F3000000}"/>
            </a:ext>
          </a:extLst>
        </xdr:cNvPr>
        <xdr:cNvSpPr/>
      </xdr:nvSpPr>
      <xdr:spPr>
        <a:xfrm>
          <a:off x="2857500" y="167399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55960</xdr:rowOff>
    </xdr:from>
    <xdr:ext cx="534377" cy="259045"/>
    <xdr:sp macro="" textlink="">
      <xdr:nvSpPr>
        <xdr:cNvPr id="244" name="テキスト ボックス 243">
          <a:extLst>
            <a:ext uri="{FF2B5EF4-FFF2-40B4-BE49-F238E27FC236}">
              <a16:creationId xmlns:a16="http://schemas.microsoft.com/office/drawing/2014/main" id="{00000000-0008-0000-0700-0000F4000000}"/>
            </a:ext>
          </a:extLst>
        </xdr:cNvPr>
        <xdr:cNvSpPr txBox="1"/>
      </xdr:nvSpPr>
      <xdr:spPr>
        <a:xfrm>
          <a:off x="2641111" y="165151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59804</xdr:rowOff>
    </xdr:from>
    <xdr:to>
      <xdr:col>10</xdr:col>
      <xdr:colOff>114300</xdr:colOff>
      <xdr:row>97</xdr:row>
      <xdr:rowOff>68587</xdr:rowOff>
    </xdr:to>
    <xdr:cxnSp macro="">
      <xdr:nvCxnSpPr>
        <xdr:cNvPr id="245" name="直線コネクタ 244">
          <a:extLst>
            <a:ext uri="{FF2B5EF4-FFF2-40B4-BE49-F238E27FC236}">
              <a16:creationId xmlns:a16="http://schemas.microsoft.com/office/drawing/2014/main" id="{00000000-0008-0000-0700-0000F5000000}"/>
            </a:ext>
          </a:extLst>
        </xdr:cNvPr>
        <xdr:cNvCxnSpPr/>
      </xdr:nvCxnSpPr>
      <xdr:spPr>
        <a:xfrm flipV="1">
          <a:off x="1130300" y="16519004"/>
          <a:ext cx="889000" cy="1802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131324</xdr:rowOff>
    </xdr:from>
    <xdr:to>
      <xdr:col>10</xdr:col>
      <xdr:colOff>165100</xdr:colOff>
      <xdr:row>98</xdr:row>
      <xdr:rowOff>61474</xdr:rowOff>
    </xdr:to>
    <xdr:sp macro="" textlink="">
      <xdr:nvSpPr>
        <xdr:cNvPr id="246" name="フローチャート: 判断 245">
          <a:extLst>
            <a:ext uri="{FF2B5EF4-FFF2-40B4-BE49-F238E27FC236}">
              <a16:creationId xmlns:a16="http://schemas.microsoft.com/office/drawing/2014/main" id="{00000000-0008-0000-0700-0000F6000000}"/>
            </a:ext>
          </a:extLst>
        </xdr:cNvPr>
        <xdr:cNvSpPr/>
      </xdr:nvSpPr>
      <xdr:spPr>
        <a:xfrm>
          <a:off x="1968500" y="167619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52601</xdr:rowOff>
    </xdr:from>
    <xdr:ext cx="534377"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1752111" y="168547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30,773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153803</xdr:rowOff>
    </xdr:from>
    <xdr:to>
      <xdr:col>6</xdr:col>
      <xdr:colOff>38100</xdr:colOff>
      <xdr:row>98</xdr:row>
      <xdr:rowOff>83953</xdr:rowOff>
    </xdr:to>
    <xdr:sp macro="" textlink="">
      <xdr:nvSpPr>
        <xdr:cNvPr id="248" name="フローチャート: 判断 247">
          <a:extLst>
            <a:ext uri="{FF2B5EF4-FFF2-40B4-BE49-F238E27FC236}">
              <a16:creationId xmlns:a16="http://schemas.microsoft.com/office/drawing/2014/main" id="{00000000-0008-0000-0700-0000F8000000}"/>
            </a:ext>
          </a:extLst>
        </xdr:cNvPr>
        <xdr:cNvSpPr/>
      </xdr:nvSpPr>
      <xdr:spPr>
        <a:xfrm>
          <a:off x="1079500" y="16784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75080</xdr:rowOff>
    </xdr:from>
    <xdr:ext cx="534377"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863111" y="168771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700-0000FE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22130</xdr:rowOff>
    </xdr:from>
    <xdr:to>
      <xdr:col>24</xdr:col>
      <xdr:colOff>114300</xdr:colOff>
      <xdr:row>96</xdr:row>
      <xdr:rowOff>123730</xdr:rowOff>
    </xdr:to>
    <xdr:sp macro="" textlink="">
      <xdr:nvSpPr>
        <xdr:cNvPr id="255" name="楕円 254">
          <a:extLst>
            <a:ext uri="{FF2B5EF4-FFF2-40B4-BE49-F238E27FC236}">
              <a16:creationId xmlns:a16="http://schemas.microsoft.com/office/drawing/2014/main" id="{00000000-0008-0000-0700-0000FF000000}"/>
            </a:ext>
          </a:extLst>
        </xdr:cNvPr>
        <xdr:cNvSpPr/>
      </xdr:nvSpPr>
      <xdr:spPr>
        <a:xfrm>
          <a:off x="4584700" y="16481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95</xdr:row>
      <xdr:rowOff>45007</xdr:rowOff>
    </xdr:from>
    <xdr:ext cx="534377" cy="259045"/>
    <xdr:sp macro="" textlink="">
      <xdr:nvSpPr>
        <xdr:cNvPr id="256" name="衛生費該当値テキスト">
          <a:extLst>
            <a:ext uri="{FF2B5EF4-FFF2-40B4-BE49-F238E27FC236}">
              <a16:creationId xmlns:a16="http://schemas.microsoft.com/office/drawing/2014/main" id="{00000000-0008-0000-0700-000000010000}"/>
            </a:ext>
          </a:extLst>
        </xdr:cNvPr>
        <xdr:cNvSpPr txBox="1"/>
      </xdr:nvSpPr>
      <xdr:spPr>
        <a:xfrm>
          <a:off x="4686300" y="163327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45,505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74937</xdr:rowOff>
    </xdr:from>
    <xdr:to>
      <xdr:col>20</xdr:col>
      <xdr:colOff>38100</xdr:colOff>
      <xdr:row>97</xdr:row>
      <xdr:rowOff>5087</xdr:rowOff>
    </xdr:to>
    <xdr:sp macro="" textlink="">
      <xdr:nvSpPr>
        <xdr:cNvPr id="257" name="楕円 256">
          <a:extLst>
            <a:ext uri="{FF2B5EF4-FFF2-40B4-BE49-F238E27FC236}">
              <a16:creationId xmlns:a16="http://schemas.microsoft.com/office/drawing/2014/main" id="{00000000-0008-0000-0700-000001010000}"/>
            </a:ext>
          </a:extLst>
        </xdr:cNvPr>
        <xdr:cNvSpPr/>
      </xdr:nvSpPr>
      <xdr:spPr>
        <a:xfrm>
          <a:off x="3746500" y="165341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21614</xdr:rowOff>
    </xdr:from>
    <xdr:ext cx="534377" cy="259045"/>
    <xdr:sp macro="" textlink="">
      <xdr:nvSpPr>
        <xdr:cNvPr id="258" name="テキスト ボックス 257">
          <a:extLst>
            <a:ext uri="{FF2B5EF4-FFF2-40B4-BE49-F238E27FC236}">
              <a16:creationId xmlns:a16="http://schemas.microsoft.com/office/drawing/2014/main" id="{00000000-0008-0000-0700-000002010000}"/>
            </a:ext>
          </a:extLst>
        </xdr:cNvPr>
        <xdr:cNvSpPr txBox="1"/>
      </xdr:nvSpPr>
      <xdr:spPr>
        <a:xfrm>
          <a:off x="3530111" y="163093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42,733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144163</xdr:rowOff>
    </xdr:from>
    <xdr:to>
      <xdr:col>15</xdr:col>
      <xdr:colOff>101600</xdr:colOff>
      <xdr:row>98</xdr:row>
      <xdr:rowOff>74313</xdr:rowOff>
    </xdr:to>
    <xdr:sp macro="" textlink="">
      <xdr:nvSpPr>
        <xdr:cNvPr id="259" name="楕円 258">
          <a:extLst>
            <a:ext uri="{FF2B5EF4-FFF2-40B4-BE49-F238E27FC236}">
              <a16:creationId xmlns:a16="http://schemas.microsoft.com/office/drawing/2014/main" id="{00000000-0008-0000-0700-000003010000}"/>
            </a:ext>
          </a:extLst>
        </xdr:cNvPr>
        <xdr:cNvSpPr/>
      </xdr:nvSpPr>
      <xdr:spPr>
        <a:xfrm>
          <a:off x="2857500" y="167748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65440</xdr:rowOff>
    </xdr:from>
    <xdr:ext cx="534377" cy="259045"/>
    <xdr:sp macro="" textlink="">
      <xdr:nvSpPr>
        <xdr:cNvPr id="260" name="テキスト ボックス 259">
          <a:extLst>
            <a:ext uri="{FF2B5EF4-FFF2-40B4-BE49-F238E27FC236}">
              <a16:creationId xmlns:a16="http://schemas.microsoft.com/office/drawing/2014/main" id="{00000000-0008-0000-0700-000004010000}"/>
            </a:ext>
          </a:extLst>
        </xdr:cNvPr>
        <xdr:cNvSpPr txBox="1"/>
      </xdr:nvSpPr>
      <xdr:spPr>
        <a:xfrm>
          <a:off x="2641111" y="168675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30,099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9004</xdr:rowOff>
    </xdr:from>
    <xdr:to>
      <xdr:col>10</xdr:col>
      <xdr:colOff>165100</xdr:colOff>
      <xdr:row>96</xdr:row>
      <xdr:rowOff>110604</xdr:rowOff>
    </xdr:to>
    <xdr:sp macro="" textlink="">
      <xdr:nvSpPr>
        <xdr:cNvPr id="261" name="楕円 260">
          <a:extLst>
            <a:ext uri="{FF2B5EF4-FFF2-40B4-BE49-F238E27FC236}">
              <a16:creationId xmlns:a16="http://schemas.microsoft.com/office/drawing/2014/main" id="{00000000-0008-0000-0700-000005010000}"/>
            </a:ext>
          </a:extLst>
        </xdr:cNvPr>
        <xdr:cNvSpPr/>
      </xdr:nvSpPr>
      <xdr:spPr>
        <a:xfrm>
          <a:off x="1968500" y="164682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94</xdr:row>
      <xdr:rowOff>127131</xdr:rowOff>
    </xdr:from>
    <xdr:ext cx="534377" cy="259045"/>
    <xdr:sp macro="" textlink="">
      <xdr:nvSpPr>
        <xdr:cNvPr id="262" name="テキスト ボックス 261">
          <a:extLst>
            <a:ext uri="{FF2B5EF4-FFF2-40B4-BE49-F238E27FC236}">
              <a16:creationId xmlns:a16="http://schemas.microsoft.com/office/drawing/2014/main" id="{00000000-0008-0000-0700-000006010000}"/>
            </a:ext>
          </a:extLst>
        </xdr:cNvPr>
        <xdr:cNvSpPr txBox="1"/>
      </xdr:nvSpPr>
      <xdr:spPr>
        <a:xfrm>
          <a:off x="1752111" y="162434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46,194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17787</xdr:rowOff>
    </xdr:from>
    <xdr:to>
      <xdr:col>6</xdr:col>
      <xdr:colOff>38100</xdr:colOff>
      <xdr:row>97</xdr:row>
      <xdr:rowOff>119387</xdr:rowOff>
    </xdr:to>
    <xdr:sp macro="" textlink="">
      <xdr:nvSpPr>
        <xdr:cNvPr id="263" name="楕円 262">
          <a:extLst>
            <a:ext uri="{FF2B5EF4-FFF2-40B4-BE49-F238E27FC236}">
              <a16:creationId xmlns:a16="http://schemas.microsoft.com/office/drawing/2014/main" id="{00000000-0008-0000-0700-000007010000}"/>
            </a:ext>
          </a:extLst>
        </xdr:cNvPr>
        <xdr:cNvSpPr/>
      </xdr:nvSpPr>
      <xdr:spPr>
        <a:xfrm>
          <a:off x="1079500" y="166484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135914</xdr:rowOff>
    </xdr:from>
    <xdr:ext cx="534377" cy="259045"/>
    <xdr:sp macro="" textlink="">
      <xdr:nvSpPr>
        <xdr:cNvPr id="264" name="テキスト ボックス 263">
          <a:extLst>
            <a:ext uri="{FF2B5EF4-FFF2-40B4-BE49-F238E27FC236}">
              <a16:creationId xmlns:a16="http://schemas.microsoft.com/office/drawing/2014/main" id="{00000000-0008-0000-0700-000008010000}"/>
            </a:ext>
          </a:extLst>
        </xdr:cNvPr>
        <xdr:cNvSpPr txBox="1"/>
      </xdr:nvSpPr>
      <xdr:spPr>
        <a:xfrm>
          <a:off x="863111" y="164236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36,733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1" name="正方形/長方形 270">
          <a:extLst>
            <a:ext uri="{FF2B5EF4-FFF2-40B4-BE49-F238E27FC236}">
              <a16:creationId xmlns:a16="http://schemas.microsoft.com/office/drawing/2014/main" id="{00000000-0008-0000-0700-00000F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2" name="正方形/長方形 271">
          <a:extLst>
            <a:ext uri="{FF2B5EF4-FFF2-40B4-BE49-F238E27FC236}">
              <a16:creationId xmlns:a16="http://schemas.microsoft.com/office/drawing/2014/main" id="{00000000-0008-0000-0700-000010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3" name="テキスト ボックス 272">
          <a:extLst>
            <a:ext uri="{FF2B5EF4-FFF2-40B4-BE49-F238E27FC236}">
              <a16:creationId xmlns:a16="http://schemas.microsoft.com/office/drawing/2014/main" id="{00000000-0008-0000-0700-000011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4" name="直線コネクタ 273">
          <a:extLst>
            <a:ext uri="{FF2B5EF4-FFF2-40B4-BE49-F238E27FC236}">
              <a16:creationId xmlns:a16="http://schemas.microsoft.com/office/drawing/2014/main" id="{00000000-0008-0000-0700-000012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5" name="直線コネクタ 274">
          <a:extLst>
            <a:ext uri="{FF2B5EF4-FFF2-40B4-BE49-F238E27FC236}">
              <a16:creationId xmlns:a16="http://schemas.microsoft.com/office/drawing/2014/main" id="{00000000-0008-0000-0700-000013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6" name="テキスト ボックス 275">
          <a:extLst>
            <a:ext uri="{FF2B5EF4-FFF2-40B4-BE49-F238E27FC236}">
              <a16:creationId xmlns:a16="http://schemas.microsoft.com/office/drawing/2014/main" id="{00000000-0008-0000-0700-000014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168927</xdr:rowOff>
    </xdr:from>
    <xdr:ext cx="467179" cy="25904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130827</xdr:rowOff>
    </xdr:from>
    <xdr:ext cx="467179" cy="259045"/>
    <xdr:sp macro="" textlink="">
      <xdr:nvSpPr>
        <xdr:cNvPr id="282" name="テキスト ボックス 281">
          <a:extLst>
            <a:ext uri="{FF2B5EF4-FFF2-40B4-BE49-F238E27FC236}">
              <a16:creationId xmlns:a16="http://schemas.microsoft.com/office/drawing/2014/main" id="{00000000-0008-0000-0700-00001A010000}"/>
            </a:ext>
          </a:extLst>
        </xdr:cNvPr>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3" name="直線コネクタ 282">
          <a:extLst>
            <a:ext uri="{FF2B5EF4-FFF2-40B4-BE49-F238E27FC236}">
              <a16:creationId xmlns:a16="http://schemas.microsoft.com/office/drawing/2014/main" id="{00000000-0008-0000-0700-00001B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92727</xdr:rowOff>
    </xdr:from>
    <xdr:ext cx="467179" cy="259045"/>
    <xdr:sp macro="" textlink="">
      <xdr:nvSpPr>
        <xdr:cNvPr id="284" name="テキスト ボックス 283">
          <a:extLst>
            <a:ext uri="{FF2B5EF4-FFF2-40B4-BE49-F238E27FC236}">
              <a16:creationId xmlns:a16="http://schemas.microsoft.com/office/drawing/2014/main" id="{00000000-0008-0000-0700-00001C010000}"/>
            </a:ext>
          </a:extLst>
        </xdr:cNvPr>
        <xdr:cNvSpPr txBox="1"/>
      </xdr:nvSpPr>
      <xdr:spPr>
        <a:xfrm>
          <a:off x="6136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5" name="直線コネクタ 284">
          <a:extLst>
            <a:ext uri="{FF2B5EF4-FFF2-40B4-BE49-F238E27FC236}">
              <a16:creationId xmlns:a16="http://schemas.microsoft.com/office/drawing/2014/main" id="{00000000-0008-0000-0700-00001D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6" name="テキスト ボックス 285">
          <a:extLst>
            <a:ext uri="{FF2B5EF4-FFF2-40B4-BE49-F238E27FC236}">
              <a16:creationId xmlns:a16="http://schemas.microsoft.com/office/drawing/2014/main" id="{00000000-0008-0000-0700-00001E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7" name="労働費グラフ枠">
          <a:extLst>
            <a:ext uri="{FF2B5EF4-FFF2-40B4-BE49-F238E27FC236}">
              <a16:creationId xmlns:a16="http://schemas.microsoft.com/office/drawing/2014/main" id="{00000000-0008-0000-0700-00001F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101600</xdr:rowOff>
    </xdr:from>
    <xdr:to>
      <xdr:col>54</xdr:col>
      <xdr:colOff>189865</xdr:colOff>
      <xdr:row>39</xdr:row>
      <xdr:rowOff>43688</xdr:rowOff>
    </xdr:to>
    <xdr:cxnSp macro="">
      <xdr:nvCxnSpPr>
        <xdr:cNvPr id="288" name="直線コネクタ 287">
          <a:extLst>
            <a:ext uri="{FF2B5EF4-FFF2-40B4-BE49-F238E27FC236}">
              <a16:creationId xmlns:a16="http://schemas.microsoft.com/office/drawing/2014/main" id="{00000000-0008-0000-0700-000020010000}"/>
            </a:ext>
          </a:extLst>
        </xdr:cNvPr>
        <xdr:cNvCxnSpPr/>
      </xdr:nvCxnSpPr>
      <xdr:spPr>
        <a:xfrm flipV="1">
          <a:off x="10475595" y="5416550"/>
          <a:ext cx="1270" cy="13136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47515</xdr:rowOff>
    </xdr:from>
    <xdr:ext cx="249299" cy="259045"/>
    <xdr:sp macro="" textlink="">
      <xdr:nvSpPr>
        <xdr:cNvPr id="289" name="労働費最小値テキスト">
          <a:extLst>
            <a:ext uri="{FF2B5EF4-FFF2-40B4-BE49-F238E27FC236}">
              <a16:creationId xmlns:a16="http://schemas.microsoft.com/office/drawing/2014/main" id="{00000000-0008-0000-0700-000021010000}"/>
            </a:ext>
          </a:extLst>
        </xdr:cNvPr>
        <xdr:cNvSpPr txBox="1"/>
      </xdr:nvSpPr>
      <xdr:spPr>
        <a:xfrm>
          <a:off x="10528300" y="673406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43688</xdr:rowOff>
    </xdr:from>
    <xdr:to>
      <xdr:col>55</xdr:col>
      <xdr:colOff>88900</xdr:colOff>
      <xdr:row>39</xdr:row>
      <xdr:rowOff>43688</xdr:rowOff>
    </xdr:to>
    <xdr:cxnSp macro="">
      <xdr:nvCxnSpPr>
        <xdr:cNvPr id="290" name="直線コネクタ 289">
          <a:extLst>
            <a:ext uri="{FF2B5EF4-FFF2-40B4-BE49-F238E27FC236}">
              <a16:creationId xmlns:a16="http://schemas.microsoft.com/office/drawing/2014/main" id="{00000000-0008-0000-0700-000022010000}"/>
            </a:ext>
          </a:extLst>
        </xdr:cNvPr>
        <xdr:cNvCxnSpPr/>
      </xdr:nvCxnSpPr>
      <xdr:spPr>
        <a:xfrm>
          <a:off x="10388600" y="67302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48277</xdr:rowOff>
    </xdr:from>
    <xdr:ext cx="469744" cy="259045"/>
    <xdr:sp macro="" textlink="">
      <xdr:nvSpPr>
        <xdr:cNvPr id="291" name="労働費最大値テキスト">
          <a:extLst>
            <a:ext uri="{FF2B5EF4-FFF2-40B4-BE49-F238E27FC236}">
              <a16:creationId xmlns:a16="http://schemas.microsoft.com/office/drawing/2014/main" id="{00000000-0008-0000-0700-000023010000}"/>
            </a:ext>
          </a:extLst>
        </xdr:cNvPr>
        <xdr:cNvSpPr txBox="1"/>
      </xdr:nvSpPr>
      <xdr:spPr>
        <a:xfrm>
          <a:off x="10528300" y="51917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3,450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101600</xdr:rowOff>
    </xdr:from>
    <xdr:to>
      <xdr:col>55</xdr:col>
      <xdr:colOff>88900</xdr:colOff>
      <xdr:row>31</xdr:row>
      <xdr:rowOff>101600</xdr:rowOff>
    </xdr:to>
    <xdr:cxnSp macro="">
      <xdr:nvCxnSpPr>
        <xdr:cNvPr id="292" name="直線コネクタ 291">
          <a:extLst>
            <a:ext uri="{FF2B5EF4-FFF2-40B4-BE49-F238E27FC236}">
              <a16:creationId xmlns:a16="http://schemas.microsoft.com/office/drawing/2014/main" id="{00000000-0008-0000-0700-000024010000}"/>
            </a:ext>
          </a:extLst>
        </xdr:cNvPr>
        <xdr:cNvCxnSpPr/>
      </xdr:nvCxnSpPr>
      <xdr:spPr>
        <a:xfrm>
          <a:off x="10388600" y="54165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6350</xdr:rowOff>
    </xdr:from>
    <xdr:to>
      <xdr:col>55</xdr:col>
      <xdr:colOff>0</xdr:colOff>
      <xdr:row>36</xdr:row>
      <xdr:rowOff>50927</xdr:rowOff>
    </xdr:to>
    <xdr:cxnSp macro="">
      <xdr:nvCxnSpPr>
        <xdr:cNvPr id="293" name="直線コネクタ 292">
          <a:extLst>
            <a:ext uri="{FF2B5EF4-FFF2-40B4-BE49-F238E27FC236}">
              <a16:creationId xmlns:a16="http://schemas.microsoft.com/office/drawing/2014/main" id="{00000000-0008-0000-0700-000025010000}"/>
            </a:ext>
          </a:extLst>
        </xdr:cNvPr>
        <xdr:cNvCxnSpPr/>
      </xdr:nvCxnSpPr>
      <xdr:spPr>
        <a:xfrm flipV="1">
          <a:off x="9639300" y="6178550"/>
          <a:ext cx="838200" cy="445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4843</xdr:rowOff>
    </xdr:from>
    <xdr:ext cx="378565" cy="259045"/>
    <xdr:sp macro="" textlink="">
      <xdr:nvSpPr>
        <xdr:cNvPr id="294" name="労働費平均値テキスト">
          <a:extLst>
            <a:ext uri="{FF2B5EF4-FFF2-40B4-BE49-F238E27FC236}">
              <a16:creationId xmlns:a16="http://schemas.microsoft.com/office/drawing/2014/main" id="{00000000-0008-0000-0700-000026010000}"/>
            </a:ext>
          </a:extLst>
        </xdr:cNvPr>
        <xdr:cNvSpPr txBox="1"/>
      </xdr:nvSpPr>
      <xdr:spPr>
        <a:xfrm>
          <a:off x="10528300" y="6348493"/>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26416</xdr:rowOff>
    </xdr:from>
    <xdr:to>
      <xdr:col>55</xdr:col>
      <xdr:colOff>50800</xdr:colOff>
      <xdr:row>37</xdr:row>
      <xdr:rowOff>128016</xdr:rowOff>
    </xdr:to>
    <xdr:sp macro="" textlink="">
      <xdr:nvSpPr>
        <xdr:cNvPr id="295" name="フローチャート: 判断 294">
          <a:extLst>
            <a:ext uri="{FF2B5EF4-FFF2-40B4-BE49-F238E27FC236}">
              <a16:creationId xmlns:a16="http://schemas.microsoft.com/office/drawing/2014/main" id="{00000000-0008-0000-0700-000027010000}"/>
            </a:ext>
          </a:extLst>
        </xdr:cNvPr>
        <xdr:cNvSpPr/>
      </xdr:nvSpPr>
      <xdr:spPr>
        <a:xfrm>
          <a:off x="10426700" y="63700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45212</xdr:rowOff>
    </xdr:from>
    <xdr:to>
      <xdr:col>50</xdr:col>
      <xdr:colOff>114300</xdr:colOff>
      <xdr:row>36</xdr:row>
      <xdr:rowOff>50927</xdr:rowOff>
    </xdr:to>
    <xdr:cxnSp macro="">
      <xdr:nvCxnSpPr>
        <xdr:cNvPr id="296" name="直線コネクタ 295">
          <a:extLst>
            <a:ext uri="{FF2B5EF4-FFF2-40B4-BE49-F238E27FC236}">
              <a16:creationId xmlns:a16="http://schemas.microsoft.com/office/drawing/2014/main" id="{00000000-0008-0000-0700-000028010000}"/>
            </a:ext>
          </a:extLst>
        </xdr:cNvPr>
        <xdr:cNvCxnSpPr/>
      </xdr:nvCxnSpPr>
      <xdr:spPr>
        <a:xfrm>
          <a:off x="8750300" y="6217412"/>
          <a:ext cx="88900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20320</xdr:rowOff>
    </xdr:from>
    <xdr:to>
      <xdr:col>50</xdr:col>
      <xdr:colOff>165100</xdr:colOff>
      <xdr:row>37</xdr:row>
      <xdr:rowOff>121920</xdr:rowOff>
    </xdr:to>
    <xdr:sp macro="" textlink="">
      <xdr:nvSpPr>
        <xdr:cNvPr id="297" name="フローチャート: 判断 296">
          <a:extLst>
            <a:ext uri="{FF2B5EF4-FFF2-40B4-BE49-F238E27FC236}">
              <a16:creationId xmlns:a16="http://schemas.microsoft.com/office/drawing/2014/main" id="{00000000-0008-0000-0700-000029010000}"/>
            </a:ext>
          </a:extLst>
        </xdr:cNvPr>
        <xdr:cNvSpPr/>
      </xdr:nvSpPr>
      <xdr:spPr>
        <a:xfrm>
          <a:off x="9588500" y="6363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37</xdr:row>
      <xdr:rowOff>113047</xdr:rowOff>
    </xdr:from>
    <xdr:ext cx="378565" cy="259045"/>
    <xdr:sp macro="" textlink="">
      <xdr:nvSpPr>
        <xdr:cNvPr id="298" name="テキスト ボックス 297">
          <a:extLst>
            <a:ext uri="{FF2B5EF4-FFF2-40B4-BE49-F238E27FC236}">
              <a16:creationId xmlns:a16="http://schemas.microsoft.com/office/drawing/2014/main" id="{00000000-0008-0000-0700-00002A010000}"/>
            </a:ext>
          </a:extLst>
        </xdr:cNvPr>
        <xdr:cNvSpPr txBox="1"/>
      </xdr:nvSpPr>
      <xdr:spPr>
        <a:xfrm>
          <a:off x="9450017" y="645669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35</xdr:row>
      <xdr:rowOff>167132</xdr:rowOff>
    </xdr:from>
    <xdr:to>
      <xdr:col>45</xdr:col>
      <xdr:colOff>177800</xdr:colOff>
      <xdr:row>36</xdr:row>
      <xdr:rowOff>45212</xdr:rowOff>
    </xdr:to>
    <xdr:cxnSp macro="">
      <xdr:nvCxnSpPr>
        <xdr:cNvPr id="299" name="直線コネクタ 298">
          <a:extLst>
            <a:ext uri="{FF2B5EF4-FFF2-40B4-BE49-F238E27FC236}">
              <a16:creationId xmlns:a16="http://schemas.microsoft.com/office/drawing/2014/main" id="{00000000-0008-0000-0700-00002B010000}"/>
            </a:ext>
          </a:extLst>
        </xdr:cNvPr>
        <xdr:cNvCxnSpPr/>
      </xdr:nvCxnSpPr>
      <xdr:spPr>
        <a:xfrm>
          <a:off x="7861300" y="6167882"/>
          <a:ext cx="889000" cy="495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27178</xdr:rowOff>
    </xdr:from>
    <xdr:to>
      <xdr:col>46</xdr:col>
      <xdr:colOff>38100</xdr:colOff>
      <xdr:row>37</xdr:row>
      <xdr:rowOff>128778</xdr:rowOff>
    </xdr:to>
    <xdr:sp macro="" textlink="">
      <xdr:nvSpPr>
        <xdr:cNvPr id="300" name="フローチャート: 判断 299">
          <a:extLst>
            <a:ext uri="{FF2B5EF4-FFF2-40B4-BE49-F238E27FC236}">
              <a16:creationId xmlns:a16="http://schemas.microsoft.com/office/drawing/2014/main" id="{00000000-0008-0000-0700-00002C010000}"/>
            </a:ext>
          </a:extLst>
        </xdr:cNvPr>
        <xdr:cNvSpPr/>
      </xdr:nvSpPr>
      <xdr:spPr>
        <a:xfrm>
          <a:off x="8699500" y="6370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37</xdr:row>
      <xdr:rowOff>119905</xdr:rowOff>
    </xdr:from>
    <xdr:ext cx="378565" cy="259045"/>
    <xdr:sp macro="" textlink="">
      <xdr:nvSpPr>
        <xdr:cNvPr id="301" name="テキスト ボックス 300">
          <a:extLst>
            <a:ext uri="{FF2B5EF4-FFF2-40B4-BE49-F238E27FC236}">
              <a16:creationId xmlns:a16="http://schemas.microsoft.com/office/drawing/2014/main" id="{00000000-0008-0000-0700-00002D010000}"/>
            </a:ext>
          </a:extLst>
        </xdr:cNvPr>
        <xdr:cNvSpPr txBox="1"/>
      </xdr:nvSpPr>
      <xdr:spPr>
        <a:xfrm>
          <a:off x="8561017" y="646355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35</xdr:row>
      <xdr:rowOff>167132</xdr:rowOff>
    </xdr:from>
    <xdr:to>
      <xdr:col>41</xdr:col>
      <xdr:colOff>50800</xdr:colOff>
      <xdr:row>36</xdr:row>
      <xdr:rowOff>17018</xdr:rowOff>
    </xdr:to>
    <xdr:cxnSp macro="">
      <xdr:nvCxnSpPr>
        <xdr:cNvPr id="302" name="直線コネクタ 301">
          <a:extLst>
            <a:ext uri="{FF2B5EF4-FFF2-40B4-BE49-F238E27FC236}">
              <a16:creationId xmlns:a16="http://schemas.microsoft.com/office/drawing/2014/main" id="{00000000-0008-0000-0700-00002E010000}"/>
            </a:ext>
          </a:extLst>
        </xdr:cNvPr>
        <xdr:cNvCxnSpPr/>
      </xdr:nvCxnSpPr>
      <xdr:spPr>
        <a:xfrm flipV="1">
          <a:off x="6972300" y="6167882"/>
          <a:ext cx="889000" cy="213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159766</xdr:rowOff>
    </xdr:from>
    <xdr:to>
      <xdr:col>41</xdr:col>
      <xdr:colOff>101600</xdr:colOff>
      <xdr:row>37</xdr:row>
      <xdr:rowOff>89916</xdr:rowOff>
    </xdr:to>
    <xdr:sp macro="" textlink="">
      <xdr:nvSpPr>
        <xdr:cNvPr id="303" name="フローチャート: 判断 302">
          <a:extLst>
            <a:ext uri="{FF2B5EF4-FFF2-40B4-BE49-F238E27FC236}">
              <a16:creationId xmlns:a16="http://schemas.microsoft.com/office/drawing/2014/main" id="{00000000-0008-0000-0700-00002F010000}"/>
            </a:ext>
          </a:extLst>
        </xdr:cNvPr>
        <xdr:cNvSpPr/>
      </xdr:nvSpPr>
      <xdr:spPr>
        <a:xfrm>
          <a:off x="7810500" y="63319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37</xdr:row>
      <xdr:rowOff>81043</xdr:rowOff>
    </xdr:from>
    <xdr:ext cx="378565"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7672017" y="642469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31750</xdr:rowOff>
    </xdr:from>
    <xdr:to>
      <xdr:col>36</xdr:col>
      <xdr:colOff>165100</xdr:colOff>
      <xdr:row>36</xdr:row>
      <xdr:rowOff>133350</xdr:rowOff>
    </xdr:to>
    <xdr:sp macro="" textlink="">
      <xdr:nvSpPr>
        <xdr:cNvPr id="305" name="フローチャート: 判断 304">
          <a:extLst>
            <a:ext uri="{FF2B5EF4-FFF2-40B4-BE49-F238E27FC236}">
              <a16:creationId xmlns:a16="http://schemas.microsoft.com/office/drawing/2014/main" id="{00000000-0008-0000-0700-000031010000}"/>
            </a:ext>
          </a:extLst>
        </xdr:cNvPr>
        <xdr:cNvSpPr/>
      </xdr:nvSpPr>
      <xdr:spPr>
        <a:xfrm>
          <a:off x="6921500" y="6203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36</xdr:row>
      <xdr:rowOff>124477</xdr:rowOff>
    </xdr:from>
    <xdr:ext cx="469744"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6737428" y="6296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700-000037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127000</xdr:rowOff>
    </xdr:from>
    <xdr:to>
      <xdr:col>55</xdr:col>
      <xdr:colOff>50800</xdr:colOff>
      <xdr:row>36</xdr:row>
      <xdr:rowOff>57150</xdr:rowOff>
    </xdr:to>
    <xdr:sp macro="" textlink="">
      <xdr:nvSpPr>
        <xdr:cNvPr id="312" name="楕円 311">
          <a:extLst>
            <a:ext uri="{FF2B5EF4-FFF2-40B4-BE49-F238E27FC236}">
              <a16:creationId xmlns:a16="http://schemas.microsoft.com/office/drawing/2014/main" id="{00000000-0008-0000-0700-000038010000}"/>
            </a:ext>
          </a:extLst>
        </xdr:cNvPr>
        <xdr:cNvSpPr/>
      </xdr:nvSpPr>
      <xdr:spPr>
        <a:xfrm>
          <a:off x="10426700" y="6127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34</xdr:row>
      <xdr:rowOff>149877</xdr:rowOff>
    </xdr:from>
    <xdr:ext cx="469744" cy="259045"/>
    <xdr:sp macro="" textlink="">
      <xdr:nvSpPr>
        <xdr:cNvPr id="313" name="労働費該当値テキスト">
          <a:extLst>
            <a:ext uri="{FF2B5EF4-FFF2-40B4-BE49-F238E27FC236}">
              <a16:creationId xmlns:a16="http://schemas.microsoft.com/office/drawing/2014/main" id="{00000000-0008-0000-0700-000039010000}"/>
            </a:ext>
          </a:extLst>
        </xdr:cNvPr>
        <xdr:cNvSpPr txBox="1"/>
      </xdr:nvSpPr>
      <xdr:spPr>
        <a:xfrm>
          <a:off x="10528300" y="59791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127</xdr:rowOff>
    </xdr:from>
    <xdr:to>
      <xdr:col>50</xdr:col>
      <xdr:colOff>165100</xdr:colOff>
      <xdr:row>36</xdr:row>
      <xdr:rowOff>101727</xdr:rowOff>
    </xdr:to>
    <xdr:sp macro="" textlink="">
      <xdr:nvSpPr>
        <xdr:cNvPr id="314" name="楕円 313">
          <a:extLst>
            <a:ext uri="{FF2B5EF4-FFF2-40B4-BE49-F238E27FC236}">
              <a16:creationId xmlns:a16="http://schemas.microsoft.com/office/drawing/2014/main" id="{00000000-0008-0000-0700-00003A010000}"/>
            </a:ext>
          </a:extLst>
        </xdr:cNvPr>
        <xdr:cNvSpPr/>
      </xdr:nvSpPr>
      <xdr:spPr>
        <a:xfrm>
          <a:off x="9588500" y="61723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34</xdr:row>
      <xdr:rowOff>118254</xdr:rowOff>
    </xdr:from>
    <xdr:ext cx="469744" cy="259045"/>
    <xdr:sp macro="" textlink="">
      <xdr:nvSpPr>
        <xdr:cNvPr id="315" name="テキスト ボックス 314">
          <a:extLst>
            <a:ext uri="{FF2B5EF4-FFF2-40B4-BE49-F238E27FC236}">
              <a16:creationId xmlns:a16="http://schemas.microsoft.com/office/drawing/2014/main" id="{00000000-0008-0000-0700-00003B010000}"/>
            </a:ext>
          </a:extLst>
        </xdr:cNvPr>
        <xdr:cNvSpPr txBox="1"/>
      </xdr:nvSpPr>
      <xdr:spPr>
        <a:xfrm>
          <a:off x="9404428" y="59475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35</xdr:row>
      <xdr:rowOff>165862</xdr:rowOff>
    </xdr:from>
    <xdr:to>
      <xdr:col>46</xdr:col>
      <xdr:colOff>38100</xdr:colOff>
      <xdr:row>36</xdr:row>
      <xdr:rowOff>96012</xdr:rowOff>
    </xdr:to>
    <xdr:sp macro="" textlink="">
      <xdr:nvSpPr>
        <xdr:cNvPr id="316" name="楕円 315">
          <a:extLst>
            <a:ext uri="{FF2B5EF4-FFF2-40B4-BE49-F238E27FC236}">
              <a16:creationId xmlns:a16="http://schemas.microsoft.com/office/drawing/2014/main" id="{00000000-0008-0000-0700-00003C010000}"/>
            </a:ext>
          </a:extLst>
        </xdr:cNvPr>
        <xdr:cNvSpPr/>
      </xdr:nvSpPr>
      <xdr:spPr>
        <a:xfrm>
          <a:off x="8699500" y="61666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34</xdr:row>
      <xdr:rowOff>112539</xdr:rowOff>
    </xdr:from>
    <xdr:ext cx="469744" cy="259045"/>
    <xdr:sp macro="" textlink="">
      <xdr:nvSpPr>
        <xdr:cNvPr id="317" name="テキスト ボックス 316">
          <a:extLst>
            <a:ext uri="{FF2B5EF4-FFF2-40B4-BE49-F238E27FC236}">
              <a16:creationId xmlns:a16="http://schemas.microsoft.com/office/drawing/2014/main" id="{00000000-0008-0000-0700-00003D010000}"/>
            </a:ext>
          </a:extLst>
        </xdr:cNvPr>
        <xdr:cNvSpPr txBox="1"/>
      </xdr:nvSpPr>
      <xdr:spPr>
        <a:xfrm>
          <a:off x="8515428" y="59418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35</xdr:row>
      <xdr:rowOff>116332</xdr:rowOff>
    </xdr:from>
    <xdr:to>
      <xdr:col>41</xdr:col>
      <xdr:colOff>101600</xdr:colOff>
      <xdr:row>36</xdr:row>
      <xdr:rowOff>46482</xdr:rowOff>
    </xdr:to>
    <xdr:sp macro="" textlink="">
      <xdr:nvSpPr>
        <xdr:cNvPr id="318" name="楕円 317">
          <a:extLst>
            <a:ext uri="{FF2B5EF4-FFF2-40B4-BE49-F238E27FC236}">
              <a16:creationId xmlns:a16="http://schemas.microsoft.com/office/drawing/2014/main" id="{00000000-0008-0000-0700-00003E010000}"/>
            </a:ext>
          </a:extLst>
        </xdr:cNvPr>
        <xdr:cNvSpPr/>
      </xdr:nvSpPr>
      <xdr:spPr>
        <a:xfrm>
          <a:off x="7810500" y="61170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34</xdr:row>
      <xdr:rowOff>63009</xdr:rowOff>
    </xdr:from>
    <xdr:ext cx="469744" cy="259045"/>
    <xdr:sp macro="" textlink="">
      <xdr:nvSpPr>
        <xdr:cNvPr id="319" name="テキスト ボックス 318">
          <a:extLst>
            <a:ext uri="{FF2B5EF4-FFF2-40B4-BE49-F238E27FC236}">
              <a16:creationId xmlns:a16="http://schemas.microsoft.com/office/drawing/2014/main" id="{00000000-0008-0000-0700-00003F010000}"/>
            </a:ext>
          </a:extLst>
        </xdr:cNvPr>
        <xdr:cNvSpPr txBox="1"/>
      </xdr:nvSpPr>
      <xdr:spPr>
        <a:xfrm>
          <a:off x="7626428" y="58923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35</xdr:row>
      <xdr:rowOff>137668</xdr:rowOff>
    </xdr:from>
    <xdr:to>
      <xdr:col>36</xdr:col>
      <xdr:colOff>165100</xdr:colOff>
      <xdr:row>36</xdr:row>
      <xdr:rowOff>67818</xdr:rowOff>
    </xdr:to>
    <xdr:sp macro="" textlink="">
      <xdr:nvSpPr>
        <xdr:cNvPr id="320" name="楕円 319">
          <a:extLst>
            <a:ext uri="{FF2B5EF4-FFF2-40B4-BE49-F238E27FC236}">
              <a16:creationId xmlns:a16="http://schemas.microsoft.com/office/drawing/2014/main" id="{00000000-0008-0000-0700-000040010000}"/>
            </a:ext>
          </a:extLst>
        </xdr:cNvPr>
        <xdr:cNvSpPr/>
      </xdr:nvSpPr>
      <xdr:spPr>
        <a:xfrm>
          <a:off x="6921500" y="61384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34</xdr:row>
      <xdr:rowOff>84345</xdr:rowOff>
    </xdr:from>
    <xdr:ext cx="469744" cy="259045"/>
    <xdr:sp macro="" textlink="">
      <xdr:nvSpPr>
        <xdr:cNvPr id="321" name="テキスト ボックス 320">
          <a:extLst>
            <a:ext uri="{FF2B5EF4-FFF2-40B4-BE49-F238E27FC236}">
              <a16:creationId xmlns:a16="http://schemas.microsoft.com/office/drawing/2014/main" id="{00000000-0008-0000-0700-000041010000}"/>
            </a:ext>
          </a:extLst>
        </xdr:cNvPr>
        <xdr:cNvSpPr txBox="1"/>
      </xdr:nvSpPr>
      <xdr:spPr>
        <a:xfrm>
          <a:off x="6737428" y="59136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7" name="正方形/長方形 326">
          <a:extLst>
            <a:ext uri="{FF2B5EF4-FFF2-40B4-BE49-F238E27FC236}">
              <a16:creationId xmlns:a16="http://schemas.microsoft.com/office/drawing/2014/main" id="{00000000-0008-0000-0700-000047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8" name="正方形/長方形 327">
          <a:extLst>
            <a:ext uri="{FF2B5EF4-FFF2-40B4-BE49-F238E27FC236}">
              <a16:creationId xmlns:a16="http://schemas.microsoft.com/office/drawing/2014/main" id="{00000000-0008-0000-0700-000048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9" name="正方形/長方形 328">
          <a:extLst>
            <a:ext uri="{FF2B5EF4-FFF2-40B4-BE49-F238E27FC236}">
              <a16:creationId xmlns:a16="http://schemas.microsoft.com/office/drawing/2014/main" id="{00000000-0008-0000-0700-000049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0" name="テキスト ボックス 329">
          <a:extLst>
            <a:ext uri="{FF2B5EF4-FFF2-40B4-BE49-F238E27FC236}">
              <a16:creationId xmlns:a16="http://schemas.microsoft.com/office/drawing/2014/main" id="{00000000-0008-0000-0700-00004A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1" name="直線コネクタ 330">
          <a:extLst>
            <a:ext uri="{FF2B5EF4-FFF2-40B4-BE49-F238E27FC236}">
              <a16:creationId xmlns:a16="http://schemas.microsoft.com/office/drawing/2014/main" id="{00000000-0008-0000-0700-00004B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25400</xdr:rowOff>
    </xdr:from>
    <xdr:to>
      <xdr:col>59</xdr:col>
      <xdr:colOff>50800</xdr:colOff>
      <xdr:row>58</xdr:row>
      <xdr:rowOff>25400</xdr:rowOff>
    </xdr:to>
    <xdr:cxnSp macro="">
      <xdr:nvCxnSpPr>
        <xdr:cNvPr id="332" name="直線コネクタ 331">
          <a:extLst>
            <a:ext uri="{FF2B5EF4-FFF2-40B4-BE49-F238E27FC236}">
              <a16:creationId xmlns:a16="http://schemas.microsoft.com/office/drawing/2014/main" id="{00000000-0008-0000-0700-00004C010000}"/>
            </a:ext>
          </a:extLst>
        </xdr:cNvPr>
        <xdr:cNvCxnSpPr/>
      </xdr:nvCxnSpPr>
      <xdr:spPr>
        <a:xfrm>
          <a:off x="6604000" y="9969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54627</xdr:rowOff>
    </xdr:from>
    <xdr:ext cx="248786" cy="259045"/>
    <xdr:sp macro="" textlink="">
      <xdr:nvSpPr>
        <xdr:cNvPr id="333" name="テキスト ボックス 332">
          <a:extLst>
            <a:ext uri="{FF2B5EF4-FFF2-40B4-BE49-F238E27FC236}">
              <a16:creationId xmlns:a16="http://schemas.microsoft.com/office/drawing/2014/main" id="{00000000-0008-0000-0700-00004D010000}"/>
            </a:ext>
          </a:extLst>
        </xdr:cNvPr>
        <xdr:cNvSpPr txBox="1"/>
      </xdr:nvSpPr>
      <xdr:spPr>
        <a:xfrm>
          <a:off x="6355214" y="9827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5" name="テキスト ボックス 334">
          <a:extLst>
            <a:ext uri="{FF2B5EF4-FFF2-40B4-BE49-F238E27FC236}">
              <a16:creationId xmlns:a16="http://schemas.microsoft.com/office/drawing/2014/main" id="{00000000-0008-0000-0700-00004F010000}"/>
            </a:ext>
          </a:extLst>
        </xdr:cNvPr>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82550</xdr:rowOff>
    </xdr:from>
    <xdr:to>
      <xdr:col>59</xdr:col>
      <xdr:colOff>50800</xdr:colOff>
      <xdr:row>51</xdr:row>
      <xdr:rowOff>82550</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6604000" y="8826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50</xdr:row>
      <xdr:rowOff>111777</xdr:rowOff>
    </xdr:from>
    <xdr:ext cx="531299" cy="259045"/>
    <xdr:sp macro="" textlink="">
      <xdr:nvSpPr>
        <xdr:cNvPr id="337" name="テキスト ボックス 336">
          <a:extLst>
            <a:ext uri="{FF2B5EF4-FFF2-40B4-BE49-F238E27FC236}">
              <a16:creationId xmlns:a16="http://schemas.microsoft.com/office/drawing/2014/main" id="{00000000-0008-0000-0700-000051010000}"/>
            </a:ext>
          </a:extLst>
        </xdr:cNvPr>
        <xdr:cNvSpPr txBox="1"/>
      </xdr:nvSpPr>
      <xdr:spPr>
        <a:xfrm>
          <a:off x="6072701" y="8684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8" name="直線コネクタ 337">
          <a:extLst>
            <a:ext uri="{FF2B5EF4-FFF2-40B4-BE49-F238E27FC236}">
              <a16:creationId xmlns:a16="http://schemas.microsoft.com/office/drawing/2014/main" id="{00000000-0008-0000-0700-000052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47</xdr:row>
      <xdr:rowOff>54627</xdr:rowOff>
    </xdr:from>
    <xdr:ext cx="531299" cy="259045"/>
    <xdr:sp macro="" textlink="">
      <xdr:nvSpPr>
        <xdr:cNvPr id="339" name="テキスト ボックス 338">
          <a:extLst>
            <a:ext uri="{FF2B5EF4-FFF2-40B4-BE49-F238E27FC236}">
              <a16:creationId xmlns:a16="http://schemas.microsoft.com/office/drawing/2014/main" id="{00000000-0008-0000-0700-000053010000}"/>
            </a:ext>
          </a:extLst>
        </xdr:cNvPr>
        <xdr:cNvSpPr txBox="1"/>
      </xdr:nvSpPr>
      <xdr:spPr>
        <a:xfrm>
          <a:off x="6072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0" name="農林水産業費グラフ枠">
          <a:extLst>
            <a:ext uri="{FF2B5EF4-FFF2-40B4-BE49-F238E27FC236}">
              <a16:creationId xmlns:a16="http://schemas.microsoft.com/office/drawing/2014/main" id="{00000000-0008-0000-0700-000054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40087</xdr:rowOff>
    </xdr:from>
    <xdr:to>
      <xdr:col>54</xdr:col>
      <xdr:colOff>189865</xdr:colOff>
      <xdr:row>58</xdr:row>
      <xdr:rowOff>23285</xdr:rowOff>
    </xdr:to>
    <xdr:cxnSp macro="">
      <xdr:nvCxnSpPr>
        <xdr:cNvPr id="341" name="直線コネクタ 340">
          <a:extLst>
            <a:ext uri="{FF2B5EF4-FFF2-40B4-BE49-F238E27FC236}">
              <a16:creationId xmlns:a16="http://schemas.microsoft.com/office/drawing/2014/main" id="{00000000-0008-0000-0700-000055010000}"/>
            </a:ext>
          </a:extLst>
        </xdr:cNvPr>
        <xdr:cNvCxnSpPr/>
      </xdr:nvCxnSpPr>
      <xdr:spPr>
        <a:xfrm flipV="1">
          <a:off x="10475595" y="8784037"/>
          <a:ext cx="1270" cy="11833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27112</xdr:rowOff>
    </xdr:from>
    <xdr:ext cx="313932" cy="259045"/>
    <xdr:sp macro="" textlink="">
      <xdr:nvSpPr>
        <xdr:cNvPr id="342" name="農林水産業費最小値テキスト">
          <a:extLst>
            <a:ext uri="{FF2B5EF4-FFF2-40B4-BE49-F238E27FC236}">
              <a16:creationId xmlns:a16="http://schemas.microsoft.com/office/drawing/2014/main" id="{00000000-0008-0000-0700-000056010000}"/>
            </a:ext>
          </a:extLst>
        </xdr:cNvPr>
        <xdr:cNvSpPr txBox="1"/>
      </xdr:nvSpPr>
      <xdr:spPr>
        <a:xfrm>
          <a:off x="10528300" y="997121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23285</xdr:rowOff>
    </xdr:from>
    <xdr:to>
      <xdr:col>55</xdr:col>
      <xdr:colOff>88900</xdr:colOff>
      <xdr:row>58</xdr:row>
      <xdr:rowOff>23285</xdr:rowOff>
    </xdr:to>
    <xdr:cxnSp macro="">
      <xdr:nvCxnSpPr>
        <xdr:cNvPr id="343" name="直線コネクタ 342">
          <a:extLst>
            <a:ext uri="{FF2B5EF4-FFF2-40B4-BE49-F238E27FC236}">
              <a16:creationId xmlns:a16="http://schemas.microsoft.com/office/drawing/2014/main" id="{00000000-0008-0000-0700-000057010000}"/>
            </a:ext>
          </a:extLst>
        </xdr:cNvPr>
        <xdr:cNvCxnSpPr/>
      </xdr:nvCxnSpPr>
      <xdr:spPr>
        <a:xfrm>
          <a:off x="10388600" y="99673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158214</xdr:rowOff>
    </xdr:from>
    <xdr:ext cx="534377" cy="259045"/>
    <xdr:sp macro="" textlink="">
      <xdr:nvSpPr>
        <xdr:cNvPr id="344" name="農林水産業費最大値テキスト">
          <a:extLst>
            <a:ext uri="{FF2B5EF4-FFF2-40B4-BE49-F238E27FC236}">
              <a16:creationId xmlns:a16="http://schemas.microsoft.com/office/drawing/2014/main" id="{00000000-0008-0000-0700-000058010000}"/>
            </a:ext>
          </a:extLst>
        </xdr:cNvPr>
        <xdr:cNvSpPr txBox="1"/>
      </xdr:nvSpPr>
      <xdr:spPr>
        <a:xfrm>
          <a:off x="10528300" y="85592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20,743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40087</xdr:rowOff>
    </xdr:from>
    <xdr:to>
      <xdr:col>55</xdr:col>
      <xdr:colOff>88900</xdr:colOff>
      <xdr:row>51</xdr:row>
      <xdr:rowOff>40087</xdr:rowOff>
    </xdr:to>
    <xdr:cxnSp macro="">
      <xdr:nvCxnSpPr>
        <xdr:cNvPr id="345" name="直線コネクタ 344">
          <a:extLst>
            <a:ext uri="{FF2B5EF4-FFF2-40B4-BE49-F238E27FC236}">
              <a16:creationId xmlns:a16="http://schemas.microsoft.com/office/drawing/2014/main" id="{00000000-0008-0000-0700-000059010000}"/>
            </a:ext>
          </a:extLst>
        </xdr:cNvPr>
        <xdr:cNvCxnSpPr/>
      </xdr:nvCxnSpPr>
      <xdr:spPr>
        <a:xfrm>
          <a:off x="10388600" y="87840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158274</xdr:rowOff>
    </xdr:from>
    <xdr:to>
      <xdr:col>55</xdr:col>
      <xdr:colOff>0</xdr:colOff>
      <xdr:row>57</xdr:row>
      <xdr:rowOff>161989</xdr:rowOff>
    </xdr:to>
    <xdr:cxnSp macro="">
      <xdr:nvCxnSpPr>
        <xdr:cNvPr id="346" name="直線コネクタ 345">
          <a:extLst>
            <a:ext uri="{FF2B5EF4-FFF2-40B4-BE49-F238E27FC236}">
              <a16:creationId xmlns:a16="http://schemas.microsoft.com/office/drawing/2014/main" id="{00000000-0008-0000-0700-00005A010000}"/>
            </a:ext>
          </a:extLst>
        </xdr:cNvPr>
        <xdr:cNvCxnSpPr/>
      </xdr:nvCxnSpPr>
      <xdr:spPr>
        <a:xfrm>
          <a:off x="9639300" y="9930924"/>
          <a:ext cx="838200" cy="3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16680</xdr:rowOff>
    </xdr:from>
    <xdr:ext cx="469744" cy="259045"/>
    <xdr:sp macro="" textlink="">
      <xdr:nvSpPr>
        <xdr:cNvPr id="347" name="農林水産業費平均値テキスト">
          <a:extLst>
            <a:ext uri="{FF2B5EF4-FFF2-40B4-BE49-F238E27FC236}">
              <a16:creationId xmlns:a16="http://schemas.microsoft.com/office/drawing/2014/main" id="{00000000-0008-0000-0700-00005B010000}"/>
            </a:ext>
          </a:extLst>
        </xdr:cNvPr>
        <xdr:cNvSpPr txBox="1"/>
      </xdr:nvSpPr>
      <xdr:spPr>
        <a:xfrm>
          <a:off x="10528300" y="961788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165253</xdr:rowOff>
    </xdr:from>
    <xdr:to>
      <xdr:col>55</xdr:col>
      <xdr:colOff>50800</xdr:colOff>
      <xdr:row>57</xdr:row>
      <xdr:rowOff>95403</xdr:rowOff>
    </xdr:to>
    <xdr:sp macro="" textlink="">
      <xdr:nvSpPr>
        <xdr:cNvPr id="348" name="フローチャート: 判断 347">
          <a:extLst>
            <a:ext uri="{FF2B5EF4-FFF2-40B4-BE49-F238E27FC236}">
              <a16:creationId xmlns:a16="http://schemas.microsoft.com/office/drawing/2014/main" id="{00000000-0008-0000-0700-00005C010000}"/>
            </a:ext>
          </a:extLst>
        </xdr:cNvPr>
        <xdr:cNvSpPr/>
      </xdr:nvSpPr>
      <xdr:spPr>
        <a:xfrm>
          <a:off x="10426700" y="9766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149644</xdr:rowOff>
    </xdr:from>
    <xdr:to>
      <xdr:col>50</xdr:col>
      <xdr:colOff>114300</xdr:colOff>
      <xdr:row>57</xdr:row>
      <xdr:rowOff>158274</xdr:rowOff>
    </xdr:to>
    <xdr:cxnSp macro="">
      <xdr:nvCxnSpPr>
        <xdr:cNvPr id="349" name="直線コネクタ 348">
          <a:extLst>
            <a:ext uri="{FF2B5EF4-FFF2-40B4-BE49-F238E27FC236}">
              <a16:creationId xmlns:a16="http://schemas.microsoft.com/office/drawing/2014/main" id="{00000000-0008-0000-0700-00005D010000}"/>
            </a:ext>
          </a:extLst>
        </xdr:cNvPr>
        <xdr:cNvCxnSpPr/>
      </xdr:nvCxnSpPr>
      <xdr:spPr>
        <a:xfrm>
          <a:off x="8750300" y="9922294"/>
          <a:ext cx="889000" cy="86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170396</xdr:rowOff>
    </xdr:from>
    <xdr:to>
      <xdr:col>50</xdr:col>
      <xdr:colOff>165100</xdr:colOff>
      <xdr:row>57</xdr:row>
      <xdr:rowOff>100546</xdr:rowOff>
    </xdr:to>
    <xdr:sp macro="" textlink="">
      <xdr:nvSpPr>
        <xdr:cNvPr id="350" name="フローチャート: 判断 349">
          <a:extLst>
            <a:ext uri="{FF2B5EF4-FFF2-40B4-BE49-F238E27FC236}">
              <a16:creationId xmlns:a16="http://schemas.microsoft.com/office/drawing/2014/main" id="{00000000-0008-0000-0700-00005E010000}"/>
            </a:ext>
          </a:extLst>
        </xdr:cNvPr>
        <xdr:cNvSpPr/>
      </xdr:nvSpPr>
      <xdr:spPr>
        <a:xfrm>
          <a:off x="9588500" y="97715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55</xdr:row>
      <xdr:rowOff>117073</xdr:rowOff>
    </xdr:from>
    <xdr:ext cx="469744" cy="259045"/>
    <xdr:sp macro="" textlink="">
      <xdr:nvSpPr>
        <xdr:cNvPr id="351" name="テキスト ボックス 350">
          <a:extLst>
            <a:ext uri="{FF2B5EF4-FFF2-40B4-BE49-F238E27FC236}">
              <a16:creationId xmlns:a16="http://schemas.microsoft.com/office/drawing/2014/main" id="{00000000-0008-0000-0700-00005F010000}"/>
            </a:ext>
          </a:extLst>
        </xdr:cNvPr>
        <xdr:cNvSpPr txBox="1"/>
      </xdr:nvSpPr>
      <xdr:spPr>
        <a:xfrm>
          <a:off x="9404428" y="95468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149644</xdr:rowOff>
    </xdr:from>
    <xdr:to>
      <xdr:col>45</xdr:col>
      <xdr:colOff>177800</xdr:colOff>
      <xdr:row>57</xdr:row>
      <xdr:rowOff>157702</xdr:rowOff>
    </xdr:to>
    <xdr:cxnSp macro="">
      <xdr:nvCxnSpPr>
        <xdr:cNvPr id="352" name="直線コネクタ 351">
          <a:extLst>
            <a:ext uri="{FF2B5EF4-FFF2-40B4-BE49-F238E27FC236}">
              <a16:creationId xmlns:a16="http://schemas.microsoft.com/office/drawing/2014/main" id="{00000000-0008-0000-0700-000060010000}"/>
            </a:ext>
          </a:extLst>
        </xdr:cNvPr>
        <xdr:cNvCxnSpPr/>
      </xdr:nvCxnSpPr>
      <xdr:spPr>
        <a:xfrm flipV="1">
          <a:off x="7861300" y="9922294"/>
          <a:ext cx="889000" cy="80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162109</xdr:rowOff>
    </xdr:from>
    <xdr:to>
      <xdr:col>46</xdr:col>
      <xdr:colOff>38100</xdr:colOff>
      <xdr:row>57</xdr:row>
      <xdr:rowOff>92259</xdr:rowOff>
    </xdr:to>
    <xdr:sp macro="" textlink="">
      <xdr:nvSpPr>
        <xdr:cNvPr id="353" name="フローチャート: 判断 352">
          <a:extLst>
            <a:ext uri="{FF2B5EF4-FFF2-40B4-BE49-F238E27FC236}">
              <a16:creationId xmlns:a16="http://schemas.microsoft.com/office/drawing/2014/main" id="{00000000-0008-0000-0700-000061010000}"/>
            </a:ext>
          </a:extLst>
        </xdr:cNvPr>
        <xdr:cNvSpPr/>
      </xdr:nvSpPr>
      <xdr:spPr>
        <a:xfrm>
          <a:off x="8699500" y="97633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55</xdr:row>
      <xdr:rowOff>108786</xdr:rowOff>
    </xdr:from>
    <xdr:ext cx="469744" cy="259045"/>
    <xdr:sp macro="" textlink="">
      <xdr:nvSpPr>
        <xdr:cNvPr id="354" name="テキスト ボックス 353">
          <a:extLst>
            <a:ext uri="{FF2B5EF4-FFF2-40B4-BE49-F238E27FC236}">
              <a16:creationId xmlns:a16="http://schemas.microsoft.com/office/drawing/2014/main" id="{00000000-0008-0000-0700-000062010000}"/>
            </a:ext>
          </a:extLst>
        </xdr:cNvPr>
        <xdr:cNvSpPr txBox="1"/>
      </xdr:nvSpPr>
      <xdr:spPr>
        <a:xfrm>
          <a:off x="8515428" y="95385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157702</xdr:rowOff>
    </xdr:from>
    <xdr:to>
      <xdr:col>41</xdr:col>
      <xdr:colOff>50800</xdr:colOff>
      <xdr:row>57</xdr:row>
      <xdr:rowOff>163188</xdr:rowOff>
    </xdr:to>
    <xdr:cxnSp macro="">
      <xdr:nvCxnSpPr>
        <xdr:cNvPr id="355" name="直線コネクタ 354">
          <a:extLst>
            <a:ext uri="{FF2B5EF4-FFF2-40B4-BE49-F238E27FC236}">
              <a16:creationId xmlns:a16="http://schemas.microsoft.com/office/drawing/2014/main" id="{00000000-0008-0000-0700-000063010000}"/>
            </a:ext>
          </a:extLst>
        </xdr:cNvPr>
        <xdr:cNvCxnSpPr/>
      </xdr:nvCxnSpPr>
      <xdr:spPr>
        <a:xfrm flipV="1">
          <a:off x="6972300" y="9930352"/>
          <a:ext cx="889000" cy="54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166853</xdr:rowOff>
    </xdr:from>
    <xdr:to>
      <xdr:col>41</xdr:col>
      <xdr:colOff>101600</xdr:colOff>
      <xdr:row>57</xdr:row>
      <xdr:rowOff>97003</xdr:rowOff>
    </xdr:to>
    <xdr:sp macro="" textlink="">
      <xdr:nvSpPr>
        <xdr:cNvPr id="356" name="フローチャート: 判断 355">
          <a:extLst>
            <a:ext uri="{FF2B5EF4-FFF2-40B4-BE49-F238E27FC236}">
              <a16:creationId xmlns:a16="http://schemas.microsoft.com/office/drawing/2014/main" id="{00000000-0008-0000-0700-000064010000}"/>
            </a:ext>
          </a:extLst>
        </xdr:cNvPr>
        <xdr:cNvSpPr/>
      </xdr:nvSpPr>
      <xdr:spPr>
        <a:xfrm>
          <a:off x="7810500" y="97680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55</xdr:row>
      <xdr:rowOff>113530</xdr:rowOff>
    </xdr:from>
    <xdr:ext cx="469744" cy="259045"/>
    <xdr:sp macro="" textlink="">
      <xdr:nvSpPr>
        <xdr:cNvPr id="357" name="テキスト ボックス 356">
          <a:extLst>
            <a:ext uri="{FF2B5EF4-FFF2-40B4-BE49-F238E27FC236}">
              <a16:creationId xmlns:a16="http://schemas.microsoft.com/office/drawing/2014/main" id="{00000000-0008-0000-0700-000065010000}"/>
            </a:ext>
          </a:extLst>
        </xdr:cNvPr>
        <xdr:cNvSpPr txBox="1"/>
      </xdr:nvSpPr>
      <xdr:spPr>
        <a:xfrm>
          <a:off x="7626428" y="95432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1975</xdr:rowOff>
    </xdr:from>
    <xdr:to>
      <xdr:col>36</xdr:col>
      <xdr:colOff>165100</xdr:colOff>
      <xdr:row>57</xdr:row>
      <xdr:rowOff>103575</xdr:rowOff>
    </xdr:to>
    <xdr:sp macro="" textlink="">
      <xdr:nvSpPr>
        <xdr:cNvPr id="358" name="フローチャート: 判断 357">
          <a:extLst>
            <a:ext uri="{FF2B5EF4-FFF2-40B4-BE49-F238E27FC236}">
              <a16:creationId xmlns:a16="http://schemas.microsoft.com/office/drawing/2014/main" id="{00000000-0008-0000-0700-000066010000}"/>
            </a:ext>
          </a:extLst>
        </xdr:cNvPr>
        <xdr:cNvSpPr/>
      </xdr:nvSpPr>
      <xdr:spPr>
        <a:xfrm>
          <a:off x="6921500" y="9774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55</xdr:row>
      <xdr:rowOff>120102</xdr:rowOff>
    </xdr:from>
    <xdr:ext cx="469744"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6737428" y="95498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111189</xdr:rowOff>
    </xdr:from>
    <xdr:to>
      <xdr:col>55</xdr:col>
      <xdr:colOff>50800</xdr:colOff>
      <xdr:row>58</xdr:row>
      <xdr:rowOff>41339</xdr:rowOff>
    </xdr:to>
    <xdr:sp macro="" textlink="">
      <xdr:nvSpPr>
        <xdr:cNvPr id="365" name="楕円 364">
          <a:extLst>
            <a:ext uri="{FF2B5EF4-FFF2-40B4-BE49-F238E27FC236}">
              <a16:creationId xmlns:a16="http://schemas.microsoft.com/office/drawing/2014/main" id="{00000000-0008-0000-0700-00006D010000}"/>
            </a:ext>
          </a:extLst>
        </xdr:cNvPr>
        <xdr:cNvSpPr/>
      </xdr:nvSpPr>
      <xdr:spPr>
        <a:xfrm>
          <a:off x="10426700" y="98838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26116</xdr:rowOff>
    </xdr:from>
    <xdr:ext cx="378565" cy="259045"/>
    <xdr:sp macro="" textlink="">
      <xdr:nvSpPr>
        <xdr:cNvPr id="366" name="農林水産業費該当値テキスト">
          <a:extLst>
            <a:ext uri="{FF2B5EF4-FFF2-40B4-BE49-F238E27FC236}">
              <a16:creationId xmlns:a16="http://schemas.microsoft.com/office/drawing/2014/main" id="{00000000-0008-0000-0700-00006E010000}"/>
            </a:ext>
          </a:extLst>
        </xdr:cNvPr>
        <xdr:cNvSpPr txBox="1"/>
      </xdr:nvSpPr>
      <xdr:spPr>
        <a:xfrm>
          <a:off x="10528300" y="979876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107474</xdr:rowOff>
    </xdr:from>
    <xdr:to>
      <xdr:col>50</xdr:col>
      <xdr:colOff>165100</xdr:colOff>
      <xdr:row>58</xdr:row>
      <xdr:rowOff>37624</xdr:rowOff>
    </xdr:to>
    <xdr:sp macro="" textlink="">
      <xdr:nvSpPr>
        <xdr:cNvPr id="367" name="楕円 366">
          <a:extLst>
            <a:ext uri="{FF2B5EF4-FFF2-40B4-BE49-F238E27FC236}">
              <a16:creationId xmlns:a16="http://schemas.microsoft.com/office/drawing/2014/main" id="{00000000-0008-0000-0700-00006F010000}"/>
            </a:ext>
          </a:extLst>
        </xdr:cNvPr>
        <xdr:cNvSpPr/>
      </xdr:nvSpPr>
      <xdr:spPr>
        <a:xfrm>
          <a:off x="9588500" y="98801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58</xdr:row>
      <xdr:rowOff>28751</xdr:rowOff>
    </xdr:from>
    <xdr:ext cx="378565" cy="259045"/>
    <xdr:sp macro="" textlink="">
      <xdr:nvSpPr>
        <xdr:cNvPr id="368" name="テキスト ボックス 367">
          <a:extLst>
            <a:ext uri="{FF2B5EF4-FFF2-40B4-BE49-F238E27FC236}">
              <a16:creationId xmlns:a16="http://schemas.microsoft.com/office/drawing/2014/main" id="{00000000-0008-0000-0700-000070010000}"/>
            </a:ext>
          </a:extLst>
        </xdr:cNvPr>
        <xdr:cNvSpPr txBox="1"/>
      </xdr:nvSpPr>
      <xdr:spPr>
        <a:xfrm>
          <a:off x="9450017" y="997285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98844</xdr:rowOff>
    </xdr:from>
    <xdr:to>
      <xdr:col>46</xdr:col>
      <xdr:colOff>38100</xdr:colOff>
      <xdr:row>58</xdr:row>
      <xdr:rowOff>28994</xdr:rowOff>
    </xdr:to>
    <xdr:sp macro="" textlink="">
      <xdr:nvSpPr>
        <xdr:cNvPr id="369" name="楕円 368">
          <a:extLst>
            <a:ext uri="{FF2B5EF4-FFF2-40B4-BE49-F238E27FC236}">
              <a16:creationId xmlns:a16="http://schemas.microsoft.com/office/drawing/2014/main" id="{00000000-0008-0000-0700-000071010000}"/>
            </a:ext>
          </a:extLst>
        </xdr:cNvPr>
        <xdr:cNvSpPr/>
      </xdr:nvSpPr>
      <xdr:spPr>
        <a:xfrm>
          <a:off x="8699500" y="98714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58</xdr:row>
      <xdr:rowOff>20121</xdr:rowOff>
    </xdr:from>
    <xdr:ext cx="378565" cy="25904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8561017" y="996422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106902</xdr:rowOff>
    </xdr:from>
    <xdr:to>
      <xdr:col>41</xdr:col>
      <xdr:colOff>101600</xdr:colOff>
      <xdr:row>58</xdr:row>
      <xdr:rowOff>37052</xdr:rowOff>
    </xdr:to>
    <xdr:sp macro="" textlink="">
      <xdr:nvSpPr>
        <xdr:cNvPr id="371" name="楕円 370">
          <a:extLst>
            <a:ext uri="{FF2B5EF4-FFF2-40B4-BE49-F238E27FC236}">
              <a16:creationId xmlns:a16="http://schemas.microsoft.com/office/drawing/2014/main" id="{00000000-0008-0000-0700-000073010000}"/>
            </a:ext>
          </a:extLst>
        </xdr:cNvPr>
        <xdr:cNvSpPr/>
      </xdr:nvSpPr>
      <xdr:spPr>
        <a:xfrm>
          <a:off x="7810500" y="98795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58</xdr:row>
      <xdr:rowOff>28179</xdr:rowOff>
    </xdr:from>
    <xdr:ext cx="378565" cy="259045"/>
    <xdr:sp macro="" textlink="">
      <xdr:nvSpPr>
        <xdr:cNvPr id="372" name="テキスト ボックス 371">
          <a:extLst>
            <a:ext uri="{FF2B5EF4-FFF2-40B4-BE49-F238E27FC236}">
              <a16:creationId xmlns:a16="http://schemas.microsoft.com/office/drawing/2014/main" id="{00000000-0008-0000-0700-000074010000}"/>
            </a:ext>
          </a:extLst>
        </xdr:cNvPr>
        <xdr:cNvSpPr txBox="1"/>
      </xdr:nvSpPr>
      <xdr:spPr>
        <a:xfrm>
          <a:off x="7672017" y="997227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112388</xdr:rowOff>
    </xdr:from>
    <xdr:to>
      <xdr:col>36</xdr:col>
      <xdr:colOff>165100</xdr:colOff>
      <xdr:row>58</xdr:row>
      <xdr:rowOff>42538</xdr:rowOff>
    </xdr:to>
    <xdr:sp macro="" textlink="">
      <xdr:nvSpPr>
        <xdr:cNvPr id="373" name="楕円 372">
          <a:extLst>
            <a:ext uri="{FF2B5EF4-FFF2-40B4-BE49-F238E27FC236}">
              <a16:creationId xmlns:a16="http://schemas.microsoft.com/office/drawing/2014/main" id="{00000000-0008-0000-0700-000075010000}"/>
            </a:ext>
          </a:extLst>
        </xdr:cNvPr>
        <xdr:cNvSpPr/>
      </xdr:nvSpPr>
      <xdr:spPr>
        <a:xfrm>
          <a:off x="6921500" y="98850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58</xdr:row>
      <xdr:rowOff>33665</xdr:rowOff>
    </xdr:from>
    <xdr:ext cx="378565" cy="259045"/>
    <xdr:sp macro="" textlink="">
      <xdr:nvSpPr>
        <xdr:cNvPr id="374" name="テキスト ボックス 373">
          <a:extLst>
            <a:ext uri="{FF2B5EF4-FFF2-40B4-BE49-F238E27FC236}">
              <a16:creationId xmlns:a16="http://schemas.microsoft.com/office/drawing/2014/main" id="{00000000-0008-0000-0700-000076010000}"/>
            </a:ext>
          </a:extLst>
        </xdr:cNvPr>
        <xdr:cNvSpPr txBox="1"/>
      </xdr:nvSpPr>
      <xdr:spPr>
        <a:xfrm>
          <a:off x="6783017" y="997776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5" name="正方形/長方形 374">
          <a:extLst>
            <a:ext uri="{FF2B5EF4-FFF2-40B4-BE49-F238E27FC236}">
              <a16:creationId xmlns:a16="http://schemas.microsoft.com/office/drawing/2014/main" id="{00000000-0008-0000-0700-000077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6" name="正方形/長方形 375">
          <a:extLst>
            <a:ext uri="{FF2B5EF4-FFF2-40B4-BE49-F238E27FC236}">
              <a16:creationId xmlns:a16="http://schemas.microsoft.com/office/drawing/2014/main" id="{00000000-0008-0000-0700-000078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21,434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3" name="テキスト ボックス 382">
          <a:extLst>
            <a:ext uri="{FF2B5EF4-FFF2-40B4-BE49-F238E27FC236}">
              <a16:creationId xmlns:a16="http://schemas.microsoft.com/office/drawing/2014/main" id="{00000000-0008-0000-0700-00007F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4" name="直線コネクタ 383">
          <a:extLst>
            <a:ext uri="{FF2B5EF4-FFF2-40B4-BE49-F238E27FC236}">
              <a16:creationId xmlns:a16="http://schemas.microsoft.com/office/drawing/2014/main" id="{00000000-0008-0000-0700-000080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5" name="直線コネクタ 384">
          <a:extLst>
            <a:ext uri="{FF2B5EF4-FFF2-40B4-BE49-F238E27FC236}">
              <a16:creationId xmlns:a16="http://schemas.microsoft.com/office/drawing/2014/main" id="{00000000-0008-0000-0700-000081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6" name="テキスト ボックス 385">
          <a:extLst>
            <a:ext uri="{FF2B5EF4-FFF2-40B4-BE49-F238E27FC236}">
              <a16:creationId xmlns:a16="http://schemas.microsoft.com/office/drawing/2014/main" id="{00000000-0008-0000-0700-000082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7" name="直線コネクタ 386">
          <a:extLst>
            <a:ext uri="{FF2B5EF4-FFF2-40B4-BE49-F238E27FC236}">
              <a16:creationId xmlns:a16="http://schemas.microsoft.com/office/drawing/2014/main" id="{00000000-0008-0000-0700-000083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88" name="テキスト ボックス 387">
          <a:extLst>
            <a:ext uri="{FF2B5EF4-FFF2-40B4-BE49-F238E27FC236}">
              <a16:creationId xmlns:a16="http://schemas.microsoft.com/office/drawing/2014/main" id="{00000000-0008-0000-0700-000084010000}"/>
            </a:ext>
          </a:extLst>
        </xdr:cNvPr>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89" name="直線コネクタ 388">
          <a:extLst>
            <a:ext uri="{FF2B5EF4-FFF2-40B4-BE49-F238E27FC236}">
              <a16:creationId xmlns:a16="http://schemas.microsoft.com/office/drawing/2014/main" id="{00000000-0008-0000-0700-000085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90" name="テキスト ボックス 389">
          <a:extLst>
            <a:ext uri="{FF2B5EF4-FFF2-40B4-BE49-F238E27FC236}">
              <a16:creationId xmlns:a16="http://schemas.microsoft.com/office/drawing/2014/main" id="{00000000-0008-0000-0700-000086010000}"/>
            </a:ext>
          </a:extLst>
        </xdr:cNvPr>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2" name="テキスト ボックス 391">
          <a:extLst>
            <a:ext uri="{FF2B5EF4-FFF2-40B4-BE49-F238E27FC236}">
              <a16:creationId xmlns:a16="http://schemas.microsoft.com/office/drawing/2014/main" id="{00000000-0008-0000-0700-000088010000}"/>
            </a:ext>
          </a:extLst>
        </xdr:cNvPr>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3" name="直線コネクタ 392">
          <a:extLst>
            <a:ext uri="{FF2B5EF4-FFF2-40B4-BE49-F238E27FC236}">
              <a16:creationId xmlns:a16="http://schemas.microsoft.com/office/drawing/2014/main" id="{00000000-0008-0000-0700-000089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4" name="テキスト ボックス 393">
          <a:extLst>
            <a:ext uri="{FF2B5EF4-FFF2-40B4-BE49-F238E27FC236}">
              <a16:creationId xmlns:a16="http://schemas.microsoft.com/office/drawing/2014/main" id="{00000000-0008-0000-0700-00008A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5" name="商工費グラフ枠">
          <a:extLst>
            <a:ext uri="{FF2B5EF4-FFF2-40B4-BE49-F238E27FC236}">
              <a16:creationId xmlns:a16="http://schemas.microsoft.com/office/drawing/2014/main" id="{00000000-0008-0000-0700-00008B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72</xdr:row>
      <xdr:rowOff>39984</xdr:rowOff>
    </xdr:from>
    <xdr:to>
      <xdr:col>54</xdr:col>
      <xdr:colOff>189865</xdr:colOff>
      <xdr:row>78</xdr:row>
      <xdr:rowOff>56124</xdr:rowOff>
    </xdr:to>
    <xdr:cxnSp macro="">
      <xdr:nvCxnSpPr>
        <xdr:cNvPr id="396" name="直線コネクタ 395">
          <a:extLst>
            <a:ext uri="{FF2B5EF4-FFF2-40B4-BE49-F238E27FC236}">
              <a16:creationId xmlns:a16="http://schemas.microsoft.com/office/drawing/2014/main" id="{00000000-0008-0000-0700-00008C010000}"/>
            </a:ext>
          </a:extLst>
        </xdr:cNvPr>
        <xdr:cNvCxnSpPr/>
      </xdr:nvCxnSpPr>
      <xdr:spPr>
        <a:xfrm flipV="1">
          <a:off x="10475595" y="12384384"/>
          <a:ext cx="1270" cy="10448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59951</xdr:rowOff>
    </xdr:from>
    <xdr:ext cx="469744" cy="259045"/>
    <xdr:sp macro="" textlink="">
      <xdr:nvSpPr>
        <xdr:cNvPr id="397" name="商工費最小値テキスト">
          <a:extLst>
            <a:ext uri="{FF2B5EF4-FFF2-40B4-BE49-F238E27FC236}">
              <a16:creationId xmlns:a16="http://schemas.microsoft.com/office/drawing/2014/main" id="{00000000-0008-0000-0700-00008D010000}"/>
            </a:ext>
          </a:extLst>
        </xdr:cNvPr>
        <xdr:cNvSpPr txBox="1"/>
      </xdr:nvSpPr>
      <xdr:spPr>
        <a:xfrm>
          <a:off x="10528300" y="134330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56124</xdr:rowOff>
    </xdr:from>
    <xdr:to>
      <xdr:col>55</xdr:col>
      <xdr:colOff>88900</xdr:colOff>
      <xdr:row>78</xdr:row>
      <xdr:rowOff>56124</xdr:rowOff>
    </xdr:to>
    <xdr:cxnSp macro="">
      <xdr:nvCxnSpPr>
        <xdr:cNvPr id="398" name="直線コネクタ 397">
          <a:extLst>
            <a:ext uri="{FF2B5EF4-FFF2-40B4-BE49-F238E27FC236}">
              <a16:creationId xmlns:a16="http://schemas.microsoft.com/office/drawing/2014/main" id="{00000000-0008-0000-0700-00008E010000}"/>
            </a:ext>
          </a:extLst>
        </xdr:cNvPr>
        <xdr:cNvCxnSpPr/>
      </xdr:nvCxnSpPr>
      <xdr:spPr>
        <a:xfrm>
          <a:off x="10388600" y="134292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158111</xdr:rowOff>
    </xdr:from>
    <xdr:ext cx="534377" cy="259045"/>
    <xdr:sp macro="" textlink="">
      <xdr:nvSpPr>
        <xdr:cNvPr id="399" name="商工費最大値テキスト">
          <a:extLst>
            <a:ext uri="{FF2B5EF4-FFF2-40B4-BE49-F238E27FC236}">
              <a16:creationId xmlns:a16="http://schemas.microsoft.com/office/drawing/2014/main" id="{00000000-0008-0000-0700-00008F010000}"/>
            </a:ext>
          </a:extLst>
        </xdr:cNvPr>
        <xdr:cNvSpPr txBox="1"/>
      </xdr:nvSpPr>
      <xdr:spPr>
        <a:xfrm>
          <a:off x="10528300" y="121596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24,681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72</xdr:row>
      <xdr:rowOff>39984</xdr:rowOff>
    </xdr:from>
    <xdr:to>
      <xdr:col>55</xdr:col>
      <xdr:colOff>88900</xdr:colOff>
      <xdr:row>72</xdr:row>
      <xdr:rowOff>39984</xdr:rowOff>
    </xdr:to>
    <xdr:cxnSp macro="">
      <xdr:nvCxnSpPr>
        <xdr:cNvPr id="400" name="直線コネクタ 399">
          <a:extLst>
            <a:ext uri="{FF2B5EF4-FFF2-40B4-BE49-F238E27FC236}">
              <a16:creationId xmlns:a16="http://schemas.microsoft.com/office/drawing/2014/main" id="{00000000-0008-0000-0700-000090010000}"/>
            </a:ext>
          </a:extLst>
        </xdr:cNvPr>
        <xdr:cNvCxnSpPr/>
      </xdr:nvCxnSpPr>
      <xdr:spPr>
        <a:xfrm>
          <a:off x="10388600" y="123843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76</xdr:row>
      <xdr:rowOff>152090</xdr:rowOff>
    </xdr:from>
    <xdr:to>
      <xdr:col>55</xdr:col>
      <xdr:colOff>0</xdr:colOff>
      <xdr:row>77</xdr:row>
      <xdr:rowOff>104313</xdr:rowOff>
    </xdr:to>
    <xdr:cxnSp macro="">
      <xdr:nvCxnSpPr>
        <xdr:cNvPr id="401" name="直線コネクタ 400">
          <a:extLst>
            <a:ext uri="{FF2B5EF4-FFF2-40B4-BE49-F238E27FC236}">
              <a16:creationId xmlns:a16="http://schemas.microsoft.com/office/drawing/2014/main" id="{00000000-0008-0000-0700-000091010000}"/>
            </a:ext>
          </a:extLst>
        </xdr:cNvPr>
        <xdr:cNvCxnSpPr/>
      </xdr:nvCxnSpPr>
      <xdr:spPr>
        <a:xfrm flipV="1">
          <a:off x="9639300" y="13182290"/>
          <a:ext cx="838200" cy="1236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85706</xdr:rowOff>
    </xdr:from>
    <xdr:ext cx="469744" cy="259045"/>
    <xdr:sp macro="" textlink="">
      <xdr:nvSpPr>
        <xdr:cNvPr id="402" name="商工費平均値テキスト">
          <a:extLst>
            <a:ext uri="{FF2B5EF4-FFF2-40B4-BE49-F238E27FC236}">
              <a16:creationId xmlns:a16="http://schemas.microsoft.com/office/drawing/2014/main" id="{00000000-0008-0000-0700-000092010000}"/>
            </a:ext>
          </a:extLst>
        </xdr:cNvPr>
        <xdr:cNvSpPr txBox="1"/>
      </xdr:nvSpPr>
      <xdr:spPr>
        <a:xfrm>
          <a:off x="10528300" y="1311590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107279</xdr:rowOff>
    </xdr:from>
    <xdr:to>
      <xdr:col>55</xdr:col>
      <xdr:colOff>50800</xdr:colOff>
      <xdr:row>77</xdr:row>
      <xdr:rowOff>37429</xdr:rowOff>
    </xdr:to>
    <xdr:sp macro="" textlink="">
      <xdr:nvSpPr>
        <xdr:cNvPr id="403" name="フローチャート: 判断 402">
          <a:extLst>
            <a:ext uri="{FF2B5EF4-FFF2-40B4-BE49-F238E27FC236}">
              <a16:creationId xmlns:a16="http://schemas.microsoft.com/office/drawing/2014/main" id="{00000000-0008-0000-0700-000093010000}"/>
            </a:ext>
          </a:extLst>
        </xdr:cNvPr>
        <xdr:cNvSpPr/>
      </xdr:nvSpPr>
      <xdr:spPr>
        <a:xfrm>
          <a:off x="10426700" y="131374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76</xdr:row>
      <xdr:rowOff>170196</xdr:rowOff>
    </xdr:from>
    <xdr:to>
      <xdr:col>50</xdr:col>
      <xdr:colOff>114300</xdr:colOff>
      <xdr:row>77</xdr:row>
      <xdr:rowOff>104313</xdr:rowOff>
    </xdr:to>
    <xdr:cxnSp macro="">
      <xdr:nvCxnSpPr>
        <xdr:cNvPr id="404" name="直線コネクタ 403">
          <a:extLst>
            <a:ext uri="{FF2B5EF4-FFF2-40B4-BE49-F238E27FC236}">
              <a16:creationId xmlns:a16="http://schemas.microsoft.com/office/drawing/2014/main" id="{00000000-0008-0000-0700-000094010000}"/>
            </a:ext>
          </a:extLst>
        </xdr:cNvPr>
        <xdr:cNvCxnSpPr/>
      </xdr:nvCxnSpPr>
      <xdr:spPr>
        <a:xfrm>
          <a:off x="8750300" y="13200396"/>
          <a:ext cx="889000" cy="1055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110389</xdr:rowOff>
    </xdr:from>
    <xdr:to>
      <xdr:col>50</xdr:col>
      <xdr:colOff>165100</xdr:colOff>
      <xdr:row>77</xdr:row>
      <xdr:rowOff>40539</xdr:rowOff>
    </xdr:to>
    <xdr:sp macro="" textlink="">
      <xdr:nvSpPr>
        <xdr:cNvPr id="405" name="フローチャート: 判断 404">
          <a:extLst>
            <a:ext uri="{FF2B5EF4-FFF2-40B4-BE49-F238E27FC236}">
              <a16:creationId xmlns:a16="http://schemas.microsoft.com/office/drawing/2014/main" id="{00000000-0008-0000-0700-000095010000}"/>
            </a:ext>
          </a:extLst>
        </xdr:cNvPr>
        <xdr:cNvSpPr/>
      </xdr:nvSpPr>
      <xdr:spPr>
        <a:xfrm>
          <a:off x="9588500" y="131405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75</xdr:row>
      <xdr:rowOff>57066</xdr:rowOff>
    </xdr:from>
    <xdr:ext cx="469744" cy="259045"/>
    <xdr:sp macro="" textlink="">
      <xdr:nvSpPr>
        <xdr:cNvPr id="406" name="テキスト ボックス 405">
          <a:extLst>
            <a:ext uri="{FF2B5EF4-FFF2-40B4-BE49-F238E27FC236}">
              <a16:creationId xmlns:a16="http://schemas.microsoft.com/office/drawing/2014/main" id="{00000000-0008-0000-0700-000096010000}"/>
            </a:ext>
          </a:extLst>
        </xdr:cNvPr>
        <xdr:cNvSpPr txBox="1"/>
      </xdr:nvSpPr>
      <xdr:spPr>
        <a:xfrm>
          <a:off x="9404428" y="129158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76</xdr:row>
      <xdr:rowOff>170196</xdr:rowOff>
    </xdr:from>
    <xdr:to>
      <xdr:col>45</xdr:col>
      <xdr:colOff>177800</xdr:colOff>
      <xdr:row>77</xdr:row>
      <xdr:rowOff>114737</xdr:rowOff>
    </xdr:to>
    <xdr:cxnSp macro="">
      <xdr:nvCxnSpPr>
        <xdr:cNvPr id="407" name="直線コネクタ 406">
          <a:extLst>
            <a:ext uri="{FF2B5EF4-FFF2-40B4-BE49-F238E27FC236}">
              <a16:creationId xmlns:a16="http://schemas.microsoft.com/office/drawing/2014/main" id="{00000000-0008-0000-0700-000097010000}"/>
            </a:ext>
          </a:extLst>
        </xdr:cNvPr>
        <xdr:cNvCxnSpPr/>
      </xdr:nvCxnSpPr>
      <xdr:spPr>
        <a:xfrm flipV="1">
          <a:off x="7861300" y="13200396"/>
          <a:ext cx="889000" cy="1159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30790</xdr:rowOff>
    </xdr:from>
    <xdr:to>
      <xdr:col>46</xdr:col>
      <xdr:colOff>38100</xdr:colOff>
      <xdr:row>76</xdr:row>
      <xdr:rowOff>132390</xdr:rowOff>
    </xdr:to>
    <xdr:sp macro="" textlink="">
      <xdr:nvSpPr>
        <xdr:cNvPr id="408" name="フローチャート: 判断 407">
          <a:extLst>
            <a:ext uri="{FF2B5EF4-FFF2-40B4-BE49-F238E27FC236}">
              <a16:creationId xmlns:a16="http://schemas.microsoft.com/office/drawing/2014/main" id="{00000000-0008-0000-0700-000098010000}"/>
            </a:ext>
          </a:extLst>
        </xdr:cNvPr>
        <xdr:cNvSpPr/>
      </xdr:nvSpPr>
      <xdr:spPr>
        <a:xfrm>
          <a:off x="8699500" y="13060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74</xdr:row>
      <xdr:rowOff>148917</xdr:rowOff>
    </xdr:from>
    <xdr:ext cx="469744" cy="259045"/>
    <xdr:sp macro="" textlink="">
      <xdr:nvSpPr>
        <xdr:cNvPr id="409" name="テキスト ボックス 408">
          <a:extLst>
            <a:ext uri="{FF2B5EF4-FFF2-40B4-BE49-F238E27FC236}">
              <a16:creationId xmlns:a16="http://schemas.microsoft.com/office/drawing/2014/main" id="{00000000-0008-0000-0700-000099010000}"/>
            </a:ext>
          </a:extLst>
        </xdr:cNvPr>
        <xdr:cNvSpPr txBox="1"/>
      </xdr:nvSpPr>
      <xdr:spPr>
        <a:xfrm>
          <a:off x="8515428" y="128362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114737</xdr:rowOff>
    </xdr:from>
    <xdr:to>
      <xdr:col>41</xdr:col>
      <xdr:colOff>50800</xdr:colOff>
      <xdr:row>77</xdr:row>
      <xdr:rowOff>149988</xdr:rowOff>
    </xdr:to>
    <xdr:cxnSp macro="">
      <xdr:nvCxnSpPr>
        <xdr:cNvPr id="410" name="直線コネクタ 409">
          <a:extLst>
            <a:ext uri="{FF2B5EF4-FFF2-40B4-BE49-F238E27FC236}">
              <a16:creationId xmlns:a16="http://schemas.microsoft.com/office/drawing/2014/main" id="{00000000-0008-0000-0700-00009A010000}"/>
            </a:ext>
          </a:extLst>
        </xdr:cNvPr>
        <xdr:cNvCxnSpPr/>
      </xdr:nvCxnSpPr>
      <xdr:spPr>
        <a:xfrm flipV="1">
          <a:off x="6972300" y="13316387"/>
          <a:ext cx="889000" cy="352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6787</xdr:rowOff>
    </xdr:from>
    <xdr:to>
      <xdr:col>41</xdr:col>
      <xdr:colOff>101600</xdr:colOff>
      <xdr:row>77</xdr:row>
      <xdr:rowOff>108387</xdr:rowOff>
    </xdr:to>
    <xdr:sp macro="" textlink="">
      <xdr:nvSpPr>
        <xdr:cNvPr id="411" name="フローチャート: 判断 410">
          <a:extLst>
            <a:ext uri="{FF2B5EF4-FFF2-40B4-BE49-F238E27FC236}">
              <a16:creationId xmlns:a16="http://schemas.microsoft.com/office/drawing/2014/main" id="{00000000-0008-0000-0700-00009B010000}"/>
            </a:ext>
          </a:extLst>
        </xdr:cNvPr>
        <xdr:cNvSpPr/>
      </xdr:nvSpPr>
      <xdr:spPr>
        <a:xfrm>
          <a:off x="7810500" y="132084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75</xdr:row>
      <xdr:rowOff>124914</xdr:rowOff>
    </xdr:from>
    <xdr:ext cx="469744" cy="259045"/>
    <xdr:sp macro="" textlink="">
      <xdr:nvSpPr>
        <xdr:cNvPr id="412" name="テキスト ボックス 411">
          <a:extLst>
            <a:ext uri="{FF2B5EF4-FFF2-40B4-BE49-F238E27FC236}">
              <a16:creationId xmlns:a16="http://schemas.microsoft.com/office/drawing/2014/main" id="{00000000-0008-0000-0700-00009C010000}"/>
            </a:ext>
          </a:extLst>
        </xdr:cNvPr>
        <xdr:cNvSpPr txBox="1"/>
      </xdr:nvSpPr>
      <xdr:spPr>
        <a:xfrm>
          <a:off x="7626428" y="129836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43042</xdr:rowOff>
    </xdr:from>
    <xdr:to>
      <xdr:col>36</xdr:col>
      <xdr:colOff>165100</xdr:colOff>
      <xdr:row>77</xdr:row>
      <xdr:rowOff>144642</xdr:rowOff>
    </xdr:to>
    <xdr:sp macro="" textlink="">
      <xdr:nvSpPr>
        <xdr:cNvPr id="413" name="フローチャート: 判断 412">
          <a:extLst>
            <a:ext uri="{FF2B5EF4-FFF2-40B4-BE49-F238E27FC236}">
              <a16:creationId xmlns:a16="http://schemas.microsoft.com/office/drawing/2014/main" id="{00000000-0008-0000-0700-00009D010000}"/>
            </a:ext>
          </a:extLst>
        </xdr:cNvPr>
        <xdr:cNvSpPr/>
      </xdr:nvSpPr>
      <xdr:spPr>
        <a:xfrm>
          <a:off x="6921500" y="132446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75</xdr:row>
      <xdr:rowOff>161169</xdr:rowOff>
    </xdr:from>
    <xdr:ext cx="469744" cy="259045"/>
    <xdr:sp macro="" textlink="">
      <xdr:nvSpPr>
        <xdr:cNvPr id="414" name="テキスト ボックス 413">
          <a:extLst>
            <a:ext uri="{FF2B5EF4-FFF2-40B4-BE49-F238E27FC236}">
              <a16:creationId xmlns:a16="http://schemas.microsoft.com/office/drawing/2014/main" id="{00000000-0008-0000-0700-00009E010000}"/>
            </a:ext>
          </a:extLst>
        </xdr:cNvPr>
        <xdr:cNvSpPr txBox="1"/>
      </xdr:nvSpPr>
      <xdr:spPr>
        <a:xfrm>
          <a:off x="6737428" y="130199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5" name="テキスト ボックス 414">
          <a:extLst>
            <a:ext uri="{FF2B5EF4-FFF2-40B4-BE49-F238E27FC236}">
              <a16:creationId xmlns:a16="http://schemas.microsoft.com/office/drawing/2014/main" id="{00000000-0008-0000-0700-00009F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101290</xdr:rowOff>
    </xdr:from>
    <xdr:to>
      <xdr:col>55</xdr:col>
      <xdr:colOff>50800</xdr:colOff>
      <xdr:row>77</xdr:row>
      <xdr:rowOff>31440</xdr:rowOff>
    </xdr:to>
    <xdr:sp macro="" textlink="">
      <xdr:nvSpPr>
        <xdr:cNvPr id="420" name="楕円 419">
          <a:extLst>
            <a:ext uri="{FF2B5EF4-FFF2-40B4-BE49-F238E27FC236}">
              <a16:creationId xmlns:a16="http://schemas.microsoft.com/office/drawing/2014/main" id="{00000000-0008-0000-0700-0000A4010000}"/>
            </a:ext>
          </a:extLst>
        </xdr:cNvPr>
        <xdr:cNvSpPr/>
      </xdr:nvSpPr>
      <xdr:spPr>
        <a:xfrm>
          <a:off x="10426700" y="131314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75</xdr:row>
      <xdr:rowOff>124167</xdr:rowOff>
    </xdr:from>
    <xdr:ext cx="469744" cy="259045"/>
    <xdr:sp macro="" textlink="">
      <xdr:nvSpPr>
        <xdr:cNvPr id="421" name="商工費該当値テキスト">
          <a:extLst>
            <a:ext uri="{FF2B5EF4-FFF2-40B4-BE49-F238E27FC236}">
              <a16:creationId xmlns:a16="http://schemas.microsoft.com/office/drawing/2014/main" id="{00000000-0008-0000-0700-0000A5010000}"/>
            </a:ext>
          </a:extLst>
        </xdr:cNvPr>
        <xdr:cNvSpPr txBox="1"/>
      </xdr:nvSpPr>
      <xdr:spPr>
        <a:xfrm>
          <a:off x="10528300" y="129829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53513</xdr:rowOff>
    </xdr:from>
    <xdr:to>
      <xdr:col>50</xdr:col>
      <xdr:colOff>165100</xdr:colOff>
      <xdr:row>77</xdr:row>
      <xdr:rowOff>155113</xdr:rowOff>
    </xdr:to>
    <xdr:sp macro="" textlink="">
      <xdr:nvSpPr>
        <xdr:cNvPr id="422" name="楕円 421">
          <a:extLst>
            <a:ext uri="{FF2B5EF4-FFF2-40B4-BE49-F238E27FC236}">
              <a16:creationId xmlns:a16="http://schemas.microsoft.com/office/drawing/2014/main" id="{00000000-0008-0000-0700-0000A6010000}"/>
            </a:ext>
          </a:extLst>
        </xdr:cNvPr>
        <xdr:cNvSpPr/>
      </xdr:nvSpPr>
      <xdr:spPr>
        <a:xfrm>
          <a:off x="9588500" y="132551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77</xdr:row>
      <xdr:rowOff>146240</xdr:rowOff>
    </xdr:from>
    <xdr:ext cx="469744" cy="259045"/>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9404428" y="133478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76</xdr:row>
      <xdr:rowOff>119396</xdr:rowOff>
    </xdr:from>
    <xdr:to>
      <xdr:col>46</xdr:col>
      <xdr:colOff>38100</xdr:colOff>
      <xdr:row>77</xdr:row>
      <xdr:rowOff>49546</xdr:rowOff>
    </xdr:to>
    <xdr:sp macro="" textlink="">
      <xdr:nvSpPr>
        <xdr:cNvPr id="424" name="楕円 423">
          <a:extLst>
            <a:ext uri="{FF2B5EF4-FFF2-40B4-BE49-F238E27FC236}">
              <a16:creationId xmlns:a16="http://schemas.microsoft.com/office/drawing/2014/main" id="{00000000-0008-0000-0700-0000A8010000}"/>
            </a:ext>
          </a:extLst>
        </xdr:cNvPr>
        <xdr:cNvSpPr/>
      </xdr:nvSpPr>
      <xdr:spPr>
        <a:xfrm>
          <a:off x="8699500" y="131495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77</xdr:row>
      <xdr:rowOff>40673</xdr:rowOff>
    </xdr:from>
    <xdr:ext cx="469744" cy="259045"/>
    <xdr:sp macro="" textlink="">
      <xdr:nvSpPr>
        <xdr:cNvPr id="425" name="テキスト ボックス 424">
          <a:extLst>
            <a:ext uri="{FF2B5EF4-FFF2-40B4-BE49-F238E27FC236}">
              <a16:creationId xmlns:a16="http://schemas.microsoft.com/office/drawing/2014/main" id="{00000000-0008-0000-0700-0000A9010000}"/>
            </a:ext>
          </a:extLst>
        </xdr:cNvPr>
        <xdr:cNvSpPr txBox="1"/>
      </xdr:nvSpPr>
      <xdr:spPr>
        <a:xfrm>
          <a:off x="8515428" y="132423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63937</xdr:rowOff>
    </xdr:from>
    <xdr:to>
      <xdr:col>41</xdr:col>
      <xdr:colOff>101600</xdr:colOff>
      <xdr:row>77</xdr:row>
      <xdr:rowOff>165537</xdr:rowOff>
    </xdr:to>
    <xdr:sp macro="" textlink="">
      <xdr:nvSpPr>
        <xdr:cNvPr id="426" name="楕円 425">
          <a:extLst>
            <a:ext uri="{FF2B5EF4-FFF2-40B4-BE49-F238E27FC236}">
              <a16:creationId xmlns:a16="http://schemas.microsoft.com/office/drawing/2014/main" id="{00000000-0008-0000-0700-0000AA010000}"/>
            </a:ext>
          </a:extLst>
        </xdr:cNvPr>
        <xdr:cNvSpPr/>
      </xdr:nvSpPr>
      <xdr:spPr>
        <a:xfrm>
          <a:off x="7810500" y="132655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77</xdr:row>
      <xdr:rowOff>156664</xdr:rowOff>
    </xdr:from>
    <xdr:ext cx="469744" cy="259045"/>
    <xdr:sp macro="" textlink="">
      <xdr:nvSpPr>
        <xdr:cNvPr id="427" name="テキスト ボックス 426">
          <a:extLst>
            <a:ext uri="{FF2B5EF4-FFF2-40B4-BE49-F238E27FC236}">
              <a16:creationId xmlns:a16="http://schemas.microsoft.com/office/drawing/2014/main" id="{00000000-0008-0000-0700-0000AB010000}"/>
            </a:ext>
          </a:extLst>
        </xdr:cNvPr>
        <xdr:cNvSpPr txBox="1"/>
      </xdr:nvSpPr>
      <xdr:spPr>
        <a:xfrm>
          <a:off x="7626428" y="133583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99188</xdr:rowOff>
    </xdr:from>
    <xdr:to>
      <xdr:col>36</xdr:col>
      <xdr:colOff>165100</xdr:colOff>
      <xdr:row>78</xdr:row>
      <xdr:rowOff>29338</xdr:rowOff>
    </xdr:to>
    <xdr:sp macro="" textlink="">
      <xdr:nvSpPr>
        <xdr:cNvPr id="428" name="楕円 427">
          <a:extLst>
            <a:ext uri="{FF2B5EF4-FFF2-40B4-BE49-F238E27FC236}">
              <a16:creationId xmlns:a16="http://schemas.microsoft.com/office/drawing/2014/main" id="{00000000-0008-0000-0700-0000AC010000}"/>
            </a:ext>
          </a:extLst>
        </xdr:cNvPr>
        <xdr:cNvSpPr/>
      </xdr:nvSpPr>
      <xdr:spPr>
        <a:xfrm>
          <a:off x="6921500" y="133008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20465</xdr:rowOff>
    </xdr:from>
    <xdr:ext cx="469744" cy="259045"/>
    <xdr:sp macro="" textlink="">
      <xdr:nvSpPr>
        <xdr:cNvPr id="429" name="テキスト ボックス 428">
          <a:extLst>
            <a:ext uri="{FF2B5EF4-FFF2-40B4-BE49-F238E27FC236}">
              <a16:creationId xmlns:a16="http://schemas.microsoft.com/office/drawing/2014/main" id="{00000000-0008-0000-0700-0000AD010000}"/>
            </a:ext>
          </a:extLst>
        </xdr:cNvPr>
        <xdr:cNvSpPr txBox="1"/>
      </xdr:nvSpPr>
      <xdr:spPr>
        <a:xfrm>
          <a:off x="6737428" y="133935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0" name="正方形/長方形 429">
          <a:extLst>
            <a:ext uri="{FF2B5EF4-FFF2-40B4-BE49-F238E27FC236}">
              <a16:creationId xmlns:a16="http://schemas.microsoft.com/office/drawing/2014/main" id="{00000000-0008-0000-0700-0000AE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1" name="正方形/長方形 430">
          <a:extLst>
            <a:ext uri="{FF2B5EF4-FFF2-40B4-BE49-F238E27FC236}">
              <a16:creationId xmlns:a16="http://schemas.microsoft.com/office/drawing/2014/main" id="{00000000-0008-0000-0700-0000AF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2" name="正方形/長方形 431">
          <a:extLst>
            <a:ext uri="{FF2B5EF4-FFF2-40B4-BE49-F238E27FC236}">
              <a16:creationId xmlns:a16="http://schemas.microsoft.com/office/drawing/2014/main" id="{00000000-0008-0000-0700-0000B0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3" name="正方形/長方形 432">
          <a:extLst>
            <a:ext uri="{FF2B5EF4-FFF2-40B4-BE49-F238E27FC236}">
              <a16:creationId xmlns:a16="http://schemas.microsoft.com/office/drawing/2014/main" id="{00000000-0008-0000-0700-0000B1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37,402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8" name="テキスト ボックス 437">
          <a:extLst>
            <a:ext uri="{FF2B5EF4-FFF2-40B4-BE49-F238E27FC236}">
              <a16:creationId xmlns:a16="http://schemas.microsoft.com/office/drawing/2014/main" id="{00000000-0008-0000-0700-0000B6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9" name="直線コネクタ 438">
          <a:extLst>
            <a:ext uri="{FF2B5EF4-FFF2-40B4-BE49-F238E27FC236}">
              <a16:creationId xmlns:a16="http://schemas.microsoft.com/office/drawing/2014/main" id="{00000000-0008-0000-0700-0000B7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100</xdr:row>
      <xdr:rowOff>111777</xdr:rowOff>
    </xdr:from>
    <xdr:ext cx="531299" cy="259045"/>
    <xdr:sp macro="" textlink="">
      <xdr:nvSpPr>
        <xdr:cNvPr id="440" name="テキスト ボックス 439">
          <a:extLst>
            <a:ext uri="{FF2B5EF4-FFF2-40B4-BE49-F238E27FC236}">
              <a16:creationId xmlns:a16="http://schemas.microsoft.com/office/drawing/2014/main" id="{00000000-0008-0000-0700-0000B8010000}"/>
            </a:ext>
          </a:extLst>
        </xdr:cNvPr>
        <xdr:cNvSpPr txBox="1"/>
      </xdr:nvSpPr>
      <xdr:spPr>
        <a:xfrm>
          <a:off x="6072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99</xdr:row>
      <xdr:rowOff>44450</xdr:rowOff>
    </xdr:from>
    <xdr:to>
      <xdr:col>59</xdr:col>
      <xdr:colOff>50800</xdr:colOff>
      <xdr:row>99</xdr:row>
      <xdr:rowOff>44450</xdr:rowOff>
    </xdr:to>
    <xdr:cxnSp macro="">
      <xdr:nvCxnSpPr>
        <xdr:cNvPr id="441" name="直線コネクタ 440">
          <a:extLst>
            <a:ext uri="{FF2B5EF4-FFF2-40B4-BE49-F238E27FC236}">
              <a16:creationId xmlns:a16="http://schemas.microsoft.com/office/drawing/2014/main" id="{00000000-0008-0000-0700-0000B9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98</xdr:row>
      <xdr:rowOff>73677</xdr:rowOff>
    </xdr:from>
    <xdr:ext cx="531299" cy="259045"/>
    <xdr:sp macro="" textlink="">
      <xdr:nvSpPr>
        <xdr:cNvPr id="442" name="テキスト ボックス 441">
          <a:extLst>
            <a:ext uri="{FF2B5EF4-FFF2-40B4-BE49-F238E27FC236}">
              <a16:creationId xmlns:a16="http://schemas.microsoft.com/office/drawing/2014/main" id="{00000000-0008-0000-0700-0000BA010000}"/>
            </a:ext>
          </a:extLst>
        </xdr:cNvPr>
        <xdr:cNvSpPr txBox="1"/>
      </xdr:nvSpPr>
      <xdr:spPr>
        <a:xfrm>
          <a:off x="6072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3" name="直線コネクタ 442">
          <a:extLst>
            <a:ext uri="{FF2B5EF4-FFF2-40B4-BE49-F238E27FC236}">
              <a16:creationId xmlns:a16="http://schemas.microsoft.com/office/drawing/2014/main" id="{00000000-0008-0000-0700-0000BB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4" name="テキスト ボックス 443">
          <a:extLst>
            <a:ext uri="{FF2B5EF4-FFF2-40B4-BE49-F238E27FC236}">
              <a16:creationId xmlns:a16="http://schemas.microsoft.com/office/drawing/2014/main" id="{00000000-0008-0000-0700-0000BC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5" name="直線コネクタ 444">
          <a:extLst>
            <a:ext uri="{FF2B5EF4-FFF2-40B4-BE49-F238E27FC236}">
              <a16:creationId xmlns:a16="http://schemas.microsoft.com/office/drawing/2014/main" id="{00000000-0008-0000-0700-0000BD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46" name="テキスト ボックス 445">
          <a:extLst>
            <a:ext uri="{FF2B5EF4-FFF2-40B4-BE49-F238E27FC236}">
              <a16:creationId xmlns:a16="http://schemas.microsoft.com/office/drawing/2014/main" id="{00000000-0008-0000-0700-0000BE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7" name="直線コネクタ 446">
          <a:extLst>
            <a:ext uri="{FF2B5EF4-FFF2-40B4-BE49-F238E27FC236}">
              <a16:creationId xmlns:a16="http://schemas.microsoft.com/office/drawing/2014/main" id="{00000000-0008-0000-0700-0000BF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48" name="テキスト ボックス 447">
          <a:extLst>
            <a:ext uri="{FF2B5EF4-FFF2-40B4-BE49-F238E27FC236}">
              <a16:creationId xmlns:a16="http://schemas.microsoft.com/office/drawing/2014/main" id="{00000000-0008-0000-0700-0000C0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49" name="直線コネクタ 448">
          <a:extLst>
            <a:ext uri="{FF2B5EF4-FFF2-40B4-BE49-F238E27FC236}">
              <a16:creationId xmlns:a16="http://schemas.microsoft.com/office/drawing/2014/main" id="{00000000-0008-0000-0700-0000C1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89</xdr:row>
      <xdr:rowOff>92727</xdr:rowOff>
    </xdr:from>
    <xdr:ext cx="531299" cy="259045"/>
    <xdr:sp macro="" textlink="">
      <xdr:nvSpPr>
        <xdr:cNvPr id="450" name="テキスト ボックス 449">
          <a:extLst>
            <a:ext uri="{FF2B5EF4-FFF2-40B4-BE49-F238E27FC236}">
              <a16:creationId xmlns:a16="http://schemas.microsoft.com/office/drawing/2014/main" id="{00000000-0008-0000-0700-0000C2010000}"/>
            </a:ext>
          </a:extLst>
        </xdr:cNvPr>
        <xdr:cNvSpPr txBox="1"/>
      </xdr:nvSpPr>
      <xdr:spPr>
        <a:xfrm>
          <a:off x="6072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1" name="直線コネクタ 450">
          <a:extLst>
            <a:ext uri="{FF2B5EF4-FFF2-40B4-BE49-F238E27FC236}">
              <a16:creationId xmlns:a16="http://schemas.microsoft.com/office/drawing/2014/main" id="{00000000-0008-0000-0700-0000C3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87</xdr:row>
      <xdr:rowOff>54627</xdr:rowOff>
    </xdr:from>
    <xdr:ext cx="531299" cy="259045"/>
    <xdr:sp macro="" textlink="">
      <xdr:nvSpPr>
        <xdr:cNvPr id="452" name="テキスト ボックス 451">
          <a:extLst>
            <a:ext uri="{FF2B5EF4-FFF2-40B4-BE49-F238E27FC236}">
              <a16:creationId xmlns:a16="http://schemas.microsoft.com/office/drawing/2014/main" id="{00000000-0008-0000-0700-0000C4010000}"/>
            </a:ext>
          </a:extLst>
        </xdr:cNvPr>
        <xdr:cNvSpPr txBox="1"/>
      </xdr:nvSpPr>
      <xdr:spPr>
        <a:xfrm>
          <a:off x="6072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3" name="土木費グラフ枠">
          <a:extLst>
            <a:ext uri="{FF2B5EF4-FFF2-40B4-BE49-F238E27FC236}">
              <a16:creationId xmlns:a16="http://schemas.microsoft.com/office/drawing/2014/main" id="{00000000-0008-0000-0700-0000C5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89</xdr:row>
      <xdr:rowOff>167436</xdr:rowOff>
    </xdr:from>
    <xdr:to>
      <xdr:col>54</xdr:col>
      <xdr:colOff>189865</xdr:colOff>
      <xdr:row>99</xdr:row>
      <xdr:rowOff>113488</xdr:rowOff>
    </xdr:to>
    <xdr:cxnSp macro="">
      <xdr:nvCxnSpPr>
        <xdr:cNvPr id="454" name="直線コネクタ 453">
          <a:extLst>
            <a:ext uri="{FF2B5EF4-FFF2-40B4-BE49-F238E27FC236}">
              <a16:creationId xmlns:a16="http://schemas.microsoft.com/office/drawing/2014/main" id="{00000000-0008-0000-0700-0000C6010000}"/>
            </a:ext>
          </a:extLst>
        </xdr:cNvPr>
        <xdr:cNvCxnSpPr/>
      </xdr:nvCxnSpPr>
      <xdr:spPr>
        <a:xfrm flipV="1">
          <a:off x="10475595" y="15426486"/>
          <a:ext cx="1270" cy="16605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117315</xdr:rowOff>
    </xdr:from>
    <xdr:ext cx="534377" cy="259045"/>
    <xdr:sp macro="" textlink="">
      <xdr:nvSpPr>
        <xdr:cNvPr id="455" name="土木費最小値テキスト">
          <a:extLst>
            <a:ext uri="{FF2B5EF4-FFF2-40B4-BE49-F238E27FC236}">
              <a16:creationId xmlns:a16="http://schemas.microsoft.com/office/drawing/2014/main" id="{00000000-0008-0000-0700-0000C7010000}"/>
            </a:ext>
          </a:extLst>
        </xdr:cNvPr>
        <xdr:cNvSpPr txBox="1"/>
      </xdr:nvSpPr>
      <xdr:spPr>
        <a:xfrm>
          <a:off x="10528300" y="170908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18,188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113488</xdr:rowOff>
    </xdr:from>
    <xdr:to>
      <xdr:col>55</xdr:col>
      <xdr:colOff>88900</xdr:colOff>
      <xdr:row>99</xdr:row>
      <xdr:rowOff>113488</xdr:rowOff>
    </xdr:to>
    <xdr:cxnSp macro="">
      <xdr:nvCxnSpPr>
        <xdr:cNvPr id="456" name="直線コネクタ 455">
          <a:extLst>
            <a:ext uri="{FF2B5EF4-FFF2-40B4-BE49-F238E27FC236}">
              <a16:creationId xmlns:a16="http://schemas.microsoft.com/office/drawing/2014/main" id="{00000000-0008-0000-0700-0000C8010000}"/>
            </a:ext>
          </a:extLst>
        </xdr:cNvPr>
        <xdr:cNvCxnSpPr/>
      </xdr:nvCxnSpPr>
      <xdr:spPr>
        <a:xfrm>
          <a:off x="10388600" y="170870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114113</xdr:rowOff>
    </xdr:from>
    <xdr:ext cx="534377" cy="259045"/>
    <xdr:sp macro="" textlink="">
      <xdr:nvSpPr>
        <xdr:cNvPr id="457" name="土木費最大値テキスト">
          <a:extLst>
            <a:ext uri="{FF2B5EF4-FFF2-40B4-BE49-F238E27FC236}">
              <a16:creationId xmlns:a16="http://schemas.microsoft.com/office/drawing/2014/main" id="{00000000-0008-0000-0700-0000C9010000}"/>
            </a:ext>
          </a:extLst>
        </xdr:cNvPr>
        <xdr:cNvSpPr txBox="1"/>
      </xdr:nvSpPr>
      <xdr:spPr>
        <a:xfrm>
          <a:off x="10528300" y="152017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61,772</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89</xdr:row>
      <xdr:rowOff>167436</xdr:rowOff>
    </xdr:from>
    <xdr:to>
      <xdr:col>55</xdr:col>
      <xdr:colOff>88900</xdr:colOff>
      <xdr:row>89</xdr:row>
      <xdr:rowOff>167436</xdr:rowOff>
    </xdr:to>
    <xdr:cxnSp macro="">
      <xdr:nvCxnSpPr>
        <xdr:cNvPr id="458" name="直線コネクタ 457">
          <a:extLst>
            <a:ext uri="{FF2B5EF4-FFF2-40B4-BE49-F238E27FC236}">
              <a16:creationId xmlns:a16="http://schemas.microsoft.com/office/drawing/2014/main" id="{00000000-0008-0000-0700-0000CA010000}"/>
            </a:ext>
          </a:extLst>
        </xdr:cNvPr>
        <xdr:cNvCxnSpPr/>
      </xdr:nvCxnSpPr>
      <xdr:spPr>
        <a:xfrm>
          <a:off x="10388600" y="154264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17438</xdr:rowOff>
    </xdr:from>
    <xdr:to>
      <xdr:col>55</xdr:col>
      <xdr:colOff>0</xdr:colOff>
      <xdr:row>97</xdr:row>
      <xdr:rowOff>132423</xdr:rowOff>
    </xdr:to>
    <xdr:cxnSp macro="">
      <xdr:nvCxnSpPr>
        <xdr:cNvPr id="459" name="直線コネクタ 458">
          <a:extLst>
            <a:ext uri="{FF2B5EF4-FFF2-40B4-BE49-F238E27FC236}">
              <a16:creationId xmlns:a16="http://schemas.microsoft.com/office/drawing/2014/main" id="{00000000-0008-0000-0700-0000CB010000}"/>
            </a:ext>
          </a:extLst>
        </xdr:cNvPr>
        <xdr:cNvCxnSpPr/>
      </xdr:nvCxnSpPr>
      <xdr:spPr>
        <a:xfrm>
          <a:off x="9639300" y="16648088"/>
          <a:ext cx="838200" cy="1149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94</xdr:row>
      <xdr:rowOff>161650</xdr:rowOff>
    </xdr:from>
    <xdr:ext cx="534377" cy="259045"/>
    <xdr:sp macro="" textlink="">
      <xdr:nvSpPr>
        <xdr:cNvPr id="460" name="土木費平均値テキスト">
          <a:extLst>
            <a:ext uri="{FF2B5EF4-FFF2-40B4-BE49-F238E27FC236}">
              <a16:creationId xmlns:a16="http://schemas.microsoft.com/office/drawing/2014/main" id="{00000000-0008-0000-0700-0000CC010000}"/>
            </a:ext>
          </a:extLst>
        </xdr:cNvPr>
        <xdr:cNvSpPr txBox="1"/>
      </xdr:nvSpPr>
      <xdr:spPr>
        <a:xfrm>
          <a:off x="10528300" y="1627795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34,191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138773</xdr:rowOff>
    </xdr:from>
    <xdr:to>
      <xdr:col>55</xdr:col>
      <xdr:colOff>50800</xdr:colOff>
      <xdr:row>96</xdr:row>
      <xdr:rowOff>68923</xdr:rowOff>
    </xdr:to>
    <xdr:sp macro="" textlink="">
      <xdr:nvSpPr>
        <xdr:cNvPr id="461" name="フローチャート: 判断 460">
          <a:extLst>
            <a:ext uri="{FF2B5EF4-FFF2-40B4-BE49-F238E27FC236}">
              <a16:creationId xmlns:a16="http://schemas.microsoft.com/office/drawing/2014/main" id="{00000000-0008-0000-0700-0000CD010000}"/>
            </a:ext>
          </a:extLst>
        </xdr:cNvPr>
        <xdr:cNvSpPr/>
      </xdr:nvSpPr>
      <xdr:spPr>
        <a:xfrm>
          <a:off x="10426700" y="164265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78015</xdr:rowOff>
    </xdr:from>
    <xdr:to>
      <xdr:col>50</xdr:col>
      <xdr:colOff>114300</xdr:colOff>
      <xdr:row>97</xdr:row>
      <xdr:rowOff>17438</xdr:rowOff>
    </xdr:to>
    <xdr:cxnSp macro="">
      <xdr:nvCxnSpPr>
        <xdr:cNvPr id="462" name="直線コネクタ 461">
          <a:extLst>
            <a:ext uri="{FF2B5EF4-FFF2-40B4-BE49-F238E27FC236}">
              <a16:creationId xmlns:a16="http://schemas.microsoft.com/office/drawing/2014/main" id="{00000000-0008-0000-0700-0000CE010000}"/>
            </a:ext>
          </a:extLst>
        </xdr:cNvPr>
        <xdr:cNvCxnSpPr/>
      </xdr:nvCxnSpPr>
      <xdr:spPr>
        <a:xfrm>
          <a:off x="8750300" y="16537215"/>
          <a:ext cx="889000" cy="1108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27750</xdr:rowOff>
    </xdr:from>
    <xdr:to>
      <xdr:col>50</xdr:col>
      <xdr:colOff>165100</xdr:colOff>
      <xdr:row>96</xdr:row>
      <xdr:rowOff>129350</xdr:rowOff>
    </xdr:to>
    <xdr:sp macro="" textlink="">
      <xdr:nvSpPr>
        <xdr:cNvPr id="463" name="フローチャート: 判断 462">
          <a:extLst>
            <a:ext uri="{FF2B5EF4-FFF2-40B4-BE49-F238E27FC236}">
              <a16:creationId xmlns:a16="http://schemas.microsoft.com/office/drawing/2014/main" id="{00000000-0008-0000-0700-0000CF010000}"/>
            </a:ext>
          </a:extLst>
        </xdr:cNvPr>
        <xdr:cNvSpPr/>
      </xdr:nvSpPr>
      <xdr:spPr>
        <a:xfrm>
          <a:off x="9588500" y="16486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145877</xdr:rowOff>
    </xdr:from>
    <xdr:ext cx="534377" cy="259045"/>
    <xdr:sp macro="" textlink="">
      <xdr:nvSpPr>
        <xdr:cNvPr id="464" name="テキスト ボックス 463">
          <a:extLst>
            <a:ext uri="{FF2B5EF4-FFF2-40B4-BE49-F238E27FC236}">
              <a16:creationId xmlns:a16="http://schemas.microsoft.com/office/drawing/2014/main" id="{00000000-0008-0000-0700-0000D0010000}"/>
            </a:ext>
          </a:extLst>
        </xdr:cNvPr>
        <xdr:cNvSpPr txBox="1"/>
      </xdr:nvSpPr>
      <xdr:spPr>
        <a:xfrm>
          <a:off x="9372111" y="162621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94</xdr:row>
      <xdr:rowOff>72720</xdr:rowOff>
    </xdr:from>
    <xdr:to>
      <xdr:col>45</xdr:col>
      <xdr:colOff>177800</xdr:colOff>
      <xdr:row>96</xdr:row>
      <xdr:rowOff>78015</xdr:rowOff>
    </xdr:to>
    <xdr:cxnSp macro="">
      <xdr:nvCxnSpPr>
        <xdr:cNvPr id="465" name="直線コネクタ 464">
          <a:extLst>
            <a:ext uri="{FF2B5EF4-FFF2-40B4-BE49-F238E27FC236}">
              <a16:creationId xmlns:a16="http://schemas.microsoft.com/office/drawing/2014/main" id="{00000000-0008-0000-0700-0000D1010000}"/>
            </a:ext>
          </a:extLst>
        </xdr:cNvPr>
        <xdr:cNvCxnSpPr/>
      </xdr:nvCxnSpPr>
      <xdr:spPr>
        <a:xfrm>
          <a:off x="7861300" y="16189020"/>
          <a:ext cx="889000" cy="348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95</xdr:row>
      <xdr:rowOff>121704</xdr:rowOff>
    </xdr:from>
    <xdr:to>
      <xdr:col>46</xdr:col>
      <xdr:colOff>38100</xdr:colOff>
      <xdr:row>96</xdr:row>
      <xdr:rowOff>51854</xdr:rowOff>
    </xdr:to>
    <xdr:sp macro="" textlink="">
      <xdr:nvSpPr>
        <xdr:cNvPr id="466" name="フローチャート: 判断 465">
          <a:extLst>
            <a:ext uri="{FF2B5EF4-FFF2-40B4-BE49-F238E27FC236}">
              <a16:creationId xmlns:a16="http://schemas.microsoft.com/office/drawing/2014/main" id="{00000000-0008-0000-0700-0000D2010000}"/>
            </a:ext>
          </a:extLst>
        </xdr:cNvPr>
        <xdr:cNvSpPr/>
      </xdr:nvSpPr>
      <xdr:spPr>
        <a:xfrm>
          <a:off x="8699500" y="164094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68381</xdr:rowOff>
    </xdr:from>
    <xdr:ext cx="534377" cy="259045"/>
    <xdr:sp macro="" textlink="">
      <xdr:nvSpPr>
        <xdr:cNvPr id="467" name="テキスト ボックス 466">
          <a:extLst>
            <a:ext uri="{FF2B5EF4-FFF2-40B4-BE49-F238E27FC236}">
              <a16:creationId xmlns:a16="http://schemas.microsoft.com/office/drawing/2014/main" id="{00000000-0008-0000-0700-0000D3010000}"/>
            </a:ext>
          </a:extLst>
        </xdr:cNvPr>
        <xdr:cNvSpPr txBox="1"/>
      </xdr:nvSpPr>
      <xdr:spPr>
        <a:xfrm>
          <a:off x="8483111" y="161846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94</xdr:row>
      <xdr:rowOff>37173</xdr:rowOff>
    </xdr:from>
    <xdr:to>
      <xdr:col>41</xdr:col>
      <xdr:colOff>50800</xdr:colOff>
      <xdr:row>94</xdr:row>
      <xdr:rowOff>72720</xdr:rowOff>
    </xdr:to>
    <xdr:cxnSp macro="">
      <xdr:nvCxnSpPr>
        <xdr:cNvPr id="468" name="直線コネクタ 467">
          <a:extLst>
            <a:ext uri="{FF2B5EF4-FFF2-40B4-BE49-F238E27FC236}">
              <a16:creationId xmlns:a16="http://schemas.microsoft.com/office/drawing/2014/main" id="{00000000-0008-0000-0700-0000D4010000}"/>
            </a:ext>
          </a:extLst>
        </xdr:cNvPr>
        <xdr:cNvCxnSpPr/>
      </xdr:nvCxnSpPr>
      <xdr:spPr>
        <a:xfrm>
          <a:off x="6972300" y="16153473"/>
          <a:ext cx="889000" cy="355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14415</xdr:rowOff>
    </xdr:from>
    <xdr:to>
      <xdr:col>41</xdr:col>
      <xdr:colOff>101600</xdr:colOff>
      <xdr:row>96</xdr:row>
      <xdr:rowOff>116015</xdr:rowOff>
    </xdr:to>
    <xdr:sp macro="" textlink="">
      <xdr:nvSpPr>
        <xdr:cNvPr id="469" name="フローチャート: 判断 468">
          <a:extLst>
            <a:ext uri="{FF2B5EF4-FFF2-40B4-BE49-F238E27FC236}">
              <a16:creationId xmlns:a16="http://schemas.microsoft.com/office/drawing/2014/main" id="{00000000-0008-0000-0700-0000D5010000}"/>
            </a:ext>
          </a:extLst>
        </xdr:cNvPr>
        <xdr:cNvSpPr/>
      </xdr:nvSpPr>
      <xdr:spPr>
        <a:xfrm>
          <a:off x="7810500" y="16473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107142</xdr:rowOff>
    </xdr:from>
    <xdr:ext cx="534377" cy="259045"/>
    <xdr:sp macro="" textlink="">
      <xdr:nvSpPr>
        <xdr:cNvPr id="470" name="テキスト ボックス 469">
          <a:extLst>
            <a:ext uri="{FF2B5EF4-FFF2-40B4-BE49-F238E27FC236}">
              <a16:creationId xmlns:a16="http://schemas.microsoft.com/office/drawing/2014/main" id="{00000000-0008-0000-0700-0000D6010000}"/>
            </a:ext>
          </a:extLst>
        </xdr:cNvPr>
        <xdr:cNvSpPr txBox="1"/>
      </xdr:nvSpPr>
      <xdr:spPr>
        <a:xfrm>
          <a:off x="7594111" y="165663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32,955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6262</xdr:rowOff>
    </xdr:from>
    <xdr:to>
      <xdr:col>36</xdr:col>
      <xdr:colOff>165100</xdr:colOff>
      <xdr:row>96</xdr:row>
      <xdr:rowOff>107862</xdr:rowOff>
    </xdr:to>
    <xdr:sp macro="" textlink="">
      <xdr:nvSpPr>
        <xdr:cNvPr id="471" name="フローチャート: 判断 470">
          <a:extLst>
            <a:ext uri="{FF2B5EF4-FFF2-40B4-BE49-F238E27FC236}">
              <a16:creationId xmlns:a16="http://schemas.microsoft.com/office/drawing/2014/main" id="{00000000-0008-0000-0700-0000D7010000}"/>
            </a:ext>
          </a:extLst>
        </xdr:cNvPr>
        <xdr:cNvSpPr/>
      </xdr:nvSpPr>
      <xdr:spPr>
        <a:xfrm>
          <a:off x="6921500" y="164654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98989</xdr:rowOff>
    </xdr:from>
    <xdr:ext cx="534377" cy="259045"/>
    <xdr:sp macro="" textlink="">
      <xdr:nvSpPr>
        <xdr:cNvPr id="472" name="テキスト ボックス 471">
          <a:extLst>
            <a:ext uri="{FF2B5EF4-FFF2-40B4-BE49-F238E27FC236}">
              <a16:creationId xmlns:a16="http://schemas.microsoft.com/office/drawing/2014/main" id="{00000000-0008-0000-0700-0000D8010000}"/>
            </a:ext>
          </a:extLst>
        </xdr:cNvPr>
        <xdr:cNvSpPr txBox="1"/>
      </xdr:nvSpPr>
      <xdr:spPr>
        <a:xfrm>
          <a:off x="6705111" y="165581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81623</xdr:rowOff>
    </xdr:from>
    <xdr:to>
      <xdr:col>55</xdr:col>
      <xdr:colOff>50800</xdr:colOff>
      <xdr:row>98</xdr:row>
      <xdr:rowOff>11773</xdr:rowOff>
    </xdr:to>
    <xdr:sp macro="" textlink="">
      <xdr:nvSpPr>
        <xdr:cNvPr id="478" name="楕円 477">
          <a:extLst>
            <a:ext uri="{FF2B5EF4-FFF2-40B4-BE49-F238E27FC236}">
              <a16:creationId xmlns:a16="http://schemas.microsoft.com/office/drawing/2014/main" id="{00000000-0008-0000-0700-0000DE010000}"/>
            </a:ext>
          </a:extLst>
        </xdr:cNvPr>
        <xdr:cNvSpPr/>
      </xdr:nvSpPr>
      <xdr:spPr>
        <a:xfrm>
          <a:off x="10426700" y="167122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60050</xdr:rowOff>
    </xdr:from>
    <xdr:ext cx="534377" cy="259045"/>
    <xdr:sp macro="" textlink="">
      <xdr:nvSpPr>
        <xdr:cNvPr id="479" name="土木費該当値テキスト">
          <a:extLst>
            <a:ext uri="{FF2B5EF4-FFF2-40B4-BE49-F238E27FC236}">
              <a16:creationId xmlns:a16="http://schemas.microsoft.com/office/drawing/2014/main" id="{00000000-0008-0000-0700-0000DF010000}"/>
            </a:ext>
          </a:extLst>
        </xdr:cNvPr>
        <xdr:cNvSpPr txBox="1"/>
      </xdr:nvSpPr>
      <xdr:spPr>
        <a:xfrm>
          <a:off x="10528300" y="166907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26,691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138088</xdr:rowOff>
    </xdr:from>
    <xdr:to>
      <xdr:col>50</xdr:col>
      <xdr:colOff>165100</xdr:colOff>
      <xdr:row>97</xdr:row>
      <xdr:rowOff>68238</xdr:rowOff>
    </xdr:to>
    <xdr:sp macro="" textlink="">
      <xdr:nvSpPr>
        <xdr:cNvPr id="480" name="楕円 479">
          <a:extLst>
            <a:ext uri="{FF2B5EF4-FFF2-40B4-BE49-F238E27FC236}">
              <a16:creationId xmlns:a16="http://schemas.microsoft.com/office/drawing/2014/main" id="{00000000-0008-0000-0700-0000E0010000}"/>
            </a:ext>
          </a:extLst>
        </xdr:cNvPr>
        <xdr:cNvSpPr/>
      </xdr:nvSpPr>
      <xdr:spPr>
        <a:xfrm>
          <a:off x="9588500" y="165972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59365</xdr:rowOff>
    </xdr:from>
    <xdr:ext cx="534377" cy="259045"/>
    <xdr:sp macro="" textlink="">
      <xdr:nvSpPr>
        <xdr:cNvPr id="481" name="テキスト ボックス 480">
          <a:extLst>
            <a:ext uri="{FF2B5EF4-FFF2-40B4-BE49-F238E27FC236}">
              <a16:creationId xmlns:a16="http://schemas.microsoft.com/office/drawing/2014/main" id="{00000000-0008-0000-0700-0000E1010000}"/>
            </a:ext>
          </a:extLst>
        </xdr:cNvPr>
        <xdr:cNvSpPr txBox="1"/>
      </xdr:nvSpPr>
      <xdr:spPr>
        <a:xfrm>
          <a:off x="9372111" y="166900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29,709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27215</xdr:rowOff>
    </xdr:from>
    <xdr:to>
      <xdr:col>46</xdr:col>
      <xdr:colOff>38100</xdr:colOff>
      <xdr:row>96</xdr:row>
      <xdr:rowOff>128815</xdr:rowOff>
    </xdr:to>
    <xdr:sp macro="" textlink="">
      <xdr:nvSpPr>
        <xdr:cNvPr id="482" name="楕円 481">
          <a:extLst>
            <a:ext uri="{FF2B5EF4-FFF2-40B4-BE49-F238E27FC236}">
              <a16:creationId xmlns:a16="http://schemas.microsoft.com/office/drawing/2014/main" id="{00000000-0008-0000-0700-0000E2010000}"/>
            </a:ext>
          </a:extLst>
        </xdr:cNvPr>
        <xdr:cNvSpPr/>
      </xdr:nvSpPr>
      <xdr:spPr>
        <a:xfrm>
          <a:off x="8699500" y="16486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119942</xdr:rowOff>
    </xdr:from>
    <xdr:ext cx="534377" cy="259045"/>
    <xdr:sp macro="" textlink="">
      <xdr:nvSpPr>
        <xdr:cNvPr id="483" name="テキスト ボックス 482">
          <a:extLst>
            <a:ext uri="{FF2B5EF4-FFF2-40B4-BE49-F238E27FC236}">
              <a16:creationId xmlns:a16="http://schemas.microsoft.com/office/drawing/2014/main" id="{00000000-0008-0000-0700-0000E3010000}"/>
            </a:ext>
          </a:extLst>
        </xdr:cNvPr>
        <xdr:cNvSpPr txBox="1"/>
      </xdr:nvSpPr>
      <xdr:spPr>
        <a:xfrm>
          <a:off x="8483111" y="165791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32,619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94</xdr:row>
      <xdr:rowOff>21920</xdr:rowOff>
    </xdr:from>
    <xdr:to>
      <xdr:col>41</xdr:col>
      <xdr:colOff>101600</xdr:colOff>
      <xdr:row>94</xdr:row>
      <xdr:rowOff>123520</xdr:rowOff>
    </xdr:to>
    <xdr:sp macro="" textlink="">
      <xdr:nvSpPr>
        <xdr:cNvPr id="484" name="楕円 483">
          <a:extLst>
            <a:ext uri="{FF2B5EF4-FFF2-40B4-BE49-F238E27FC236}">
              <a16:creationId xmlns:a16="http://schemas.microsoft.com/office/drawing/2014/main" id="{00000000-0008-0000-0700-0000E4010000}"/>
            </a:ext>
          </a:extLst>
        </xdr:cNvPr>
        <xdr:cNvSpPr/>
      </xdr:nvSpPr>
      <xdr:spPr>
        <a:xfrm>
          <a:off x="7810500" y="16138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92</xdr:row>
      <xdr:rowOff>140047</xdr:rowOff>
    </xdr:from>
    <xdr:ext cx="534377" cy="259045"/>
    <xdr:sp macro="" textlink="">
      <xdr:nvSpPr>
        <xdr:cNvPr id="485" name="テキスト ボックス 484">
          <a:extLst>
            <a:ext uri="{FF2B5EF4-FFF2-40B4-BE49-F238E27FC236}">
              <a16:creationId xmlns:a16="http://schemas.microsoft.com/office/drawing/2014/main" id="{00000000-0008-0000-0700-0000E5010000}"/>
            </a:ext>
          </a:extLst>
        </xdr:cNvPr>
        <xdr:cNvSpPr txBox="1"/>
      </xdr:nvSpPr>
      <xdr:spPr>
        <a:xfrm>
          <a:off x="7594111" y="159134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41,758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93</xdr:row>
      <xdr:rowOff>157823</xdr:rowOff>
    </xdr:from>
    <xdr:to>
      <xdr:col>36</xdr:col>
      <xdr:colOff>165100</xdr:colOff>
      <xdr:row>94</xdr:row>
      <xdr:rowOff>87973</xdr:rowOff>
    </xdr:to>
    <xdr:sp macro="" textlink="">
      <xdr:nvSpPr>
        <xdr:cNvPr id="486" name="楕円 485">
          <a:extLst>
            <a:ext uri="{FF2B5EF4-FFF2-40B4-BE49-F238E27FC236}">
              <a16:creationId xmlns:a16="http://schemas.microsoft.com/office/drawing/2014/main" id="{00000000-0008-0000-0700-0000E6010000}"/>
            </a:ext>
          </a:extLst>
        </xdr:cNvPr>
        <xdr:cNvSpPr/>
      </xdr:nvSpPr>
      <xdr:spPr>
        <a:xfrm>
          <a:off x="6921500" y="161026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92</xdr:row>
      <xdr:rowOff>104500</xdr:rowOff>
    </xdr:from>
    <xdr:ext cx="534377" cy="259045"/>
    <xdr:sp macro="" textlink="">
      <xdr:nvSpPr>
        <xdr:cNvPr id="487" name="テキスト ボックス 486">
          <a:extLst>
            <a:ext uri="{FF2B5EF4-FFF2-40B4-BE49-F238E27FC236}">
              <a16:creationId xmlns:a16="http://schemas.microsoft.com/office/drawing/2014/main" id="{00000000-0008-0000-0700-0000E7010000}"/>
            </a:ext>
          </a:extLst>
        </xdr:cNvPr>
        <xdr:cNvSpPr txBox="1"/>
      </xdr:nvSpPr>
      <xdr:spPr>
        <a:xfrm>
          <a:off x="6705111" y="158779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42,691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8" name="正方形/長方形 487">
          <a:extLst>
            <a:ext uri="{FF2B5EF4-FFF2-40B4-BE49-F238E27FC236}">
              <a16:creationId xmlns:a16="http://schemas.microsoft.com/office/drawing/2014/main" id="{00000000-0008-0000-0700-0000E8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9" name="正方形/長方形 488">
          <a:extLst>
            <a:ext uri="{FF2B5EF4-FFF2-40B4-BE49-F238E27FC236}">
              <a16:creationId xmlns:a16="http://schemas.microsoft.com/office/drawing/2014/main" id="{00000000-0008-0000-0700-0000E9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0" name="正方形/長方形 489">
          <a:extLst>
            <a:ext uri="{FF2B5EF4-FFF2-40B4-BE49-F238E27FC236}">
              <a16:creationId xmlns:a16="http://schemas.microsoft.com/office/drawing/2014/main" id="{00000000-0008-0000-0700-0000EA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6" name="テキスト ボックス 495">
          <a:extLst>
            <a:ext uri="{FF2B5EF4-FFF2-40B4-BE49-F238E27FC236}">
              <a16:creationId xmlns:a16="http://schemas.microsoft.com/office/drawing/2014/main" id="{00000000-0008-0000-0700-0000F0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7" name="直線コネクタ 496">
          <a:extLst>
            <a:ext uri="{FF2B5EF4-FFF2-40B4-BE49-F238E27FC236}">
              <a16:creationId xmlns:a16="http://schemas.microsoft.com/office/drawing/2014/main" id="{00000000-0008-0000-0700-0000F1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40</xdr:row>
      <xdr:rowOff>111777</xdr:rowOff>
    </xdr:from>
    <xdr:ext cx="467179" cy="259045"/>
    <xdr:sp macro="" textlink="">
      <xdr:nvSpPr>
        <xdr:cNvPr id="498" name="テキスト ボックス 497">
          <a:extLst>
            <a:ext uri="{FF2B5EF4-FFF2-40B4-BE49-F238E27FC236}">
              <a16:creationId xmlns:a16="http://schemas.microsoft.com/office/drawing/2014/main" id="{00000000-0008-0000-0700-0000F2010000}"/>
            </a:ext>
          </a:extLst>
        </xdr:cNvPr>
        <xdr:cNvSpPr txBox="1"/>
      </xdr:nvSpPr>
      <xdr:spPr>
        <a:xfrm>
          <a:off x="11978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98878</xdr:rowOff>
    </xdr:from>
    <xdr:to>
      <xdr:col>89</xdr:col>
      <xdr:colOff>177800</xdr:colOff>
      <xdr:row>39</xdr:row>
      <xdr:rowOff>98878</xdr:rowOff>
    </xdr:to>
    <xdr:cxnSp macro="">
      <xdr:nvCxnSpPr>
        <xdr:cNvPr id="499" name="直線コネクタ 498">
          <a:extLst>
            <a:ext uri="{FF2B5EF4-FFF2-40B4-BE49-F238E27FC236}">
              <a16:creationId xmlns:a16="http://schemas.microsoft.com/office/drawing/2014/main" id="{00000000-0008-0000-0700-0000F3010000}"/>
            </a:ext>
          </a:extLst>
        </xdr:cNvPr>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38</xdr:row>
      <xdr:rowOff>128105</xdr:rowOff>
    </xdr:from>
    <xdr:ext cx="467179" cy="259045"/>
    <xdr:sp macro="" textlink="">
      <xdr:nvSpPr>
        <xdr:cNvPr id="500" name="テキスト ボックス 499">
          <a:extLst>
            <a:ext uri="{FF2B5EF4-FFF2-40B4-BE49-F238E27FC236}">
              <a16:creationId xmlns:a16="http://schemas.microsoft.com/office/drawing/2014/main" id="{00000000-0008-0000-0700-0000F4010000}"/>
            </a:ext>
          </a:extLst>
        </xdr:cNvPr>
        <xdr:cNvSpPr txBox="1"/>
      </xdr:nvSpPr>
      <xdr:spPr>
        <a:xfrm>
          <a:off x="11978821" y="6643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01" name="直線コネクタ 500">
          <a:extLst>
            <a:ext uri="{FF2B5EF4-FFF2-40B4-BE49-F238E27FC236}">
              <a16:creationId xmlns:a16="http://schemas.microsoft.com/office/drawing/2014/main" id="{00000000-0008-0000-0700-0000F5010000}"/>
            </a:ext>
          </a:extLst>
        </xdr:cNvPr>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144434</xdr:rowOff>
    </xdr:from>
    <xdr:ext cx="531299" cy="259045"/>
    <xdr:sp macro="" textlink="">
      <xdr:nvSpPr>
        <xdr:cNvPr id="502" name="テキスト ボックス 501">
          <a:extLst>
            <a:ext uri="{FF2B5EF4-FFF2-40B4-BE49-F238E27FC236}">
              <a16:creationId xmlns:a16="http://schemas.microsoft.com/office/drawing/2014/main" id="{00000000-0008-0000-0700-0000F6010000}"/>
            </a:ext>
          </a:extLst>
        </xdr:cNvPr>
        <xdr:cNvSpPr txBox="1"/>
      </xdr:nvSpPr>
      <xdr:spPr>
        <a:xfrm>
          <a:off x="11914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03" name="直線コネクタ 502">
          <a:extLst>
            <a:ext uri="{FF2B5EF4-FFF2-40B4-BE49-F238E27FC236}">
              <a16:creationId xmlns:a16="http://schemas.microsoft.com/office/drawing/2014/main" id="{00000000-0008-0000-0700-0000F7010000}"/>
            </a:ext>
          </a:extLst>
        </xdr:cNvPr>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34</xdr:row>
      <xdr:rowOff>160763</xdr:rowOff>
    </xdr:from>
    <xdr:ext cx="531299" cy="259045"/>
    <xdr:sp macro="" textlink="">
      <xdr:nvSpPr>
        <xdr:cNvPr id="504" name="テキスト ボックス 503">
          <a:extLst>
            <a:ext uri="{FF2B5EF4-FFF2-40B4-BE49-F238E27FC236}">
              <a16:creationId xmlns:a16="http://schemas.microsoft.com/office/drawing/2014/main" id="{00000000-0008-0000-0700-0000F8010000}"/>
            </a:ext>
          </a:extLst>
        </xdr:cNvPr>
        <xdr:cNvSpPr txBox="1"/>
      </xdr:nvSpPr>
      <xdr:spPr>
        <a:xfrm>
          <a:off x="11914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05" name="直線コネクタ 504">
          <a:extLst>
            <a:ext uri="{FF2B5EF4-FFF2-40B4-BE49-F238E27FC236}">
              <a16:creationId xmlns:a16="http://schemas.microsoft.com/office/drawing/2014/main" id="{00000000-0008-0000-0700-0000F9010000}"/>
            </a:ext>
          </a:extLst>
        </xdr:cNvPr>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5641</xdr:rowOff>
    </xdr:from>
    <xdr:ext cx="531299" cy="259045"/>
    <xdr:sp macro="" textlink="">
      <xdr:nvSpPr>
        <xdr:cNvPr id="506" name="テキスト ボックス 505">
          <a:extLst>
            <a:ext uri="{FF2B5EF4-FFF2-40B4-BE49-F238E27FC236}">
              <a16:creationId xmlns:a16="http://schemas.microsoft.com/office/drawing/2014/main" id="{00000000-0008-0000-0700-0000FA010000}"/>
            </a:ext>
          </a:extLst>
        </xdr:cNvPr>
        <xdr:cNvSpPr txBox="1"/>
      </xdr:nvSpPr>
      <xdr:spPr>
        <a:xfrm>
          <a:off x="11914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07" name="直線コネクタ 506">
          <a:extLst>
            <a:ext uri="{FF2B5EF4-FFF2-40B4-BE49-F238E27FC236}">
              <a16:creationId xmlns:a16="http://schemas.microsoft.com/office/drawing/2014/main" id="{00000000-0008-0000-0700-0000FB010000}"/>
            </a:ext>
          </a:extLst>
        </xdr:cNvPr>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21970</xdr:rowOff>
    </xdr:from>
    <xdr:ext cx="531299" cy="259045"/>
    <xdr:sp macro="" textlink="">
      <xdr:nvSpPr>
        <xdr:cNvPr id="508" name="テキスト ボックス 507">
          <a:extLst>
            <a:ext uri="{FF2B5EF4-FFF2-40B4-BE49-F238E27FC236}">
              <a16:creationId xmlns:a16="http://schemas.microsoft.com/office/drawing/2014/main" id="{00000000-0008-0000-0700-0000FC010000}"/>
            </a:ext>
          </a:extLst>
        </xdr:cNvPr>
        <xdr:cNvSpPr txBox="1"/>
      </xdr:nvSpPr>
      <xdr:spPr>
        <a:xfrm>
          <a:off x="11914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09" name="直線コネクタ 508">
          <a:extLst>
            <a:ext uri="{FF2B5EF4-FFF2-40B4-BE49-F238E27FC236}">
              <a16:creationId xmlns:a16="http://schemas.microsoft.com/office/drawing/2014/main" id="{00000000-0008-0000-0700-0000FD010000}"/>
            </a:ext>
          </a:extLst>
        </xdr:cNvPr>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38299</xdr:rowOff>
    </xdr:from>
    <xdr:ext cx="531299" cy="259045"/>
    <xdr:sp macro="" textlink="">
      <xdr:nvSpPr>
        <xdr:cNvPr id="510" name="テキスト ボックス 509">
          <a:extLst>
            <a:ext uri="{FF2B5EF4-FFF2-40B4-BE49-F238E27FC236}">
              <a16:creationId xmlns:a16="http://schemas.microsoft.com/office/drawing/2014/main" id="{00000000-0008-0000-0700-0000FE010000}"/>
            </a:ext>
          </a:extLst>
        </xdr:cNvPr>
        <xdr:cNvSpPr txBox="1"/>
      </xdr:nvSpPr>
      <xdr:spPr>
        <a:xfrm>
          <a:off x="11914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1" name="直線コネクタ 510">
          <a:extLst>
            <a:ext uri="{FF2B5EF4-FFF2-40B4-BE49-F238E27FC236}">
              <a16:creationId xmlns:a16="http://schemas.microsoft.com/office/drawing/2014/main" id="{00000000-0008-0000-0700-0000FF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2" name="テキスト ボックス 511">
          <a:extLst>
            <a:ext uri="{FF2B5EF4-FFF2-40B4-BE49-F238E27FC236}">
              <a16:creationId xmlns:a16="http://schemas.microsoft.com/office/drawing/2014/main" id="{00000000-0008-0000-0700-000000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3" name="消防費グラフ枠">
          <a:extLst>
            <a:ext uri="{FF2B5EF4-FFF2-40B4-BE49-F238E27FC236}">
              <a16:creationId xmlns:a16="http://schemas.microsoft.com/office/drawing/2014/main" id="{00000000-0008-0000-0700-000001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40205</xdr:rowOff>
    </xdr:from>
    <xdr:to>
      <xdr:col>85</xdr:col>
      <xdr:colOff>126364</xdr:colOff>
      <xdr:row>38</xdr:row>
      <xdr:rowOff>153525</xdr:rowOff>
    </xdr:to>
    <xdr:cxnSp macro="">
      <xdr:nvCxnSpPr>
        <xdr:cNvPr id="514" name="直線コネクタ 513">
          <a:extLst>
            <a:ext uri="{FF2B5EF4-FFF2-40B4-BE49-F238E27FC236}">
              <a16:creationId xmlns:a16="http://schemas.microsoft.com/office/drawing/2014/main" id="{00000000-0008-0000-0700-000002020000}"/>
            </a:ext>
          </a:extLst>
        </xdr:cNvPr>
        <xdr:cNvCxnSpPr/>
      </xdr:nvCxnSpPr>
      <xdr:spPr>
        <a:xfrm flipV="1">
          <a:off x="16317595" y="5355155"/>
          <a:ext cx="1269" cy="13134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157352</xdr:rowOff>
    </xdr:from>
    <xdr:ext cx="534377" cy="259045"/>
    <xdr:sp macro="" textlink="">
      <xdr:nvSpPr>
        <xdr:cNvPr id="515" name="消防費最小値テキスト">
          <a:extLst>
            <a:ext uri="{FF2B5EF4-FFF2-40B4-BE49-F238E27FC236}">
              <a16:creationId xmlns:a16="http://schemas.microsoft.com/office/drawing/2014/main" id="{00000000-0008-0000-0700-000003020000}"/>
            </a:ext>
          </a:extLst>
        </xdr:cNvPr>
        <xdr:cNvSpPr txBox="1"/>
      </xdr:nvSpPr>
      <xdr:spPr>
        <a:xfrm>
          <a:off x="16370300" y="66724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153525</xdr:rowOff>
    </xdr:from>
    <xdr:to>
      <xdr:col>86</xdr:col>
      <xdr:colOff>25400</xdr:colOff>
      <xdr:row>38</xdr:row>
      <xdr:rowOff>153525</xdr:rowOff>
    </xdr:to>
    <xdr:cxnSp macro="">
      <xdr:nvCxnSpPr>
        <xdr:cNvPr id="516" name="直線コネクタ 515">
          <a:extLst>
            <a:ext uri="{FF2B5EF4-FFF2-40B4-BE49-F238E27FC236}">
              <a16:creationId xmlns:a16="http://schemas.microsoft.com/office/drawing/2014/main" id="{00000000-0008-0000-0700-000004020000}"/>
            </a:ext>
          </a:extLst>
        </xdr:cNvPr>
        <xdr:cNvCxnSpPr/>
      </xdr:nvCxnSpPr>
      <xdr:spPr>
        <a:xfrm>
          <a:off x="16230600" y="66686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158332</xdr:rowOff>
    </xdr:from>
    <xdr:ext cx="534377" cy="259045"/>
    <xdr:sp macro="" textlink="">
      <xdr:nvSpPr>
        <xdr:cNvPr id="517" name="消防費最大値テキスト">
          <a:extLst>
            <a:ext uri="{FF2B5EF4-FFF2-40B4-BE49-F238E27FC236}">
              <a16:creationId xmlns:a16="http://schemas.microsoft.com/office/drawing/2014/main" id="{00000000-0008-0000-0700-000005020000}"/>
            </a:ext>
          </a:extLst>
        </xdr:cNvPr>
        <xdr:cNvSpPr txBox="1"/>
      </xdr:nvSpPr>
      <xdr:spPr>
        <a:xfrm>
          <a:off x="16370300" y="51303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22,139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40205</xdr:rowOff>
    </xdr:from>
    <xdr:to>
      <xdr:col>86</xdr:col>
      <xdr:colOff>25400</xdr:colOff>
      <xdr:row>31</xdr:row>
      <xdr:rowOff>40205</xdr:rowOff>
    </xdr:to>
    <xdr:cxnSp macro="">
      <xdr:nvCxnSpPr>
        <xdr:cNvPr id="518" name="直線コネクタ 517">
          <a:extLst>
            <a:ext uri="{FF2B5EF4-FFF2-40B4-BE49-F238E27FC236}">
              <a16:creationId xmlns:a16="http://schemas.microsoft.com/office/drawing/2014/main" id="{00000000-0008-0000-0700-000006020000}"/>
            </a:ext>
          </a:extLst>
        </xdr:cNvPr>
        <xdr:cNvCxnSpPr/>
      </xdr:nvCxnSpPr>
      <xdr:spPr>
        <a:xfrm>
          <a:off x="16230600" y="53551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115207</xdr:rowOff>
    </xdr:from>
    <xdr:to>
      <xdr:col>85</xdr:col>
      <xdr:colOff>127000</xdr:colOff>
      <xdr:row>37</xdr:row>
      <xdr:rowOff>123807</xdr:rowOff>
    </xdr:to>
    <xdr:cxnSp macro="">
      <xdr:nvCxnSpPr>
        <xdr:cNvPr id="519" name="直線コネクタ 518">
          <a:extLst>
            <a:ext uri="{FF2B5EF4-FFF2-40B4-BE49-F238E27FC236}">
              <a16:creationId xmlns:a16="http://schemas.microsoft.com/office/drawing/2014/main" id="{00000000-0008-0000-0700-000007020000}"/>
            </a:ext>
          </a:extLst>
        </xdr:cNvPr>
        <xdr:cNvCxnSpPr/>
      </xdr:nvCxnSpPr>
      <xdr:spPr>
        <a:xfrm flipV="1">
          <a:off x="15481300" y="6458857"/>
          <a:ext cx="838200" cy="8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35</xdr:row>
      <xdr:rowOff>169036</xdr:rowOff>
    </xdr:from>
    <xdr:ext cx="534377" cy="259045"/>
    <xdr:sp macro="" textlink="">
      <xdr:nvSpPr>
        <xdr:cNvPr id="520" name="消防費平均値テキスト">
          <a:extLst>
            <a:ext uri="{FF2B5EF4-FFF2-40B4-BE49-F238E27FC236}">
              <a16:creationId xmlns:a16="http://schemas.microsoft.com/office/drawing/2014/main" id="{00000000-0008-0000-0700-000008020000}"/>
            </a:ext>
          </a:extLst>
        </xdr:cNvPr>
        <xdr:cNvSpPr txBox="1"/>
      </xdr:nvSpPr>
      <xdr:spPr>
        <a:xfrm>
          <a:off x="16370300" y="616978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12,824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146159</xdr:rowOff>
    </xdr:from>
    <xdr:to>
      <xdr:col>85</xdr:col>
      <xdr:colOff>177800</xdr:colOff>
      <xdr:row>37</xdr:row>
      <xdr:rowOff>76309</xdr:rowOff>
    </xdr:to>
    <xdr:sp macro="" textlink="">
      <xdr:nvSpPr>
        <xdr:cNvPr id="521" name="フローチャート: 判断 520">
          <a:extLst>
            <a:ext uri="{FF2B5EF4-FFF2-40B4-BE49-F238E27FC236}">
              <a16:creationId xmlns:a16="http://schemas.microsoft.com/office/drawing/2014/main" id="{00000000-0008-0000-0700-000009020000}"/>
            </a:ext>
          </a:extLst>
        </xdr:cNvPr>
        <xdr:cNvSpPr/>
      </xdr:nvSpPr>
      <xdr:spPr>
        <a:xfrm>
          <a:off x="16268700" y="63183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23767</xdr:rowOff>
    </xdr:from>
    <xdr:to>
      <xdr:col>81</xdr:col>
      <xdr:colOff>50800</xdr:colOff>
      <xdr:row>37</xdr:row>
      <xdr:rowOff>123807</xdr:rowOff>
    </xdr:to>
    <xdr:cxnSp macro="">
      <xdr:nvCxnSpPr>
        <xdr:cNvPr id="522" name="直線コネクタ 521">
          <a:extLst>
            <a:ext uri="{FF2B5EF4-FFF2-40B4-BE49-F238E27FC236}">
              <a16:creationId xmlns:a16="http://schemas.microsoft.com/office/drawing/2014/main" id="{00000000-0008-0000-0700-00000A020000}"/>
            </a:ext>
          </a:extLst>
        </xdr:cNvPr>
        <xdr:cNvCxnSpPr/>
      </xdr:nvCxnSpPr>
      <xdr:spPr>
        <a:xfrm>
          <a:off x="14592300" y="6367417"/>
          <a:ext cx="889000" cy="1000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146159</xdr:rowOff>
    </xdr:from>
    <xdr:to>
      <xdr:col>81</xdr:col>
      <xdr:colOff>101600</xdr:colOff>
      <xdr:row>37</xdr:row>
      <xdr:rowOff>76309</xdr:rowOff>
    </xdr:to>
    <xdr:sp macro="" textlink="">
      <xdr:nvSpPr>
        <xdr:cNvPr id="523" name="フローチャート: 判断 522">
          <a:extLst>
            <a:ext uri="{FF2B5EF4-FFF2-40B4-BE49-F238E27FC236}">
              <a16:creationId xmlns:a16="http://schemas.microsoft.com/office/drawing/2014/main" id="{00000000-0008-0000-0700-00000B020000}"/>
            </a:ext>
          </a:extLst>
        </xdr:cNvPr>
        <xdr:cNvSpPr/>
      </xdr:nvSpPr>
      <xdr:spPr>
        <a:xfrm>
          <a:off x="15430500" y="63183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92836</xdr:rowOff>
    </xdr:from>
    <xdr:ext cx="534377" cy="259045"/>
    <xdr:sp macro="" textlink="">
      <xdr:nvSpPr>
        <xdr:cNvPr id="524" name="テキスト ボックス 523">
          <a:extLst>
            <a:ext uri="{FF2B5EF4-FFF2-40B4-BE49-F238E27FC236}">
              <a16:creationId xmlns:a16="http://schemas.microsoft.com/office/drawing/2014/main" id="{00000000-0008-0000-0700-00000C020000}"/>
            </a:ext>
          </a:extLst>
        </xdr:cNvPr>
        <xdr:cNvSpPr txBox="1"/>
      </xdr:nvSpPr>
      <xdr:spPr>
        <a:xfrm>
          <a:off x="15214111" y="60935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23767</xdr:rowOff>
    </xdr:from>
    <xdr:to>
      <xdr:col>76</xdr:col>
      <xdr:colOff>114300</xdr:colOff>
      <xdr:row>37</xdr:row>
      <xdr:rowOff>110417</xdr:rowOff>
    </xdr:to>
    <xdr:cxnSp macro="">
      <xdr:nvCxnSpPr>
        <xdr:cNvPr id="525" name="直線コネクタ 524">
          <a:extLst>
            <a:ext uri="{FF2B5EF4-FFF2-40B4-BE49-F238E27FC236}">
              <a16:creationId xmlns:a16="http://schemas.microsoft.com/office/drawing/2014/main" id="{00000000-0008-0000-0700-00000D020000}"/>
            </a:ext>
          </a:extLst>
        </xdr:cNvPr>
        <xdr:cNvCxnSpPr/>
      </xdr:nvCxnSpPr>
      <xdr:spPr>
        <a:xfrm flipV="1">
          <a:off x="13703300" y="6367417"/>
          <a:ext cx="889000" cy="86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89553</xdr:rowOff>
    </xdr:from>
    <xdr:to>
      <xdr:col>76</xdr:col>
      <xdr:colOff>165100</xdr:colOff>
      <xdr:row>37</xdr:row>
      <xdr:rowOff>19703</xdr:rowOff>
    </xdr:to>
    <xdr:sp macro="" textlink="">
      <xdr:nvSpPr>
        <xdr:cNvPr id="526" name="フローチャート: 判断 525">
          <a:extLst>
            <a:ext uri="{FF2B5EF4-FFF2-40B4-BE49-F238E27FC236}">
              <a16:creationId xmlns:a16="http://schemas.microsoft.com/office/drawing/2014/main" id="{00000000-0008-0000-0700-00000E020000}"/>
            </a:ext>
          </a:extLst>
        </xdr:cNvPr>
        <xdr:cNvSpPr/>
      </xdr:nvSpPr>
      <xdr:spPr>
        <a:xfrm>
          <a:off x="14541500" y="62617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36230</xdr:rowOff>
    </xdr:from>
    <xdr:ext cx="534377" cy="259045"/>
    <xdr:sp macro="" textlink="">
      <xdr:nvSpPr>
        <xdr:cNvPr id="527" name="テキスト ボックス 526">
          <a:extLst>
            <a:ext uri="{FF2B5EF4-FFF2-40B4-BE49-F238E27FC236}">
              <a16:creationId xmlns:a16="http://schemas.microsoft.com/office/drawing/2014/main" id="{00000000-0008-0000-0700-00000F020000}"/>
            </a:ext>
          </a:extLst>
        </xdr:cNvPr>
        <xdr:cNvSpPr txBox="1"/>
      </xdr:nvSpPr>
      <xdr:spPr>
        <a:xfrm>
          <a:off x="14325111" y="60369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96157</xdr:rowOff>
    </xdr:from>
    <xdr:to>
      <xdr:col>71</xdr:col>
      <xdr:colOff>177800</xdr:colOff>
      <xdr:row>37</xdr:row>
      <xdr:rowOff>110417</xdr:rowOff>
    </xdr:to>
    <xdr:cxnSp macro="">
      <xdr:nvCxnSpPr>
        <xdr:cNvPr id="528" name="直線コネクタ 527">
          <a:extLst>
            <a:ext uri="{FF2B5EF4-FFF2-40B4-BE49-F238E27FC236}">
              <a16:creationId xmlns:a16="http://schemas.microsoft.com/office/drawing/2014/main" id="{00000000-0008-0000-0700-000010020000}"/>
            </a:ext>
          </a:extLst>
        </xdr:cNvPr>
        <xdr:cNvCxnSpPr/>
      </xdr:nvCxnSpPr>
      <xdr:spPr>
        <a:xfrm>
          <a:off x="12814300" y="6439807"/>
          <a:ext cx="889000" cy="14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92710</xdr:rowOff>
    </xdr:from>
    <xdr:to>
      <xdr:col>72</xdr:col>
      <xdr:colOff>38100</xdr:colOff>
      <xdr:row>37</xdr:row>
      <xdr:rowOff>22860</xdr:rowOff>
    </xdr:to>
    <xdr:sp macro="" textlink="">
      <xdr:nvSpPr>
        <xdr:cNvPr id="529" name="フローチャート: 判断 528">
          <a:extLst>
            <a:ext uri="{FF2B5EF4-FFF2-40B4-BE49-F238E27FC236}">
              <a16:creationId xmlns:a16="http://schemas.microsoft.com/office/drawing/2014/main" id="{00000000-0008-0000-0700-000011020000}"/>
            </a:ext>
          </a:extLst>
        </xdr:cNvPr>
        <xdr:cNvSpPr/>
      </xdr:nvSpPr>
      <xdr:spPr>
        <a:xfrm>
          <a:off x="13652500" y="62649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39387</xdr:rowOff>
    </xdr:from>
    <xdr:ext cx="534377" cy="259045"/>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3436111" y="60401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161616</xdr:rowOff>
    </xdr:from>
    <xdr:to>
      <xdr:col>67</xdr:col>
      <xdr:colOff>101600</xdr:colOff>
      <xdr:row>37</xdr:row>
      <xdr:rowOff>91766</xdr:rowOff>
    </xdr:to>
    <xdr:sp macro="" textlink="">
      <xdr:nvSpPr>
        <xdr:cNvPr id="531" name="フローチャート: 判断 530">
          <a:extLst>
            <a:ext uri="{FF2B5EF4-FFF2-40B4-BE49-F238E27FC236}">
              <a16:creationId xmlns:a16="http://schemas.microsoft.com/office/drawing/2014/main" id="{00000000-0008-0000-0700-000013020000}"/>
            </a:ext>
          </a:extLst>
        </xdr:cNvPr>
        <xdr:cNvSpPr/>
      </xdr:nvSpPr>
      <xdr:spPr>
        <a:xfrm>
          <a:off x="12763500" y="63338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108293</xdr:rowOff>
    </xdr:from>
    <xdr:ext cx="534377"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2547111" y="61090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64407</xdr:rowOff>
    </xdr:from>
    <xdr:to>
      <xdr:col>85</xdr:col>
      <xdr:colOff>177800</xdr:colOff>
      <xdr:row>37</xdr:row>
      <xdr:rowOff>166007</xdr:rowOff>
    </xdr:to>
    <xdr:sp macro="" textlink="">
      <xdr:nvSpPr>
        <xdr:cNvPr id="538" name="楕円 537">
          <a:extLst>
            <a:ext uri="{FF2B5EF4-FFF2-40B4-BE49-F238E27FC236}">
              <a16:creationId xmlns:a16="http://schemas.microsoft.com/office/drawing/2014/main" id="{00000000-0008-0000-0700-00001A020000}"/>
            </a:ext>
          </a:extLst>
        </xdr:cNvPr>
        <xdr:cNvSpPr/>
      </xdr:nvSpPr>
      <xdr:spPr>
        <a:xfrm>
          <a:off x="16268700" y="64080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42834</xdr:rowOff>
    </xdr:from>
    <xdr:ext cx="534377" cy="259045"/>
    <xdr:sp macro="" textlink="">
      <xdr:nvSpPr>
        <xdr:cNvPr id="539" name="消防費該当値テキスト">
          <a:extLst>
            <a:ext uri="{FF2B5EF4-FFF2-40B4-BE49-F238E27FC236}">
              <a16:creationId xmlns:a16="http://schemas.microsoft.com/office/drawing/2014/main" id="{00000000-0008-0000-0700-00001B020000}"/>
            </a:ext>
          </a:extLst>
        </xdr:cNvPr>
        <xdr:cNvSpPr txBox="1"/>
      </xdr:nvSpPr>
      <xdr:spPr>
        <a:xfrm>
          <a:off x="16370300" y="63864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73007</xdr:rowOff>
    </xdr:from>
    <xdr:to>
      <xdr:col>81</xdr:col>
      <xdr:colOff>101600</xdr:colOff>
      <xdr:row>38</xdr:row>
      <xdr:rowOff>3156</xdr:rowOff>
    </xdr:to>
    <xdr:sp macro="" textlink="">
      <xdr:nvSpPr>
        <xdr:cNvPr id="540" name="楕円 539">
          <a:extLst>
            <a:ext uri="{FF2B5EF4-FFF2-40B4-BE49-F238E27FC236}">
              <a16:creationId xmlns:a16="http://schemas.microsoft.com/office/drawing/2014/main" id="{00000000-0008-0000-0700-00001C020000}"/>
            </a:ext>
          </a:extLst>
        </xdr:cNvPr>
        <xdr:cNvSpPr/>
      </xdr:nvSpPr>
      <xdr:spPr>
        <a:xfrm>
          <a:off x="15430500" y="6416657"/>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165734</xdr:rowOff>
    </xdr:from>
    <xdr:ext cx="534377" cy="259045"/>
    <xdr:sp macro="" textlink="">
      <xdr:nvSpPr>
        <xdr:cNvPr id="541" name="テキスト ボックス 540">
          <a:extLst>
            <a:ext uri="{FF2B5EF4-FFF2-40B4-BE49-F238E27FC236}">
              <a16:creationId xmlns:a16="http://schemas.microsoft.com/office/drawing/2014/main" id="{00000000-0008-0000-0700-00001D020000}"/>
            </a:ext>
          </a:extLst>
        </xdr:cNvPr>
        <xdr:cNvSpPr txBox="1"/>
      </xdr:nvSpPr>
      <xdr:spPr>
        <a:xfrm>
          <a:off x="15214111" y="65093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36</xdr:row>
      <xdr:rowOff>144417</xdr:rowOff>
    </xdr:from>
    <xdr:to>
      <xdr:col>76</xdr:col>
      <xdr:colOff>165100</xdr:colOff>
      <xdr:row>37</xdr:row>
      <xdr:rowOff>74567</xdr:rowOff>
    </xdr:to>
    <xdr:sp macro="" textlink="">
      <xdr:nvSpPr>
        <xdr:cNvPr id="542" name="楕円 541">
          <a:extLst>
            <a:ext uri="{FF2B5EF4-FFF2-40B4-BE49-F238E27FC236}">
              <a16:creationId xmlns:a16="http://schemas.microsoft.com/office/drawing/2014/main" id="{00000000-0008-0000-0700-00001E020000}"/>
            </a:ext>
          </a:extLst>
        </xdr:cNvPr>
        <xdr:cNvSpPr/>
      </xdr:nvSpPr>
      <xdr:spPr>
        <a:xfrm>
          <a:off x="14541500" y="63166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65694</xdr:rowOff>
    </xdr:from>
    <xdr:ext cx="534377" cy="259045"/>
    <xdr:sp macro="" textlink="">
      <xdr:nvSpPr>
        <xdr:cNvPr id="543" name="テキスト ボックス 542">
          <a:extLst>
            <a:ext uri="{FF2B5EF4-FFF2-40B4-BE49-F238E27FC236}">
              <a16:creationId xmlns:a16="http://schemas.microsoft.com/office/drawing/2014/main" id="{00000000-0008-0000-0700-00001F020000}"/>
            </a:ext>
          </a:extLst>
        </xdr:cNvPr>
        <xdr:cNvSpPr txBox="1"/>
      </xdr:nvSpPr>
      <xdr:spPr>
        <a:xfrm>
          <a:off x="14325111" y="64093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59617</xdr:rowOff>
    </xdr:from>
    <xdr:to>
      <xdr:col>72</xdr:col>
      <xdr:colOff>38100</xdr:colOff>
      <xdr:row>37</xdr:row>
      <xdr:rowOff>161217</xdr:rowOff>
    </xdr:to>
    <xdr:sp macro="" textlink="">
      <xdr:nvSpPr>
        <xdr:cNvPr id="544" name="楕円 543">
          <a:extLst>
            <a:ext uri="{FF2B5EF4-FFF2-40B4-BE49-F238E27FC236}">
              <a16:creationId xmlns:a16="http://schemas.microsoft.com/office/drawing/2014/main" id="{00000000-0008-0000-0700-000020020000}"/>
            </a:ext>
          </a:extLst>
        </xdr:cNvPr>
        <xdr:cNvSpPr/>
      </xdr:nvSpPr>
      <xdr:spPr>
        <a:xfrm>
          <a:off x="13652500" y="64032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152344</xdr:rowOff>
    </xdr:from>
    <xdr:ext cx="534377" cy="259045"/>
    <xdr:sp macro="" textlink="">
      <xdr:nvSpPr>
        <xdr:cNvPr id="545" name="テキスト ボックス 544">
          <a:extLst>
            <a:ext uri="{FF2B5EF4-FFF2-40B4-BE49-F238E27FC236}">
              <a16:creationId xmlns:a16="http://schemas.microsoft.com/office/drawing/2014/main" id="{00000000-0008-0000-0700-000021020000}"/>
            </a:ext>
          </a:extLst>
        </xdr:cNvPr>
        <xdr:cNvSpPr txBox="1"/>
      </xdr:nvSpPr>
      <xdr:spPr>
        <a:xfrm>
          <a:off x="13436111" y="64959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45357</xdr:rowOff>
    </xdr:from>
    <xdr:to>
      <xdr:col>67</xdr:col>
      <xdr:colOff>101600</xdr:colOff>
      <xdr:row>37</xdr:row>
      <xdr:rowOff>146957</xdr:rowOff>
    </xdr:to>
    <xdr:sp macro="" textlink="">
      <xdr:nvSpPr>
        <xdr:cNvPr id="546" name="楕円 545">
          <a:extLst>
            <a:ext uri="{FF2B5EF4-FFF2-40B4-BE49-F238E27FC236}">
              <a16:creationId xmlns:a16="http://schemas.microsoft.com/office/drawing/2014/main" id="{00000000-0008-0000-0700-000022020000}"/>
            </a:ext>
          </a:extLst>
        </xdr:cNvPr>
        <xdr:cNvSpPr/>
      </xdr:nvSpPr>
      <xdr:spPr>
        <a:xfrm>
          <a:off x="12763500" y="63890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138084</xdr:rowOff>
    </xdr:from>
    <xdr:ext cx="534377" cy="259045"/>
    <xdr:sp macro="" textlink="">
      <xdr:nvSpPr>
        <xdr:cNvPr id="547" name="テキスト ボックス 546">
          <a:extLst>
            <a:ext uri="{FF2B5EF4-FFF2-40B4-BE49-F238E27FC236}">
              <a16:creationId xmlns:a16="http://schemas.microsoft.com/office/drawing/2014/main" id="{00000000-0008-0000-0700-000023020000}"/>
            </a:ext>
          </a:extLst>
        </xdr:cNvPr>
        <xdr:cNvSpPr txBox="1"/>
      </xdr:nvSpPr>
      <xdr:spPr>
        <a:xfrm>
          <a:off x="12547111" y="64817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8" name="正方形/長方形 547">
          <a:extLst>
            <a:ext uri="{FF2B5EF4-FFF2-40B4-BE49-F238E27FC236}">
              <a16:creationId xmlns:a16="http://schemas.microsoft.com/office/drawing/2014/main" id="{00000000-0008-0000-0700-000024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9" name="正方形/長方形 548">
          <a:extLst>
            <a:ext uri="{FF2B5EF4-FFF2-40B4-BE49-F238E27FC236}">
              <a16:creationId xmlns:a16="http://schemas.microsoft.com/office/drawing/2014/main" id="{00000000-0008-0000-0700-000025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0" name="正方形/長方形 549">
          <a:extLst>
            <a:ext uri="{FF2B5EF4-FFF2-40B4-BE49-F238E27FC236}">
              <a16:creationId xmlns:a16="http://schemas.microsoft.com/office/drawing/2014/main" id="{00000000-0008-0000-0700-000026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4" name="正方形/長方形 553">
          <a:extLst>
            <a:ext uri="{FF2B5EF4-FFF2-40B4-BE49-F238E27FC236}">
              <a16:creationId xmlns:a16="http://schemas.microsoft.com/office/drawing/2014/main" id="{00000000-0008-0000-0700-00002A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62,704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5" name="正方形/長方形 554">
          <a:extLst>
            <a:ext uri="{FF2B5EF4-FFF2-40B4-BE49-F238E27FC236}">
              <a16:creationId xmlns:a16="http://schemas.microsoft.com/office/drawing/2014/main" id="{00000000-0008-0000-0700-00002B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6" name="テキスト ボックス 555">
          <a:extLst>
            <a:ext uri="{FF2B5EF4-FFF2-40B4-BE49-F238E27FC236}">
              <a16:creationId xmlns:a16="http://schemas.microsoft.com/office/drawing/2014/main" id="{00000000-0008-0000-0700-00002C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7" name="直線コネクタ 556">
          <a:extLst>
            <a:ext uri="{FF2B5EF4-FFF2-40B4-BE49-F238E27FC236}">
              <a16:creationId xmlns:a16="http://schemas.microsoft.com/office/drawing/2014/main" id="{00000000-0008-0000-0700-00002D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58" name="テキスト ボックス 557">
          <a:extLst>
            <a:ext uri="{FF2B5EF4-FFF2-40B4-BE49-F238E27FC236}">
              <a16:creationId xmlns:a16="http://schemas.microsoft.com/office/drawing/2014/main" id="{00000000-0008-0000-0700-00002E020000}"/>
            </a:ext>
          </a:extLst>
        </xdr:cNvPr>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44450</xdr:rowOff>
    </xdr:from>
    <xdr:to>
      <xdr:col>89</xdr:col>
      <xdr:colOff>177800</xdr:colOff>
      <xdr:row>59</xdr:row>
      <xdr:rowOff>44450</xdr:rowOff>
    </xdr:to>
    <xdr:cxnSp macro="">
      <xdr:nvCxnSpPr>
        <xdr:cNvPr id="559" name="直線コネクタ 558">
          <a:extLst>
            <a:ext uri="{FF2B5EF4-FFF2-40B4-BE49-F238E27FC236}">
              <a16:creationId xmlns:a16="http://schemas.microsoft.com/office/drawing/2014/main" id="{00000000-0008-0000-0700-00002F020000}"/>
            </a:ext>
          </a:extLst>
        </xdr:cNvPr>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73677</xdr:rowOff>
    </xdr:from>
    <xdr:ext cx="531299" cy="259045"/>
    <xdr:sp macro="" textlink="">
      <xdr:nvSpPr>
        <xdr:cNvPr id="560" name="テキスト ボックス 559">
          <a:extLst>
            <a:ext uri="{FF2B5EF4-FFF2-40B4-BE49-F238E27FC236}">
              <a16:creationId xmlns:a16="http://schemas.microsoft.com/office/drawing/2014/main" id="{00000000-0008-0000-0700-000030020000}"/>
            </a:ext>
          </a:extLst>
        </xdr:cNvPr>
        <xdr:cNvSpPr txBox="1"/>
      </xdr:nvSpPr>
      <xdr:spPr>
        <a:xfrm>
          <a:off x="11914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61" name="直線コネクタ 560">
          <a:extLst>
            <a:ext uri="{FF2B5EF4-FFF2-40B4-BE49-F238E27FC236}">
              <a16:creationId xmlns:a16="http://schemas.microsoft.com/office/drawing/2014/main" id="{00000000-0008-0000-0700-000031020000}"/>
            </a:ext>
          </a:extLst>
        </xdr:cNvPr>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35577</xdr:rowOff>
    </xdr:from>
    <xdr:ext cx="531299" cy="259045"/>
    <xdr:sp macro="" textlink="">
      <xdr:nvSpPr>
        <xdr:cNvPr id="562" name="テキスト ボックス 561">
          <a:extLst>
            <a:ext uri="{FF2B5EF4-FFF2-40B4-BE49-F238E27FC236}">
              <a16:creationId xmlns:a16="http://schemas.microsoft.com/office/drawing/2014/main" id="{00000000-0008-0000-0700-000032020000}"/>
            </a:ext>
          </a:extLst>
        </xdr:cNvPr>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63" name="直線コネクタ 562">
          <a:extLst>
            <a:ext uri="{FF2B5EF4-FFF2-40B4-BE49-F238E27FC236}">
              <a16:creationId xmlns:a16="http://schemas.microsoft.com/office/drawing/2014/main" id="{00000000-0008-0000-0700-000033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168927</xdr:rowOff>
    </xdr:from>
    <xdr:ext cx="531299" cy="259045"/>
    <xdr:sp macro="" textlink="">
      <xdr:nvSpPr>
        <xdr:cNvPr id="564" name="テキスト ボックス 563">
          <a:extLst>
            <a:ext uri="{FF2B5EF4-FFF2-40B4-BE49-F238E27FC236}">
              <a16:creationId xmlns:a16="http://schemas.microsoft.com/office/drawing/2014/main" id="{00000000-0008-0000-0700-000034020000}"/>
            </a:ext>
          </a:extLst>
        </xdr:cNvPr>
        <xdr:cNvSpPr txBox="1"/>
      </xdr:nvSpPr>
      <xdr:spPr>
        <a:xfrm>
          <a:off x="11914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65" name="直線コネクタ 564">
          <a:extLst>
            <a:ext uri="{FF2B5EF4-FFF2-40B4-BE49-F238E27FC236}">
              <a16:creationId xmlns:a16="http://schemas.microsoft.com/office/drawing/2014/main" id="{00000000-0008-0000-0700-000035020000}"/>
            </a:ext>
          </a:extLst>
        </xdr:cNvPr>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51</xdr:row>
      <xdr:rowOff>130827</xdr:rowOff>
    </xdr:from>
    <xdr:ext cx="531299" cy="259045"/>
    <xdr:sp macro="" textlink="">
      <xdr:nvSpPr>
        <xdr:cNvPr id="566" name="テキスト ボックス 565">
          <a:extLst>
            <a:ext uri="{FF2B5EF4-FFF2-40B4-BE49-F238E27FC236}">
              <a16:creationId xmlns:a16="http://schemas.microsoft.com/office/drawing/2014/main" id="{00000000-0008-0000-0700-000036020000}"/>
            </a:ext>
          </a:extLst>
        </xdr:cNvPr>
        <xdr:cNvSpPr txBox="1"/>
      </xdr:nvSpPr>
      <xdr:spPr>
        <a:xfrm>
          <a:off x="11914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67" name="直線コネクタ 566">
          <a:extLst>
            <a:ext uri="{FF2B5EF4-FFF2-40B4-BE49-F238E27FC236}">
              <a16:creationId xmlns:a16="http://schemas.microsoft.com/office/drawing/2014/main" id="{00000000-0008-0000-0700-000037020000}"/>
            </a:ext>
          </a:extLst>
        </xdr:cNvPr>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68" name="テキスト ボックス 567">
          <a:extLst>
            <a:ext uri="{FF2B5EF4-FFF2-40B4-BE49-F238E27FC236}">
              <a16:creationId xmlns:a16="http://schemas.microsoft.com/office/drawing/2014/main" id="{00000000-0008-0000-0700-000038020000}"/>
            </a:ext>
          </a:extLst>
        </xdr:cNvPr>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9" name="直線コネクタ 568">
          <a:extLst>
            <a:ext uri="{FF2B5EF4-FFF2-40B4-BE49-F238E27FC236}">
              <a16:creationId xmlns:a16="http://schemas.microsoft.com/office/drawing/2014/main" id="{00000000-0008-0000-0700-000039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0" name="テキスト ボックス 569">
          <a:extLst>
            <a:ext uri="{FF2B5EF4-FFF2-40B4-BE49-F238E27FC236}">
              <a16:creationId xmlns:a16="http://schemas.microsoft.com/office/drawing/2014/main" id="{00000000-0008-0000-0700-00003A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1" name="教育費グラフ枠">
          <a:extLst>
            <a:ext uri="{FF2B5EF4-FFF2-40B4-BE49-F238E27FC236}">
              <a16:creationId xmlns:a16="http://schemas.microsoft.com/office/drawing/2014/main" id="{00000000-0008-0000-0700-00003B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40831</xdr:rowOff>
    </xdr:from>
    <xdr:to>
      <xdr:col>85</xdr:col>
      <xdr:colOff>126364</xdr:colOff>
      <xdr:row>58</xdr:row>
      <xdr:rowOff>113754</xdr:rowOff>
    </xdr:to>
    <xdr:cxnSp macro="">
      <xdr:nvCxnSpPr>
        <xdr:cNvPr id="572" name="直線コネクタ 571">
          <a:extLst>
            <a:ext uri="{FF2B5EF4-FFF2-40B4-BE49-F238E27FC236}">
              <a16:creationId xmlns:a16="http://schemas.microsoft.com/office/drawing/2014/main" id="{00000000-0008-0000-0700-00003C020000}"/>
            </a:ext>
          </a:extLst>
        </xdr:cNvPr>
        <xdr:cNvCxnSpPr/>
      </xdr:nvCxnSpPr>
      <xdr:spPr>
        <a:xfrm flipV="1">
          <a:off x="16317595" y="8613331"/>
          <a:ext cx="1269" cy="14445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117581</xdr:rowOff>
    </xdr:from>
    <xdr:ext cx="534377" cy="259045"/>
    <xdr:sp macro="" textlink="">
      <xdr:nvSpPr>
        <xdr:cNvPr id="573" name="教育費最小値テキスト">
          <a:extLst>
            <a:ext uri="{FF2B5EF4-FFF2-40B4-BE49-F238E27FC236}">
              <a16:creationId xmlns:a16="http://schemas.microsoft.com/office/drawing/2014/main" id="{00000000-0008-0000-0700-00003D020000}"/>
            </a:ext>
          </a:extLst>
        </xdr:cNvPr>
        <xdr:cNvSpPr txBox="1"/>
      </xdr:nvSpPr>
      <xdr:spPr>
        <a:xfrm>
          <a:off x="16370300" y="100616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25,362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113754</xdr:rowOff>
    </xdr:from>
    <xdr:to>
      <xdr:col>86</xdr:col>
      <xdr:colOff>25400</xdr:colOff>
      <xdr:row>58</xdr:row>
      <xdr:rowOff>113754</xdr:rowOff>
    </xdr:to>
    <xdr:cxnSp macro="">
      <xdr:nvCxnSpPr>
        <xdr:cNvPr id="574" name="直線コネクタ 573">
          <a:extLst>
            <a:ext uri="{FF2B5EF4-FFF2-40B4-BE49-F238E27FC236}">
              <a16:creationId xmlns:a16="http://schemas.microsoft.com/office/drawing/2014/main" id="{00000000-0008-0000-0700-00003E020000}"/>
            </a:ext>
          </a:extLst>
        </xdr:cNvPr>
        <xdr:cNvCxnSpPr/>
      </xdr:nvCxnSpPr>
      <xdr:spPr>
        <a:xfrm>
          <a:off x="16230600" y="100578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48</xdr:row>
      <xdr:rowOff>158958</xdr:rowOff>
    </xdr:from>
    <xdr:ext cx="599010" cy="259045"/>
    <xdr:sp macro="" textlink="">
      <xdr:nvSpPr>
        <xdr:cNvPr id="575" name="教育費最大値テキスト">
          <a:extLst>
            <a:ext uri="{FF2B5EF4-FFF2-40B4-BE49-F238E27FC236}">
              <a16:creationId xmlns:a16="http://schemas.microsoft.com/office/drawing/2014/main" id="{00000000-0008-0000-0700-00003F020000}"/>
            </a:ext>
          </a:extLst>
        </xdr:cNvPr>
        <xdr:cNvSpPr txBox="1"/>
      </xdr:nvSpPr>
      <xdr:spPr>
        <a:xfrm>
          <a:off x="16370300" y="83885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101,190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40831</xdr:rowOff>
    </xdr:from>
    <xdr:to>
      <xdr:col>86</xdr:col>
      <xdr:colOff>25400</xdr:colOff>
      <xdr:row>50</xdr:row>
      <xdr:rowOff>40831</xdr:rowOff>
    </xdr:to>
    <xdr:cxnSp macro="">
      <xdr:nvCxnSpPr>
        <xdr:cNvPr id="576" name="直線コネクタ 575">
          <a:extLst>
            <a:ext uri="{FF2B5EF4-FFF2-40B4-BE49-F238E27FC236}">
              <a16:creationId xmlns:a16="http://schemas.microsoft.com/office/drawing/2014/main" id="{00000000-0008-0000-0700-000040020000}"/>
            </a:ext>
          </a:extLst>
        </xdr:cNvPr>
        <xdr:cNvCxnSpPr/>
      </xdr:nvCxnSpPr>
      <xdr:spPr>
        <a:xfrm>
          <a:off x="16230600" y="86133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55</xdr:row>
      <xdr:rowOff>73292</xdr:rowOff>
    </xdr:from>
    <xdr:to>
      <xdr:col>85</xdr:col>
      <xdr:colOff>127000</xdr:colOff>
      <xdr:row>57</xdr:row>
      <xdr:rowOff>23419</xdr:rowOff>
    </xdr:to>
    <xdr:cxnSp macro="">
      <xdr:nvCxnSpPr>
        <xdr:cNvPr id="577" name="直線コネクタ 576">
          <a:extLst>
            <a:ext uri="{FF2B5EF4-FFF2-40B4-BE49-F238E27FC236}">
              <a16:creationId xmlns:a16="http://schemas.microsoft.com/office/drawing/2014/main" id="{00000000-0008-0000-0700-000041020000}"/>
            </a:ext>
          </a:extLst>
        </xdr:cNvPr>
        <xdr:cNvCxnSpPr/>
      </xdr:nvCxnSpPr>
      <xdr:spPr>
        <a:xfrm>
          <a:off x="15481300" y="9503042"/>
          <a:ext cx="838200" cy="2930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39254</xdr:rowOff>
    </xdr:from>
    <xdr:ext cx="534377" cy="259045"/>
    <xdr:sp macro="" textlink="">
      <xdr:nvSpPr>
        <xdr:cNvPr id="578" name="教育費平均値テキスト">
          <a:extLst>
            <a:ext uri="{FF2B5EF4-FFF2-40B4-BE49-F238E27FC236}">
              <a16:creationId xmlns:a16="http://schemas.microsoft.com/office/drawing/2014/main" id="{00000000-0008-0000-0700-000042020000}"/>
            </a:ext>
          </a:extLst>
        </xdr:cNvPr>
        <xdr:cNvSpPr txBox="1"/>
      </xdr:nvSpPr>
      <xdr:spPr>
        <a:xfrm>
          <a:off x="16370300" y="946900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45,807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16377</xdr:rowOff>
    </xdr:from>
    <xdr:to>
      <xdr:col>85</xdr:col>
      <xdr:colOff>177800</xdr:colOff>
      <xdr:row>56</xdr:row>
      <xdr:rowOff>117977</xdr:rowOff>
    </xdr:to>
    <xdr:sp macro="" textlink="">
      <xdr:nvSpPr>
        <xdr:cNvPr id="579" name="フローチャート: 判断 578">
          <a:extLst>
            <a:ext uri="{FF2B5EF4-FFF2-40B4-BE49-F238E27FC236}">
              <a16:creationId xmlns:a16="http://schemas.microsoft.com/office/drawing/2014/main" id="{00000000-0008-0000-0700-000043020000}"/>
            </a:ext>
          </a:extLst>
        </xdr:cNvPr>
        <xdr:cNvSpPr/>
      </xdr:nvSpPr>
      <xdr:spPr>
        <a:xfrm>
          <a:off x="16268700" y="96175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55</xdr:row>
      <xdr:rowOff>73292</xdr:rowOff>
    </xdr:from>
    <xdr:to>
      <xdr:col>81</xdr:col>
      <xdr:colOff>50800</xdr:colOff>
      <xdr:row>55</xdr:row>
      <xdr:rowOff>163437</xdr:rowOff>
    </xdr:to>
    <xdr:cxnSp macro="">
      <xdr:nvCxnSpPr>
        <xdr:cNvPr id="580" name="直線コネクタ 579">
          <a:extLst>
            <a:ext uri="{FF2B5EF4-FFF2-40B4-BE49-F238E27FC236}">
              <a16:creationId xmlns:a16="http://schemas.microsoft.com/office/drawing/2014/main" id="{00000000-0008-0000-0700-000044020000}"/>
            </a:ext>
          </a:extLst>
        </xdr:cNvPr>
        <xdr:cNvCxnSpPr/>
      </xdr:nvCxnSpPr>
      <xdr:spPr>
        <a:xfrm flipV="1">
          <a:off x="14592300" y="9503042"/>
          <a:ext cx="889000" cy="90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55</xdr:row>
      <xdr:rowOff>146221</xdr:rowOff>
    </xdr:from>
    <xdr:to>
      <xdr:col>81</xdr:col>
      <xdr:colOff>101600</xdr:colOff>
      <xdr:row>56</xdr:row>
      <xdr:rowOff>76371</xdr:rowOff>
    </xdr:to>
    <xdr:sp macro="" textlink="">
      <xdr:nvSpPr>
        <xdr:cNvPr id="581" name="フローチャート: 判断 580">
          <a:extLst>
            <a:ext uri="{FF2B5EF4-FFF2-40B4-BE49-F238E27FC236}">
              <a16:creationId xmlns:a16="http://schemas.microsoft.com/office/drawing/2014/main" id="{00000000-0008-0000-0700-000045020000}"/>
            </a:ext>
          </a:extLst>
        </xdr:cNvPr>
        <xdr:cNvSpPr/>
      </xdr:nvSpPr>
      <xdr:spPr>
        <a:xfrm>
          <a:off x="15430500" y="9575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56</xdr:row>
      <xdr:rowOff>67498</xdr:rowOff>
    </xdr:from>
    <xdr:ext cx="534377" cy="259045"/>
    <xdr:sp macro="" textlink="">
      <xdr:nvSpPr>
        <xdr:cNvPr id="582" name="テキスト ボックス 581">
          <a:extLst>
            <a:ext uri="{FF2B5EF4-FFF2-40B4-BE49-F238E27FC236}">
              <a16:creationId xmlns:a16="http://schemas.microsoft.com/office/drawing/2014/main" id="{00000000-0008-0000-0700-000046020000}"/>
            </a:ext>
          </a:extLst>
        </xdr:cNvPr>
        <xdr:cNvSpPr txBox="1"/>
      </xdr:nvSpPr>
      <xdr:spPr>
        <a:xfrm>
          <a:off x="15214111" y="96686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47,991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55</xdr:row>
      <xdr:rowOff>163437</xdr:rowOff>
    </xdr:from>
    <xdr:to>
      <xdr:col>76</xdr:col>
      <xdr:colOff>114300</xdr:colOff>
      <xdr:row>57</xdr:row>
      <xdr:rowOff>39783</xdr:rowOff>
    </xdr:to>
    <xdr:cxnSp macro="">
      <xdr:nvCxnSpPr>
        <xdr:cNvPr id="583" name="直線コネクタ 582">
          <a:extLst>
            <a:ext uri="{FF2B5EF4-FFF2-40B4-BE49-F238E27FC236}">
              <a16:creationId xmlns:a16="http://schemas.microsoft.com/office/drawing/2014/main" id="{00000000-0008-0000-0700-000047020000}"/>
            </a:ext>
          </a:extLst>
        </xdr:cNvPr>
        <xdr:cNvCxnSpPr/>
      </xdr:nvCxnSpPr>
      <xdr:spPr>
        <a:xfrm flipV="1">
          <a:off x="13703300" y="9593187"/>
          <a:ext cx="889000" cy="2192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55</xdr:row>
      <xdr:rowOff>153842</xdr:rowOff>
    </xdr:from>
    <xdr:to>
      <xdr:col>76</xdr:col>
      <xdr:colOff>165100</xdr:colOff>
      <xdr:row>56</xdr:row>
      <xdr:rowOff>83992</xdr:rowOff>
    </xdr:to>
    <xdr:sp macro="" textlink="">
      <xdr:nvSpPr>
        <xdr:cNvPr id="584" name="フローチャート: 判断 583">
          <a:extLst>
            <a:ext uri="{FF2B5EF4-FFF2-40B4-BE49-F238E27FC236}">
              <a16:creationId xmlns:a16="http://schemas.microsoft.com/office/drawing/2014/main" id="{00000000-0008-0000-0700-000048020000}"/>
            </a:ext>
          </a:extLst>
        </xdr:cNvPr>
        <xdr:cNvSpPr/>
      </xdr:nvSpPr>
      <xdr:spPr>
        <a:xfrm>
          <a:off x="14541500" y="95835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56</xdr:row>
      <xdr:rowOff>75119</xdr:rowOff>
    </xdr:from>
    <xdr:ext cx="534377" cy="259045"/>
    <xdr:sp macro="" textlink="">
      <xdr:nvSpPr>
        <xdr:cNvPr id="585" name="テキスト ボックス 584">
          <a:extLst>
            <a:ext uri="{FF2B5EF4-FFF2-40B4-BE49-F238E27FC236}">
              <a16:creationId xmlns:a16="http://schemas.microsoft.com/office/drawing/2014/main" id="{00000000-0008-0000-0700-000049020000}"/>
            </a:ext>
          </a:extLst>
        </xdr:cNvPr>
        <xdr:cNvSpPr txBox="1"/>
      </xdr:nvSpPr>
      <xdr:spPr>
        <a:xfrm>
          <a:off x="14325111" y="96763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57</xdr:row>
      <xdr:rowOff>39783</xdr:rowOff>
    </xdr:from>
    <xdr:to>
      <xdr:col>71</xdr:col>
      <xdr:colOff>177800</xdr:colOff>
      <xdr:row>57</xdr:row>
      <xdr:rowOff>86988</xdr:rowOff>
    </xdr:to>
    <xdr:cxnSp macro="">
      <xdr:nvCxnSpPr>
        <xdr:cNvPr id="586" name="直線コネクタ 585">
          <a:extLst>
            <a:ext uri="{FF2B5EF4-FFF2-40B4-BE49-F238E27FC236}">
              <a16:creationId xmlns:a16="http://schemas.microsoft.com/office/drawing/2014/main" id="{00000000-0008-0000-0700-00004A020000}"/>
            </a:ext>
          </a:extLst>
        </xdr:cNvPr>
        <xdr:cNvCxnSpPr/>
      </xdr:nvCxnSpPr>
      <xdr:spPr>
        <a:xfrm flipV="1">
          <a:off x="12814300" y="9812433"/>
          <a:ext cx="889000" cy="472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119952</xdr:rowOff>
    </xdr:from>
    <xdr:to>
      <xdr:col>72</xdr:col>
      <xdr:colOff>38100</xdr:colOff>
      <xdr:row>57</xdr:row>
      <xdr:rowOff>50102</xdr:rowOff>
    </xdr:to>
    <xdr:sp macro="" textlink="">
      <xdr:nvSpPr>
        <xdr:cNvPr id="587" name="フローチャート: 判断 586">
          <a:extLst>
            <a:ext uri="{FF2B5EF4-FFF2-40B4-BE49-F238E27FC236}">
              <a16:creationId xmlns:a16="http://schemas.microsoft.com/office/drawing/2014/main" id="{00000000-0008-0000-0700-00004B020000}"/>
            </a:ext>
          </a:extLst>
        </xdr:cNvPr>
        <xdr:cNvSpPr/>
      </xdr:nvSpPr>
      <xdr:spPr>
        <a:xfrm>
          <a:off x="13652500" y="97211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55</xdr:row>
      <xdr:rowOff>66629</xdr:rowOff>
    </xdr:from>
    <xdr:ext cx="534377" cy="259045"/>
    <xdr:sp macro="" textlink="">
      <xdr:nvSpPr>
        <xdr:cNvPr id="588" name="テキスト ボックス 587">
          <a:extLst>
            <a:ext uri="{FF2B5EF4-FFF2-40B4-BE49-F238E27FC236}">
              <a16:creationId xmlns:a16="http://schemas.microsoft.com/office/drawing/2014/main" id="{00000000-0008-0000-0700-00004C020000}"/>
            </a:ext>
          </a:extLst>
        </xdr:cNvPr>
        <xdr:cNvSpPr txBox="1"/>
      </xdr:nvSpPr>
      <xdr:spPr>
        <a:xfrm>
          <a:off x="13436111" y="94963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40,370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3784</xdr:rowOff>
    </xdr:from>
    <xdr:to>
      <xdr:col>67</xdr:col>
      <xdr:colOff>101600</xdr:colOff>
      <xdr:row>57</xdr:row>
      <xdr:rowOff>105384</xdr:rowOff>
    </xdr:to>
    <xdr:sp macro="" textlink="">
      <xdr:nvSpPr>
        <xdr:cNvPr id="589" name="フローチャート: 判断 588">
          <a:extLst>
            <a:ext uri="{FF2B5EF4-FFF2-40B4-BE49-F238E27FC236}">
              <a16:creationId xmlns:a16="http://schemas.microsoft.com/office/drawing/2014/main" id="{00000000-0008-0000-0700-00004D020000}"/>
            </a:ext>
          </a:extLst>
        </xdr:cNvPr>
        <xdr:cNvSpPr/>
      </xdr:nvSpPr>
      <xdr:spPr>
        <a:xfrm>
          <a:off x="12763500" y="97764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121911</xdr:rowOff>
    </xdr:from>
    <xdr:ext cx="534377"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2547111" y="95516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37,468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4" name="テキスト ボックス 593">
          <a:extLst>
            <a:ext uri="{FF2B5EF4-FFF2-40B4-BE49-F238E27FC236}">
              <a16:creationId xmlns:a16="http://schemas.microsoft.com/office/drawing/2014/main" id="{00000000-0008-0000-0700-000052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5" name="テキスト ボックス 594">
          <a:extLst>
            <a:ext uri="{FF2B5EF4-FFF2-40B4-BE49-F238E27FC236}">
              <a16:creationId xmlns:a16="http://schemas.microsoft.com/office/drawing/2014/main" id="{00000000-0008-0000-0700-000053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144069</xdr:rowOff>
    </xdr:from>
    <xdr:to>
      <xdr:col>85</xdr:col>
      <xdr:colOff>177800</xdr:colOff>
      <xdr:row>57</xdr:row>
      <xdr:rowOff>74219</xdr:rowOff>
    </xdr:to>
    <xdr:sp macro="" textlink="">
      <xdr:nvSpPr>
        <xdr:cNvPr id="596" name="楕円 595">
          <a:extLst>
            <a:ext uri="{FF2B5EF4-FFF2-40B4-BE49-F238E27FC236}">
              <a16:creationId xmlns:a16="http://schemas.microsoft.com/office/drawing/2014/main" id="{00000000-0008-0000-0700-000054020000}"/>
            </a:ext>
          </a:extLst>
        </xdr:cNvPr>
        <xdr:cNvSpPr/>
      </xdr:nvSpPr>
      <xdr:spPr>
        <a:xfrm>
          <a:off x="16268700" y="97452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56</xdr:row>
      <xdr:rowOff>122496</xdr:rowOff>
    </xdr:from>
    <xdr:ext cx="534377" cy="259045"/>
    <xdr:sp macro="" textlink="">
      <xdr:nvSpPr>
        <xdr:cNvPr id="597" name="教育費該当値テキスト">
          <a:extLst>
            <a:ext uri="{FF2B5EF4-FFF2-40B4-BE49-F238E27FC236}">
              <a16:creationId xmlns:a16="http://schemas.microsoft.com/office/drawing/2014/main" id="{00000000-0008-0000-0700-000055020000}"/>
            </a:ext>
          </a:extLst>
        </xdr:cNvPr>
        <xdr:cNvSpPr txBox="1"/>
      </xdr:nvSpPr>
      <xdr:spPr>
        <a:xfrm>
          <a:off x="16370300" y="97236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55</xdr:row>
      <xdr:rowOff>22492</xdr:rowOff>
    </xdr:from>
    <xdr:to>
      <xdr:col>81</xdr:col>
      <xdr:colOff>101600</xdr:colOff>
      <xdr:row>55</xdr:row>
      <xdr:rowOff>124092</xdr:rowOff>
    </xdr:to>
    <xdr:sp macro="" textlink="">
      <xdr:nvSpPr>
        <xdr:cNvPr id="598" name="楕円 597">
          <a:extLst>
            <a:ext uri="{FF2B5EF4-FFF2-40B4-BE49-F238E27FC236}">
              <a16:creationId xmlns:a16="http://schemas.microsoft.com/office/drawing/2014/main" id="{00000000-0008-0000-0700-000056020000}"/>
            </a:ext>
          </a:extLst>
        </xdr:cNvPr>
        <xdr:cNvSpPr/>
      </xdr:nvSpPr>
      <xdr:spPr>
        <a:xfrm>
          <a:off x="15430500" y="94522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53</xdr:row>
      <xdr:rowOff>140619</xdr:rowOff>
    </xdr:from>
    <xdr:ext cx="534377" cy="259045"/>
    <xdr:sp macro="" textlink="">
      <xdr:nvSpPr>
        <xdr:cNvPr id="599" name="テキスト ボックス 598">
          <a:extLst>
            <a:ext uri="{FF2B5EF4-FFF2-40B4-BE49-F238E27FC236}">
              <a16:creationId xmlns:a16="http://schemas.microsoft.com/office/drawing/2014/main" id="{00000000-0008-0000-0700-000057020000}"/>
            </a:ext>
          </a:extLst>
        </xdr:cNvPr>
        <xdr:cNvSpPr txBox="1"/>
      </xdr:nvSpPr>
      <xdr:spPr>
        <a:xfrm>
          <a:off x="15214111" y="92274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54,486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55</xdr:row>
      <xdr:rowOff>112637</xdr:rowOff>
    </xdr:from>
    <xdr:to>
      <xdr:col>76</xdr:col>
      <xdr:colOff>165100</xdr:colOff>
      <xdr:row>56</xdr:row>
      <xdr:rowOff>42787</xdr:rowOff>
    </xdr:to>
    <xdr:sp macro="" textlink="">
      <xdr:nvSpPr>
        <xdr:cNvPr id="600" name="楕円 599">
          <a:extLst>
            <a:ext uri="{FF2B5EF4-FFF2-40B4-BE49-F238E27FC236}">
              <a16:creationId xmlns:a16="http://schemas.microsoft.com/office/drawing/2014/main" id="{00000000-0008-0000-0700-000058020000}"/>
            </a:ext>
          </a:extLst>
        </xdr:cNvPr>
        <xdr:cNvSpPr/>
      </xdr:nvSpPr>
      <xdr:spPr>
        <a:xfrm>
          <a:off x="14541500" y="95423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54</xdr:row>
      <xdr:rowOff>59314</xdr:rowOff>
    </xdr:from>
    <xdr:ext cx="534377" cy="259045"/>
    <xdr:sp macro="" textlink="">
      <xdr:nvSpPr>
        <xdr:cNvPr id="601" name="テキスト ボックス 600">
          <a:extLst>
            <a:ext uri="{FF2B5EF4-FFF2-40B4-BE49-F238E27FC236}">
              <a16:creationId xmlns:a16="http://schemas.microsoft.com/office/drawing/2014/main" id="{00000000-0008-0000-0700-000059020000}"/>
            </a:ext>
          </a:extLst>
        </xdr:cNvPr>
        <xdr:cNvSpPr txBox="1"/>
      </xdr:nvSpPr>
      <xdr:spPr>
        <a:xfrm>
          <a:off x="14325111" y="93176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49,754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56</xdr:row>
      <xdr:rowOff>160433</xdr:rowOff>
    </xdr:from>
    <xdr:to>
      <xdr:col>72</xdr:col>
      <xdr:colOff>38100</xdr:colOff>
      <xdr:row>57</xdr:row>
      <xdr:rowOff>90583</xdr:rowOff>
    </xdr:to>
    <xdr:sp macro="" textlink="">
      <xdr:nvSpPr>
        <xdr:cNvPr id="602" name="楕円 601">
          <a:extLst>
            <a:ext uri="{FF2B5EF4-FFF2-40B4-BE49-F238E27FC236}">
              <a16:creationId xmlns:a16="http://schemas.microsoft.com/office/drawing/2014/main" id="{00000000-0008-0000-0700-00005A020000}"/>
            </a:ext>
          </a:extLst>
        </xdr:cNvPr>
        <xdr:cNvSpPr/>
      </xdr:nvSpPr>
      <xdr:spPr>
        <a:xfrm>
          <a:off x="13652500" y="97616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57</xdr:row>
      <xdr:rowOff>81710</xdr:rowOff>
    </xdr:from>
    <xdr:ext cx="534377" cy="259045"/>
    <xdr:sp macro="" textlink="">
      <xdr:nvSpPr>
        <xdr:cNvPr id="603" name="テキスト ボックス 602">
          <a:extLst>
            <a:ext uri="{FF2B5EF4-FFF2-40B4-BE49-F238E27FC236}">
              <a16:creationId xmlns:a16="http://schemas.microsoft.com/office/drawing/2014/main" id="{00000000-0008-0000-0700-00005B020000}"/>
            </a:ext>
          </a:extLst>
        </xdr:cNvPr>
        <xdr:cNvSpPr txBox="1"/>
      </xdr:nvSpPr>
      <xdr:spPr>
        <a:xfrm>
          <a:off x="13436111" y="98543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38,245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36188</xdr:rowOff>
    </xdr:from>
    <xdr:to>
      <xdr:col>67</xdr:col>
      <xdr:colOff>101600</xdr:colOff>
      <xdr:row>57</xdr:row>
      <xdr:rowOff>137788</xdr:rowOff>
    </xdr:to>
    <xdr:sp macro="" textlink="">
      <xdr:nvSpPr>
        <xdr:cNvPr id="604" name="楕円 603">
          <a:extLst>
            <a:ext uri="{FF2B5EF4-FFF2-40B4-BE49-F238E27FC236}">
              <a16:creationId xmlns:a16="http://schemas.microsoft.com/office/drawing/2014/main" id="{00000000-0008-0000-0700-00005C020000}"/>
            </a:ext>
          </a:extLst>
        </xdr:cNvPr>
        <xdr:cNvSpPr/>
      </xdr:nvSpPr>
      <xdr:spPr>
        <a:xfrm>
          <a:off x="12763500" y="98088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128915</xdr:rowOff>
    </xdr:from>
    <xdr:ext cx="534377" cy="259045"/>
    <xdr:sp macro="" textlink="">
      <xdr:nvSpPr>
        <xdr:cNvPr id="605" name="テキスト ボックス 604">
          <a:extLst>
            <a:ext uri="{FF2B5EF4-FFF2-40B4-BE49-F238E27FC236}">
              <a16:creationId xmlns:a16="http://schemas.microsoft.com/office/drawing/2014/main" id="{00000000-0008-0000-0700-00005D020000}"/>
            </a:ext>
          </a:extLst>
        </xdr:cNvPr>
        <xdr:cNvSpPr txBox="1"/>
      </xdr:nvSpPr>
      <xdr:spPr>
        <a:xfrm>
          <a:off x="12547111" y="99015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35,767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6" name="正方形/長方形 605">
          <a:extLst>
            <a:ext uri="{FF2B5EF4-FFF2-40B4-BE49-F238E27FC236}">
              <a16:creationId xmlns:a16="http://schemas.microsoft.com/office/drawing/2014/main" id="{00000000-0008-0000-0700-00005E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7" name="正方形/長方形 606">
          <a:extLst>
            <a:ext uri="{FF2B5EF4-FFF2-40B4-BE49-F238E27FC236}">
              <a16:creationId xmlns:a16="http://schemas.microsoft.com/office/drawing/2014/main" id="{00000000-0008-0000-0700-00005F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8" name="正方形/長方形 607">
          <a:extLst>
            <a:ext uri="{FF2B5EF4-FFF2-40B4-BE49-F238E27FC236}">
              <a16:creationId xmlns:a16="http://schemas.microsoft.com/office/drawing/2014/main" id="{00000000-0008-0000-0700-000060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9" name="正方形/長方形 608">
          <a:extLst>
            <a:ext uri="{FF2B5EF4-FFF2-40B4-BE49-F238E27FC236}">
              <a16:creationId xmlns:a16="http://schemas.microsoft.com/office/drawing/2014/main" id="{00000000-0008-0000-0700-000061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1" name="正方形/長方形 610">
          <a:extLst>
            <a:ext uri="{FF2B5EF4-FFF2-40B4-BE49-F238E27FC236}">
              <a16:creationId xmlns:a16="http://schemas.microsoft.com/office/drawing/2014/main" id="{00000000-0008-0000-0700-000063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2" name="正方形/長方形 611">
          <a:extLst>
            <a:ext uri="{FF2B5EF4-FFF2-40B4-BE49-F238E27FC236}">
              <a16:creationId xmlns:a16="http://schemas.microsoft.com/office/drawing/2014/main" id="{00000000-0008-0000-0700-000064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3" name="正方形/長方形 612">
          <a:extLst>
            <a:ext uri="{FF2B5EF4-FFF2-40B4-BE49-F238E27FC236}">
              <a16:creationId xmlns:a16="http://schemas.microsoft.com/office/drawing/2014/main" id="{00000000-0008-0000-0700-000065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4" name="テキスト ボックス 613">
          <a:extLst>
            <a:ext uri="{FF2B5EF4-FFF2-40B4-BE49-F238E27FC236}">
              <a16:creationId xmlns:a16="http://schemas.microsoft.com/office/drawing/2014/main" id="{00000000-0008-0000-0700-000066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5" name="直線コネクタ 614">
          <a:extLst>
            <a:ext uri="{FF2B5EF4-FFF2-40B4-BE49-F238E27FC236}">
              <a16:creationId xmlns:a16="http://schemas.microsoft.com/office/drawing/2014/main" id="{00000000-0008-0000-0700-000067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16" name="直線コネクタ 615">
          <a:extLst>
            <a:ext uri="{FF2B5EF4-FFF2-40B4-BE49-F238E27FC236}">
              <a16:creationId xmlns:a16="http://schemas.microsoft.com/office/drawing/2014/main" id="{00000000-0008-0000-0700-000068020000}"/>
            </a:ext>
          </a:extLst>
        </xdr:cNvPr>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17" name="テキスト ボックス 616">
          <a:extLst>
            <a:ext uri="{FF2B5EF4-FFF2-40B4-BE49-F238E27FC236}">
              <a16:creationId xmlns:a16="http://schemas.microsoft.com/office/drawing/2014/main" id="{00000000-0008-0000-0700-000069020000}"/>
            </a:ext>
          </a:extLst>
        </xdr:cNvPr>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18" name="直線コネクタ 617">
          <a:extLst>
            <a:ext uri="{FF2B5EF4-FFF2-40B4-BE49-F238E27FC236}">
              <a16:creationId xmlns:a16="http://schemas.microsoft.com/office/drawing/2014/main" id="{00000000-0008-0000-0700-00006A020000}"/>
            </a:ext>
          </a:extLst>
        </xdr:cNvPr>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76</xdr:row>
      <xdr:rowOff>144434</xdr:rowOff>
    </xdr:from>
    <xdr:ext cx="377026" cy="259045"/>
    <xdr:sp macro="" textlink="">
      <xdr:nvSpPr>
        <xdr:cNvPr id="619" name="テキスト ボックス 618">
          <a:extLst>
            <a:ext uri="{FF2B5EF4-FFF2-40B4-BE49-F238E27FC236}">
              <a16:creationId xmlns:a16="http://schemas.microsoft.com/office/drawing/2014/main" id="{00000000-0008-0000-0700-00006B020000}"/>
            </a:ext>
          </a:extLst>
        </xdr:cNvPr>
        <xdr:cNvSpPr txBox="1"/>
      </xdr:nvSpPr>
      <xdr:spPr>
        <a:xfrm>
          <a:off x="12068974" y="13174634"/>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20" name="直線コネクタ 619">
          <a:extLst>
            <a:ext uri="{FF2B5EF4-FFF2-40B4-BE49-F238E27FC236}">
              <a16:creationId xmlns:a16="http://schemas.microsoft.com/office/drawing/2014/main" id="{00000000-0008-0000-0700-00006C020000}"/>
            </a:ext>
          </a:extLst>
        </xdr:cNvPr>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74</xdr:row>
      <xdr:rowOff>160762</xdr:rowOff>
    </xdr:from>
    <xdr:ext cx="377026" cy="259045"/>
    <xdr:sp macro="" textlink="">
      <xdr:nvSpPr>
        <xdr:cNvPr id="621" name="テキスト ボックス 620">
          <a:extLst>
            <a:ext uri="{FF2B5EF4-FFF2-40B4-BE49-F238E27FC236}">
              <a16:creationId xmlns:a16="http://schemas.microsoft.com/office/drawing/2014/main" id="{00000000-0008-0000-0700-00006D020000}"/>
            </a:ext>
          </a:extLst>
        </xdr:cNvPr>
        <xdr:cNvSpPr txBox="1"/>
      </xdr:nvSpPr>
      <xdr:spPr>
        <a:xfrm>
          <a:off x="12068974" y="12848062"/>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22" name="直線コネクタ 621">
          <a:extLst>
            <a:ext uri="{FF2B5EF4-FFF2-40B4-BE49-F238E27FC236}">
              <a16:creationId xmlns:a16="http://schemas.microsoft.com/office/drawing/2014/main" id="{00000000-0008-0000-0700-00006E020000}"/>
            </a:ext>
          </a:extLst>
        </xdr:cNvPr>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73</xdr:row>
      <xdr:rowOff>5642</xdr:rowOff>
    </xdr:from>
    <xdr:ext cx="377026" cy="259045"/>
    <xdr:sp macro="" textlink="">
      <xdr:nvSpPr>
        <xdr:cNvPr id="623" name="テキスト ボックス 622">
          <a:extLst>
            <a:ext uri="{FF2B5EF4-FFF2-40B4-BE49-F238E27FC236}">
              <a16:creationId xmlns:a16="http://schemas.microsoft.com/office/drawing/2014/main" id="{00000000-0008-0000-0700-00006F020000}"/>
            </a:ext>
          </a:extLst>
        </xdr:cNvPr>
        <xdr:cNvSpPr txBox="1"/>
      </xdr:nvSpPr>
      <xdr:spPr>
        <a:xfrm>
          <a:off x="12068974" y="12521492"/>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24" name="直線コネクタ 623">
          <a:extLst>
            <a:ext uri="{FF2B5EF4-FFF2-40B4-BE49-F238E27FC236}">
              <a16:creationId xmlns:a16="http://schemas.microsoft.com/office/drawing/2014/main" id="{00000000-0008-0000-0700-000070020000}"/>
            </a:ext>
          </a:extLst>
        </xdr:cNvPr>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71</xdr:row>
      <xdr:rowOff>21970</xdr:rowOff>
    </xdr:from>
    <xdr:ext cx="467179" cy="259045"/>
    <xdr:sp macro="" textlink="">
      <xdr:nvSpPr>
        <xdr:cNvPr id="625" name="テキスト ボックス 624">
          <a:extLst>
            <a:ext uri="{FF2B5EF4-FFF2-40B4-BE49-F238E27FC236}">
              <a16:creationId xmlns:a16="http://schemas.microsoft.com/office/drawing/2014/main" id="{00000000-0008-0000-0700-000071020000}"/>
            </a:ext>
          </a:extLst>
        </xdr:cNvPr>
        <xdr:cNvSpPr txBox="1"/>
      </xdr:nvSpPr>
      <xdr:spPr>
        <a:xfrm>
          <a:off x="11978821" y="1219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26" name="直線コネクタ 625">
          <a:extLst>
            <a:ext uri="{FF2B5EF4-FFF2-40B4-BE49-F238E27FC236}">
              <a16:creationId xmlns:a16="http://schemas.microsoft.com/office/drawing/2014/main" id="{00000000-0008-0000-0700-000072020000}"/>
            </a:ext>
          </a:extLst>
        </xdr:cNvPr>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69</xdr:row>
      <xdr:rowOff>38299</xdr:rowOff>
    </xdr:from>
    <xdr:ext cx="467179" cy="259045"/>
    <xdr:sp macro="" textlink="">
      <xdr:nvSpPr>
        <xdr:cNvPr id="627" name="テキスト ボックス 626">
          <a:extLst>
            <a:ext uri="{FF2B5EF4-FFF2-40B4-BE49-F238E27FC236}">
              <a16:creationId xmlns:a16="http://schemas.microsoft.com/office/drawing/2014/main" id="{00000000-0008-0000-0700-000073020000}"/>
            </a:ext>
          </a:extLst>
        </xdr:cNvPr>
        <xdr:cNvSpPr txBox="1"/>
      </xdr:nvSpPr>
      <xdr:spPr>
        <a:xfrm>
          <a:off x="11978821" y="1186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8" name="直線コネクタ 627">
          <a:extLst>
            <a:ext uri="{FF2B5EF4-FFF2-40B4-BE49-F238E27FC236}">
              <a16:creationId xmlns:a16="http://schemas.microsoft.com/office/drawing/2014/main" id="{00000000-0008-0000-0700-000074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67</xdr:row>
      <xdr:rowOff>54627</xdr:rowOff>
    </xdr:from>
    <xdr:ext cx="467179" cy="259045"/>
    <xdr:sp macro="" textlink="">
      <xdr:nvSpPr>
        <xdr:cNvPr id="629" name="テキスト ボックス 628">
          <a:extLst>
            <a:ext uri="{FF2B5EF4-FFF2-40B4-BE49-F238E27FC236}">
              <a16:creationId xmlns:a16="http://schemas.microsoft.com/office/drawing/2014/main" id="{00000000-0008-0000-0700-000075020000}"/>
            </a:ext>
          </a:extLst>
        </xdr:cNvPr>
        <xdr:cNvSpPr txBox="1"/>
      </xdr:nvSpPr>
      <xdr:spPr>
        <a:xfrm>
          <a:off x="11978821" y="1154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30" name="災害復旧費グラフ枠">
          <a:extLst>
            <a:ext uri="{FF2B5EF4-FFF2-40B4-BE49-F238E27FC236}">
              <a16:creationId xmlns:a16="http://schemas.microsoft.com/office/drawing/2014/main" id="{00000000-0008-0000-0700-000076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49349</xdr:rowOff>
    </xdr:from>
    <xdr:to>
      <xdr:col>85</xdr:col>
      <xdr:colOff>126364</xdr:colOff>
      <xdr:row>79</xdr:row>
      <xdr:rowOff>98879</xdr:rowOff>
    </xdr:to>
    <xdr:cxnSp macro="">
      <xdr:nvCxnSpPr>
        <xdr:cNvPr id="631" name="直線コネクタ 630">
          <a:extLst>
            <a:ext uri="{FF2B5EF4-FFF2-40B4-BE49-F238E27FC236}">
              <a16:creationId xmlns:a16="http://schemas.microsoft.com/office/drawing/2014/main" id="{00000000-0008-0000-0700-000077020000}"/>
            </a:ext>
          </a:extLst>
        </xdr:cNvPr>
        <xdr:cNvCxnSpPr/>
      </xdr:nvCxnSpPr>
      <xdr:spPr>
        <a:xfrm flipV="1">
          <a:off x="16317595" y="12050849"/>
          <a:ext cx="1269" cy="15925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102706</xdr:rowOff>
    </xdr:from>
    <xdr:ext cx="249299" cy="259045"/>
    <xdr:sp macro="" textlink="">
      <xdr:nvSpPr>
        <xdr:cNvPr id="632" name="災害復旧費最小値テキスト">
          <a:extLst>
            <a:ext uri="{FF2B5EF4-FFF2-40B4-BE49-F238E27FC236}">
              <a16:creationId xmlns:a16="http://schemas.microsoft.com/office/drawing/2014/main" id="{00000000-0008-0000-0700-000078020000}"/>
            </a:ext>
          </a:extLst>
        </xdr:cNvPr>
        <xdr:cNvSpPr txBox="1"/>
      </xdr:nvSpPr>
      <xdr:spPr>
        <a:xfrm>
          <a:off x="16370300" y="136472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98879</xdr:rowOff>
    </xdr:from>
    <xdr:to>
      <xdr:col>86</xdr:col>
      <xdr:colOff>25400</xdr:colOff>
      <xdr:row>79</xdr:row>
      <xdr:rowOff>98879</xdr:rowOff>
    </xdr:to>
    <xdr:cxnSp macro="">
      <xdr:nvCxnSpPr>
        <xdr:cNvPr id="633" name="直線コネクタ 632">
          <a:extLst>
            <a:ext uri="{FF2B5EF4-FFF2-40B4-BE49-F238E27FC236}">
              <a16:creationId xmlns:a16="http://schemas.microsoft.com/office/drawing/2014/main" id="{00000000-0008-0000-0700-000079020000}"/>
            </a:ext>
          </a:extLst>
        </xdr:cNvPr>
        <xdr:cNvCxnSpPr/>
      </xdr:nvCxnSpPr>
      <xdr:spPr>
        <a:xfrm>
          <a:off x="16230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167476</xdr:rowOff>
    </xdr:from>
    <xdr:ext cx="469744" cy="259045"/>
    <xdr:sp macro="" textlink="">
      <xdr:nvSpPr>
        <xdr:cNvPr id="634" name="災害復旧費最大値テキスト">
          <a:extLst>
            <a:ext uri="{FF2B5EF4-FFF2-40B4-BE49-F238E27FC236}">
              <a16:creationId xmlns:a16="http://schemas.microsoft.com/office/drawing/2014/main" id="{00000000-0008-0000-0700-00007A020000}"/>
            </a:ext>
          </a:extLst>
        </xdr:cNvPr>
        <xdr:cNvSpPr txBox="1"/>
      </xdr:nvSpPr>
      <xdr:spPr>
        <a:xfrm>
          <a:off x="16370300" y="118260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1,463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49349</xdr:rowOff>
    </xdr:from>
    <xdr:to>
      <xdr:col>86</xdr:col>
      <xdr:colOff>25400</xdr:colOff>
      <xdr:row>70</xdr:row>
      <xdr:rowOff>49349</xdr:rowOff>
    </xdr:to>
    <xdr:cxnSp macro="">
      <xdr:nvCxnSpPr>
        <xdr:cNvPr id="635" name="直線コネクタ 634">
          <a:extLst>
            <a:ext uri="{FF2B5EF4-FFF2-40B4-BE49-F238E27FC236}">
              <a16:creationId xmlns:a16="http://schemas.microsoft.com/office/drawing/2014/main" id="{00000000-0008-0000-0700-00007B020000}"/>
            </a:ext>
          </a:extLst>
        </xdr:cNvPr>
        <xdr:cNvCxnSpPr/>
      </xdr:nvCxnSpPr>
      <xdr:spPr>
        <a:xfrm>
          <a:off x="16230600" y="120508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1995</xdr:rowOff>
    </xdr:from>
    <xdr:to>
      <xdr:col>85</xdr:col>
      <xdr:colOff>127000</xdr:colOff>
      <xdr:row>78</xdr:row>
      <xdr:rowOff>65677</xdr:rowOff>
    </xdr:to>
    <xdr:cxnSp macro="">
      <xdr:nvCxnSpPr>
        <xdr:cNvPr id="636" name="直線コネクタ 635">
          <a:extLst>
            <a:ext uri="{FF2B5EF4-FFF2-40B4-BE49-F238E27FC236}">
              <a16:creationId xmlns:a16="http://schemas.microsoft.com/office/drawing/2014/main" id="{00000000-0008-0000-0700-00007C020000}"/>
            </a:ext>
          </a:extLst>
        </xdr:cNvPr>
        <xdr:cNvCxnSpPr/>
      </xdr:nvCxnSpPr>
      <xdr:spPr>
        <a:xfrm flipV="1">
          <a:off x="15481300" y="13203645"/>
          <a:ext cx="838200" cy="2351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24872</xdr:rowOff>
    </xdr:from>
    <xdr:ext cx="378565" cy="259045"/>
    <xdr:sp macro="" textlink="">
      <xdr:nvSpPr>
        <xdr:cNvPr id="637" name="災害復旧費平均値テキスト">
          <a:extLst>
            <a:ext uri="{FF2B5EF4-FFF2-40B4-BE49-F238E27FC236}">
              <a16:creationId xmlns:a16="http://schemas.microsoft.com/office/drawing/2014/main" id="{00000000-0008-0000-0700-00007D020000}"/>
            </a:ext>
          </a:extLst>
        </xdr:cNvPr>
        <xdr:cNvSpPr txBox="1"/>
      </xdr:nvSpPr>
      <xdr:spPr>
        <a:xfrm>
          <a:off x="16370300" y="13397972"/>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46445</xdr:rowOff>
    </xdr:from>
    <xdr:to>
      <xdr:col>85</xdr:col>
      <xdr:colOff>177800</xdr:colOff>
      <xdr:row>78</xdr:row>
      <xdr:rowOff>148045</xdr:rowOff>
    </xdr:to>
    <xdr:sp macro="" textlink="">
      <xdr:nvSpPr>
        <xdr:cNvPr id="638" name="フローチャート: 判断 637">
          <a:extLst>
            <a:ext uri="{FF2B5EF4-FFF2-40B4-BE49-F238E27FC236}">
              <a16:creationId xmlns:a16="http://schemas.microsoft.com/office/drawing/2014/main" id="{00000000-0008-0000-0700-00007E020000}"/>
            </a:ext>
          </a:extLst>
        </xdr:cNvPr>
        <xdr:cNvSpPr/>
      </xdr:nvSpPr>
      <xdr:spPr>
        <a:xfrm>
          <a:off x="16268700" y="134195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65677</xdr:rowOff>
    </xdr:from>
    <xdr:to>
      <xdr:col>81</xdr:col>
      <xdr:colOff>50800</xdr:colOff>
      <xdr:row>78</xdr:row>
      <xdr:rowOff>101600</xdr:rowOff>
    </xdr:to>
    <xdr:cxnSp macro="">
      <xdr:nvCxnSpPr>
        <xdr:cNvPr id="639" name="直線コネクタ 638">
          <a:extLst>
            <a:ext uri="{FF2B5EF4-FFF2-40B4-BE49-F238E27FC236}">
              <a16:creationId xmlns:a16="http://schemas.microsoft.com/office/drawing/2014/main" id="{00000000-0008-0000-0700-00007F020000}"/>
            </a:ext>
          </a:extLst>
        </xdr:cNvPr>
        <xdr:cNvCxnSpPr/>
      </xdr:nvCxnSpPr>
      <xdr:spPr>
        <a:xfrm flipV="1">
          <a:off x="14592300" y="13438777"/>
          <a:ext cx="889000" cy="35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82369</xdr:rowOff>
    </xdr:from>
    <xdr:to>
      <xdr:col>81</xdr:col>
      <xdr:colOff>101600</xdr:colOff>
      <xdr:row>79</xdr:row>
      <xdr:rowOff>12519</xdr:rowOff>
    </xdr:to>
    <xdr:sp macro="" textlink="">
      <xdr:nvSpPr>
        <xdr:cNvPr id="640" name="フローチャート: 判断 639">
          <a:extLst>
            <a:ext uri="{FF2B5EF4-FFF2-40B4-BE49-F238E27FC236}">
              <a16:creationId xmlns:a16="http://schemas.microsoft.com/office/drawing/2014/main" id="{00000000-0008-0000-0700-000080020000}"/>
            </a:ext>
          </a:extLst>
        </xdr:cNvPr>
        <xdr:cNvSpPr/>
      </xdr:nvSpPr>
      <xdr:spPr>
        <a:xfrm>
          <a:off x="15430500" y="134554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79</xdr:row>
      <xdr:rowOff>3646</xdr:rowOff>
    </xdr:from>
    <xdr:ext cx="378565" cy="259045"/>
    <xdr:sp macro="" textlink="">
      <xdr:nvSpPr>
        <xdr:cNvPr id="641" name="テキスト ボックス 640">
          <a:extLst>
            <a:ext uri="{FF2B5EF4-FFF2-40B4-BE49-F238E27FC236}">
              <a16:creationId xmlns:a16="http://schemas.microsoft.com/office/drawing/2014/main" id="{00000000-0008-0000-0700-000081020000}"/>
            </a:ext>
          </a:extLst>
        </xdr:cNvPr>
        <xdr:cNvSpPr txBox="1"/>
      </xdr:nvSpPr>
      <xdr:spPr>
        <a:xfrm>
          <a:off x="15292017" y="1354819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166370</xdr:rowOff>
    </xdr:from>
    <xdr:to>
      <xdr:col>76</xdr:col>
      <xdr:colOff>114300</xdr:colOff>
      <xdr:row>78</xdr:row>
      <xdr:rowOff>101600</xdr:rowOff>
    </xdr:to>
    <xdr:cxnSp macro="">
      <xdr:nvCxnSpPr>
        <xdr:cNvPr id="642" name="直線コネクタ 641">
          <a:extLst>
            <a:ext uri="{FF2B5EF4-FFF2-40B4-BE49-F238E27FC236}">
              <a16:creationId xmlns:a16="http://schemas.microsoft.com/office/drawing/2014/main" id="{00000000-0008-0000-0700-000082020000}"/>
            </a:ext>
          </a:extLst>
        </xdr:cNvPr>
        <xdr:cNvCxnSpPr/>
      </xdr:nvCxnSpPr>
      <xdr:spPr>
        <a:xfrm>
          <a:off x="13703300" y="13368020"/>
          <a:ext cx="889000" cy="1066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162923</xdr:rowOff>
    </xdr:from>
    <xdr:to>
      <xdr:col>76</xdr:col>
      <xdr:colOff>165100</xdr:colOff>
      <xdr:row>77</xdr:row>
      <xdr:rowOff>93073</xdr:rowOff>
    </xdr:to>
    <xdr:sp macro="" textlink="">
      <xdr:nvSpPr>
        <xdr:cNvPr id="643" name="フローチャート: 判断 642">
          <a:extLst>
            <a:ext uri="{FF2B5EF4-FFF2-40B4-BE49-F238E27FC236}">
              <a16:creationId xmlns:a16="http://schemas.microsoft.com/office/drawing/2014/main" id="{00000000-0008-0000-0700-000083020000}"/>
            </a:ext>
          </a:extLst>
        </xdr:cNvPr>
        <xdr:cNvSpPr/>
      </xdr:nvSpPr>
      <xdr:spPr>
        <a:xfrm>
          <a:off x="14541500" y="131931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75</xdr:row>
      <xdr:rowOff>109600</xdr:rowOff>
    </xdr:from>
    <xdr:ext cx="378565" cy="259045"/>
    <xdr:sp macro="" textlink="">
      <xdr:nvSpPr>
        <xdr:cNvPr id="644" name="テキスト ボックス 643">
          <a:extLst>
            <a:ext uri="{FF2B5EF4-FFF2-40B4-BE49-F238E27FC236}">
              <a16:creationId xmlns:a16="http://schemas.microsoft.com/office/drawing/2014/main" id="{00000000-0008-0000-0700-000084020000}"/>
            </a:ext>
          </a:extLst>
        </xdr:cNvPr>
        <xdr:cNvSpPr txBox="1"/>
      </xdr:nvSpPr>
      <xdr:spPr>
        <a:xfrm>
          <a:off x="14403017" y="1296835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36830</xdr:rowOff>
    </xdr:from>
    <xdr:to>
      <xdr:col>71</xdr:col>
      <xdr:colOff>177800</xdr:colOff>
      <xdr:row>77</xdr:row>
      <xdr:rowOff>166370</xdr:rowOff>
    </xdr:to>
    <xdr:cxnSp macro="">
      <xdr:nvCxnSpPr>
        <xdr:cNvPr id="645" name="直線コネクタ 644">
          <a:extLst>
            <a:ext uri="{FF2B5EF4-FFF2-40B4-BE49-F238E27FC236}">
              <a16:creationId xmlns:a16="http://schemas.microsoft.com/office/drawing/2014/main" id="{00000000-0008-0000-0700-000085020000}"/>
            </a:ext>
          </a:extLst>
        </xdr:cNvPr>
        <xdr:cNvCxnSpPr/>
      </xdr:nvCxnSpPr>
      <xdr:spPr>
        <a:xfrm>
          <a:off x="12814300" y="13238480"/>
          <a:ext cx="889000" cy="1295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100330</xdr:rowOff>
    </xdr:from>
    <xdr:to>
      <xdr:col>72</xdr:col>
      <xdr:colOff>38100</xdr:colOff>
      <xdr:row>78</xdr:row>
      <xdr:rowOff>30480</xdr:rowOff>
    </xdr:to>
    <xdr:sp macro="" textlink="">
      <xdr:nvSpPr>
        <xdr:cNvPr id="646" name="フローチャート: 判断 645">
          <a:extLst>
            <a:ext uri="{FF2B5EF4-FFF2-40B4-BE49-F238E27FC236}">
              <a16:creationId xmlns:a16="http://schemas.microsoft.com/office/drawing/2014/main" id="{00000000-0008-0000-0700-000086020000}"/>
            </a:ext>
          </a:extLst>
        </xdr:cNvPr>
        <xdr:cNvSpPr/>
      </xdr:nvSpPr>
      <xdr:spPr>
        <a:xfrm>
          <a:off x="13652500" y="13301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76</xdr:row>
      <xdr:rowOff>47007</xdr:rowOff>
    </xdr:from>
    <xdr:ext cx="378565"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3514017" y="130772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160201</xdr:rowOff>
    </xdr:from>
    <xdr:to>
      <xdr:col>67</xdr:col>
      <xdr:colOff>101600</xdr:colOff>
      <xdr:row>78</xdr:row>
      <xdr:rowOff>90351</xdr:rowOff>
    </xdr:to>
    <xdr:sp macro="" textlink="">
      <xdr:nvSpPr>
        <xdr:cNvPr id="648" name="フローチャート: 判断 647">
          <a:extLst>
            <a:ext uri="{FF2B5EF4-FFF2-40B4-BE49-F238E27FC236}">
              <a16:creationId xmlns:a16="http://schemas.microsoft.com/office/drawing/2014/main" id="{00000000-0008-0000-0700-000088020000}"/>
            </a:ext>
          </a:extLst>
        </xdr:cNvPr>
        <xdr:cNvSpPr/>
      </xdr:nvSpPr>
      <xdr:spPr>
        <a:xfrm>
          <a:off x="12763500" y="133618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78</xdr:row>
      <xdr:rowOff>81478</xdr:rowOff>
    </xdr:from>
    <xdr:ext cx="378565"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2625017" y="1345457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1" name="テキスト ボックス 650">
          <a:extLst>
            <a:ext uri="{FF2B5EF4-FFF2-40B4-BE49-F238E27FC236}">
              <a16:creationId xmlns:a16="http://schemas.microsoft.com/office/drawing/2014/main" id="{00000000-0008-0000-0700-00008B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2" name="テキスト ボックス 651">
          <a:extLst>
            <a:ext uri="{FF2B5EF4-FFF2-40B4-BE49-F238E27FC236}">
              <a16:creationId xmlns:a16="http://schemas.microsoft.com/office/drawing/2014/main" id="{00000000-0008-0000-0700-00008C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3" name="テキスト ボックス 652">
          <a:extLst>
            <a:ext uri="{FF2B5EF4-FFF2-40B4-BE49-F238E27FC236}">
              <a16:creationId xmlns:a16="http://schemas.microsoft.com/office/drawing/2014/main" id="{00000000-0008-0000-0700-00008D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4" name="テキスト ボックス 653">
          <a:extLst>
            <a:ext uri="{FF2B5EF4-FFF2-40B4-BE49-F238E27FC236}">
              <a16:creationId xmlns:a16="http://schemas.microsoft.com/office/drawing/2014/main" id="{00000000-0008-0000-0700-00008E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122645</xdr:rowOff>
    </xdr:from>
    <xdr:to>
      <xdr:col>85</xdr:col>
      <xdr:colOff>177800</xdr:colOff>
      <xdr:row>77</xdr:row>
      <xdr:rowOff>52795</xdr:rowOff>
    </xdr:to>
    <xdr:sp macro="" textlink="">
      <xdr:nvSpPr>
        <xdr:cNvPr id="655" name="楕円 654">
          <a:extLst>
            <a:ext uri="{FF2B5EF4-FFF2-40B4-BE49-F238E27FC236}">
              <a16:creationId xmlns:a16="http://schemas.microsoft.com/office/drawing/2014/main" id="{00000000-0008-0000-0700-00008F020000}"/>
            </a:ext>
          </a:extLst>
        </xdr:cNvPr>
        <xdr:cNvSpPr/>
      </xdr:nvSpPr>
      <xdr:spPr>
        <a:xfrm>
          <a:off x="16268700" y="131528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75</xdr:row>
      <xdr:rowOff>145522</xdr:rowOff>
    </xdr:from>
    <xdr:ext cx="378565" cy="259045"/>
    <xdr:sp macro="" textlink="">
      <xdr:nvSpPr>
        <xdr:cNvPr id="656" name="災害復旧費該当値テキスト">
          <a:extLst>
            <a:ext uri="{FF2B5EF4-FFF2-40B4-BE49-F238E27FC236}">
              <a16:creationId xmlns:a16="http://schemas.microsoft.com/office/drawing/2014/main" id="{00000000-0008-0000-0700-000090020000}"/>
            </a:ext>
          </a:extLst>
        </xdr:cNvPr>
        <xdr:cNvSpPr txBox="1"/>
      </xdr:nvSpPr>
      <xdr:spPr>
        <a:xfrm>
          <a:off x="16370300" y="1300427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14877</xdr:rowOff>
    </xdr:from>
    <xdr:to>
      <xdr:col>81</xdr:col>
      <xdr:colOff>101600</xdr:colOff>
      <xdr:row>78</xdr:row>
      <xdr:rowOff>116477</xdr:rowOff>
    </xdr:to>
    <xdr:sp macro="" textlink="">
      <xdr:nvSpPr>
        <xdr:cNvPr id="657" name="楕円 656">
          <a:extLst>
            <a:ext uri="{FF2B5EF4-FFF2-40B4-BE49-F238E27FC236}">
              <a16:creationId xmlns:a16="http://schemas.microsoft.com/office/drawing/2014/main" id="{00000000-0008-0000-0700-000091020000}"/>
            </a:ext>
          </a:extLst>
        </xdr:cNvPr>
        <xdr:cNvSpPr/>
      </xdr:nvSpPr>
      <xdr:spPr>
        <a:xfrm>
          <a:off x="15430500" y="133879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76</xdr:row>
      <xdr:rowOff>133004</xdr:rowOff>
    </xdr:from>
    <xdr:ext cx="378565" cy="259045"/>
    <xdr:sp macro="" textlink="">
      <xdr:nvSpPr>
        <xdr:cNvPr id="658" name="テキスト ボックス 657">
          <a:extLst>
            <a:ext uri="{FF2B5EF4-FFF2-40B4-BE49-F238E27FC236}">
              <a16:creationId xmlns:a16="http://schemas.microsoft.com/office/drawing/2014/main" id="{00000000-0008-0000-0700-000092020000}"/>
            </a:ext>
          </a:extLst>
        </xdr:cNvPr>
        <xdr:cNvSpPr txBox="1"/>
      </xdr:nvSpPr>
      <xdr:spPr>
        <a:xfrm>
          <a:off x="15292017" y="1316320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50800</xdr:rowOff>
    </xdr:from>
    <xdr:to>
      <xdr:col>76</xdr:col>
      <xdr:colOff>165100</xdr:colOff>
      <xdr:row>78</xdr:row>
      <xdr:rowOff>152400</xdr:rowOff>
    </xdr:to>
    <xdr:sp macro="" textlink="">
      <xdr:nvSpPr>
        <xdr:cNvPr id="659" name="楕円 658">
          <a:extLst>
            <a:ext uri="{FF2B5EF4-FFF2-40B4-BE49-F238E27FC236}">
              <a16:creationId xmlns:a16="http://schemas.microsoft.com/office/drawing/2014/main" id="{00000000-0008-0000-0700-000093020000}"/>
            </a:ext>
          </a:extLst>
        </xdr:cNvPr>
        <xdr:cNvSpPr/>
      </xdr:nvSpPr>
      <xdr:spPr>
        <a:xfrm>
          <a:off x="14541500" y="13423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78</xdr:row>
      <xdr:rowOff>143527</xdr:rowOff>
    </xdr:from>
    <xdr:ext cx="378565" cy="259045"/>
    <xdr:sp macro="" textlink="">
      <xdr:nvSpPr>
        <xdr:cNvPr id="660" name="テキスト ボックス 659">
          <a:extLst>
            <a:ext uri="{FF2B5EF4-FFF2-40B4-BE49-F238E27FC236}">
              <a16:creationId xmlns:a16="http://schemas.microsoft.com/office/drawing/2014/main" id="{00000000-0008-0000-0700-000094020000}"/>
            </a:ext>
          </a:extLst>
        </xdr:cNvPr>
        <xdr:cNvSpPr txBox="1"/>
      </xdr:nvSpPr>
      <xdr:spPr>
        <a:xfrm>
          <a:off x="14403017" y="1351662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115570</xdr:rowOff>
    </xdr:from>
    <xdr:to>
      <xdr:col>72</xdr:col>
      <xdr:colOff>38100</xdr:colOff>
      <xdr:row>78</xdr:row>
      <xdr:rowOff>45720</xdr:rowOff>
    </xdr:to>
    <xdr:sp macro="" textlink="">
      <xdr:nvSpPr>
        <xdr:cNvPr id="661" name="楕円 660">
          <a:extLst>
            <a:ext uri="{FF2B5EF4-FFF2-40B4-BE49-F238E27FC236}">
              <a16:creationId xmlns:a16="http://schemas.microsoft.com/office/drawing/2014/main" id="{00000000-0008-0000-0700-000095020000}"/>
            </a:ext>
          </a:extLst>
        </xdr:cNvPr>
        <xdr:cNvSpPr/>
      </xdr:nvSpPr>
      <xdr:spPr>
        <a:xfrm>
          <a:off x="13652500" y="13317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78</xdr:row>
      <xdr:rowOff>36847</xdr:rowOff>
    </xdr:from>
    <xdr:ext cx="378565" cy="259045"/>
    <xdr:sp macro="" textlink="">
      <xdr:nvSpPr>
        <xdr:cNvPr id="662" name="テキスト ボックス 661">
          <a:extLst>
            <a:ext uri="{FF2B5EF4-FFF2-40B4-BE49-F238E27FC236}">
              <a16:creationId xmlns:a16="http://schemas.microsoft.com/office/drawing/2014/main" id="{00000000-0008-0000-0700-000096020000}"/>
            </a:ext>
          </a:extLst>
        </xdr:cNvPr>
        <xdr:cNvSpPr txBox="1"/>
      </xdr:nvSpPr>
      <xdr:spPr>
        <a:xfrm>
          <a:off x="13514017" y="1340994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157480</xdr:rowOff>
    </xdr:from>
    <xdr:to>
      <xdr:col>67</xdr:col>
      <xdr:colOff>101600</xdr:colOff>
      <xdr:row>77</xdr:row>
      <xdr:rowOff>87630</xdr:rowOff>
    </xdr:to>
    <xdr:sp macro="" textlink="">
      <xdr:nvSpPr>
        <xdr:cNvPr id="663" name="楕円 662">
          <a:extLst>
            <a:ext uri="{FF2B5EF4-FFF2-40B4-BE49-F238E27FC236}">
              <a16:creationId xmlns:a16="http://schemas.microsoft.com/office/drawing/2014/main" id="{00000000-0008-0000-0700-000097020000}"/>
            </a:ext>
          </a:extLst>
        </xdr:cNvPr>
        <xdr:cNvSpPr/>
      </xdr:nvSpPr>
      <xdr:spPr>
        <a:xfrm>
          <a:off x="12763500" y="13187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75</xdr:row>
      <xdr:rowOff>104157</xdr:rowOff>
    </xdr:from>
    <xdr:ext cx="378565" cy="259045"/>
    <xdr:sp macro="" textlink="">
      <xdr:nvSpPr>
        <xdr:cNvPr id="664" name="テキスト ボックス 663">
          <a:extLst>
            <a:ext uri="{FF2B5EF4-FFF2-40B4-BE49-F238E27FC236}">
              <a16:creationId xmlns:a16="http://schemas.microsoft.com/office/drawing/2014/main" id="{00000000-0008-0000-0700-000098020000}"/>
            </a:ext>
          </a:extLst>
        </xdr:cNvPr>
        <xdr:cNvSpPr txBox="1"/>
      </xdr:nvSpPr>
      <xdr:spPr>
        <a:xfrm>
          <a:off x="12625017" y="129629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5" name="正方形/長方形 664">
          <a:extLst>
            <a:ext uri="{FF2B5EF4-FFF2-40B4-BE49-F238E27FC236}">
              <a16:creationId xmlns:a16="http://schemas.microsoft.com/office/drawing/2014/main" id="{00000000-0008-0000-0700-000099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6" name="正方形/長方形 665">
          <a:extLst>
            <a:ext uri="{FF2B5EF4-FFF2-40B4-BE49-F238E27FC236}">
              <a16:creationId xmlns:a16="http://schemas.microsoft.com/office/drawing/2014/main" id="{00000000-0008-0000-0700-00009A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7" name="正方形/長方形 666">
          <a:extLst>
            <a:ext uri="{FF2B5EF4-FFF2-40B4-BE49-F238E27FC236}">
              <a16:creationId xmlns:a16="http://schemas.microsoft.com/office/drawing/2014/main" id="{00000000-0008-0000-0700-00009B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8" name="正方形/長方形 667">
          <a:extLst>
            <a:ext uri="{FF2B5EF4-FFF2-40B4-BE49-F238E27FC236}">
              <a16:creationId xmlns:a16="http://schemas.microsoft.com/office/drawing/2014/main" id="{00000000-0008-0000-0700-00009C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9" name="正方形/長方形 668">
          <a:extLst>
            <a:ext uri="{FF2B5EF4-FFF2-40B4-BE49-F238E27FC236}">
              <a16:creationId xmlns:a16="http://schemas.microsoft.com/office/drawing/2014/main" id="{00000000-0008-0000-0700-00009D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70" name="正方形/長方形 669">
          <a:extLst>
            <a:ext uri="{FF2B5EF4-FFF2-40B4-BE49-F238E27FC236}">
              <a16:creationId xmlns:a16="http://schemas.microsoft.com/office/drawing/2014/main" id="{00000000-0008-0000-0700-00009E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1" name="正方形/長方形 670">
          <a:extLst>
            <a:ext uri="{FF2B5EF4-FFF2-40B4-BE49-F238E27FC236}">
              <a16:creationId xmlns:a16="http://schemas.microsoft.com/office/drawing/2014/main" id="{00000000-0008-0000-0700-00009F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2" name="正方形/長方形 671">
          <a:extLst>
            <a:ext uri="{FF2B5EF4-FFF2-40B4-BE49-F238E27FC236}">
              <a16:creationId xmlns:a16="http://schemas.microsoft.com/office/drawing/2014/main" id="{00000000-0008-0000-0700-0000A0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3" name="テキスト ボックス 672">
          <a:extLst>
            <a:ext uri="{FF2B5EF4-FFF2-40B4-BE49-F238E27FC236}">
              <a16:creationId xmlns:a16="http://schemas.microsoft.com/office/drawing/2014/main" id="{00000000-0008-0000-0700-0000A1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4" name="直線コネクタ 673">
          <a:extLst>
            <a:ext uri="{FF2B5EF4-FFF2-40B4-BE49-F238E27FC236}">
              <a16:creationId xmlns:a16="http://schemas.microsoft.com/office/drawing/2014/main" id="{00000000-0008-0000-0700-0000A2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5" name="直線コネクタ 674">
          <a:extLst>
            <a:ext uri="{FF2B5EF4-FFF2-40B4-BE49-F238E27FC236}">
              <a16:creationId xmlns:a16="http://schemas.microsoft.com/office/drawing/2014/main" id="{00000000-0008-0000-0700-0000A3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6" name="テキスト ボックス 675">
          <a:extLst>
            <a:ext uri="{FF2B5EF4-FFF2-40B4-BE49-F238E27FC236}">
              <a16:creationId xmlns:a16="http://schemas.microsoft.com/office/drawing/2014/main" id="{00000000-0008-0000-0700-0000A4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7" name="直線コネクタ 676">
          <a:extLst>
            <a:ext uri="{FF2B5EF4-FFF2-40B4-BE49-F238E27FC236}">
              <a16:creationId xmlns:a16="http://schemas.microsoft.com/office/drawing/2014/main" id="{00000000-0008-0000-0700-0000A5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78" name="テキスト ボックス 677">
          <a:extLst>
            <a:ext uri="{FF2B5EF4-FFF2-40B4-BE49-F238E27FC236}">
              <a16:creationId xmlns:a16="http://schemas.microsoft.com/office/drawing/2014/main" id="{00000000-0008-0000-0700-0000A6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9" name="直線コネクタ 678">
          <a:extLst>
            <a:ext uri="{FF2B5EF4-FFF2-40B4-BE49-F238E27FC236}">
              <a16:creationId xmlns:a16="http://schemas.microsoft.com/office/drawing/2014/main" id="{00000000-0008-0000-0700-0000A7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80" name="テキスト ボックス 679">
          <a:extLst>
            <a:ext uri="{FF2B5EF4-FFF2-40B4-BE49-F238E27FC236}">
              <a16:creationId xmlns:a16="http://schemas.microsoft.com/office/drawing/2014/main" id="{00000000-0008-0000-0700-0000A8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82" name="テキスト ボックス 681">
          <a:extLst>
            <a:ext uri="{FF2B5EF4-FFF2-40B4-BE49-F238E27FC236}">
              <a16:creationId xmlns:a16="http://schemas.microsoft.com/office/drawing/2014/main" id="{00000000-0008-0000-0700-0000AA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83" name="直線コネクタ 682">
          <a:extLst>
            <a:ext uri="{FF2B5EF4-FFF2-40B4-BE49-F238E27FC236}">
              <a16:creationId xmlns:a16="http://schemas.microsoft.com/office/drawing/2014/main" id="{00000000-0008-0000-0700-0000AB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92727</xdr:rowOff>
    </xdr:from>
    <xdr:ext cx="531299" cy="259045"/>
    <xdr:sp macro="" textlink="">
      <xdr:nvSpPr>
        <xdr:cNvPr id="684" name="テキスト ボックス 683">
          <a:extLst>
            <a:ext uri="{FF2B5EF4-FFF2-40B4-BE49-F238E27FC236}">
              <a16:creationId xmlns:a16="http://schemas.microsoft.com/office/drawing/2014/main" id="{00000000-0008-0000-0700-0000AC020000}"/>
            </a:ext>
          </a:extLst>
        </xdr:cNvPr>
        <xdr:cNvSpPr txBox="1"/>
      </xdr:nvSpPr>
      <xdr:spPr>
        <a:xfrm>
          <a:off x="11914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5" name="直線コネクタ 684">
          <a:extLst>
            <a:ext uri="{FF2B5EF4-FFF2-40B4-BE49-F238E27FC236}">
              <a16:creationId xmlns:a16="http://schemas.microsoft.com/office/drawing/2014/main" id="{00000000-0008-0000-0700-0000AD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6" name="テキスト ボックス 685">
          <a:extLst>
            <a:ext uri="{FF2B5EF4-FFF2-40B4-BE49-F238E27FC236}">
              <a16:creationId xmlns:a16="http://schemas.microsoft.com/office/drawing/2014/main" id="{00000000-0008-0000-0700-0000AE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7" name="公債費グラフ枠">
          <a:extLst>
            <a:ext uri="{FF2B5EF4-FFF2-40B4-BE49-F238E27FC236}">
              <a16:creationId xmlns:a16="http://schemas.microsoft.com/office/drawing/2014/main" id="{00000000-0008-0000-0700-0000AF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82511</xdr:rowOff>
    </xdr:from>
    <xdr:to>
      <xdr:col>85</xdr:col>
      <xdr:colOff>126364</xdr:colOff>
      <xdr:row>98</xdr:row>
      <xdr:rowOff>30544</xdr:rowOff>
    </xdr:to>
    <xdr:cxnSp macro="">
      <xdr:nvCxnSpPr>
        <xdr:cNvPr id="688" name="直線コネクタ 687">
          <a:extLst>
            <a:ext uri="{FF2B5EF4-FFF2-40B4-BE49-F238E27FC236}">
              <a16:creationId xmlns:a16="http://schemas.microsoft.com/office/drawing/2014/main" id="{00000000-0008-0000-0700-0000B0020000}"/>
            </a:ext>
          </a:extLst>
        </xdr:cNvPr>
        <xdr:cNvCxnSpPr/>
      </xdr:nvCxnSpPr>
      <xdr:spPr>
        <a:xfrm flipV="1">
          <a:off x="16317595" y="15513011"/>
          <a:ext cx="1269" cy="13196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34371</xdr:rowOff>
    </xdr:from>
    <xdr:ext cx="469744" cy="259045"/>
    <xdr:sp macro="" textlink="">
      <xdr:nvSpPr>
        <xdr:cNvPr id="689" name="公債費最小値テキスト">
          <a:extLst>
            <a:ext uri="{FF2B5EF4-FFF2-40B4-BE49-F238E27FC236}">
              <a16:creationId xmlns:a16="http://schemas.microsoft.com/office/drawing/2014/main" id="{00000000-0008-0000-0700-0000B1020000}"/>
            </a:ext>
          </a:extLst>
        </xdr:cNvPr>
        <xdr:cNvSpPr txBox="1"/>
      </xdr:nvSpPr>
      <xdr:spPr>
        <a:xfrm>
          <a:off x="16370300" y="168364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30544</xdr:rowOff>
    </xdr:from>
    <xdr:to>
      <xdr:col>86</xdr:col>
      <xdr:colOff>25400</xdr:colOff>
      <xdr:row>98</xdr:row>
      <xdr:rowOff>30544</xdr:rowOff>
    </xdr:to>
    <xdr:cxnSp macro="">
      <xdr:nvCxnSpPr>
        <xdr:cNvPr id="690" name="直線コネクタ 689">
          <a:extLst>
            <a:ext uri="{FF2B5EF4-FFF2-40B4-BE49-F238E27FC236}">
              <a16:creationId xmlns:a16="http://schemas.microsoft.com/office/drawing/2014/main" id="{00000000-0008-0000-0700-0000B2020000}"/>
            </a:ext>
          </a:extLst>
        </xdr:cNvPr>
        <xdr:cNvCxnSpPr/>
      </xdr:nvCxnSpPr>
      <xdr:spPr>
        <a:xfrm>
          <a:off x="16230600" y="168326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29188</xdr:rowOff>
    </xdr:from>
    <xdr:ext cx="534377" cy="259045"/>
    <xdr:sp macro="" textlink="">
      <xdr:nvSpPr>
        <xdr:cNvPr id="691" name="公債費最大値テキスト">
          <a:extLst>
            <a:ext uri="{FF2B5EF4-FFF2-40B4-BE49-F238E27FC236}">
              <a16:creationId xmlns:a16="http://schemas.microsoft.com/office/drawing/2014/main" id="{00000000-0008-0000-0700-0000B3020000}"/>
            </a:ext>
          </a:extLst>
        </xdr:cNvPr>
        <xdr:cNvSpPr txBox="1"/>
      </xdr:nvSpPr>
      <xdr:spPr>
        <a:xfrm>
          <a:off x="16370300" y="152882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79,002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82511</xdr:rowOff>
    </xdr:from>
    <xdr:to>
      <xdr:col>86</xdr:col>
      <xdr:colOff>25400</xdr:colOff>
      <xdr:row>90</xdr:row>
      <xdr:rowOff>82511</xdr:rowOff>
    </xdr:to>
    <xdr:cxnSp macro="">
      <xdr:nvCxnSpPr>
        <xdr:cNvPr id="692" name="直線コネクタ 691">
          <a:extLst>
            <a:ext uri="{FF2B5EF4-FFF2-40B4-BE49-F238E27FC236}">
              <a16:creationId xmlns:a16="http://schemas.microsoft.com/office/drawing/2014/main" id="{00000000-0008-0000-0700-0000B4020000}"/>
            </a:ext>
          </a:extLst>
        </xdr:cNvPr>
        <xdr:cNvCxnSpPr/>
      </xdr:nvCxnSpPr>
      <xdr:spPr>
        <a:xfrm>
          <a:off x="16230600" y="155130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30048</xdr:rowOff>
    </xdr:from>
    <xdr:to>
      <xdr:col>85</xdr:col>
      <xdr:colOff>127000</xdr:colOff>
      <xdr:row>97</xdr:row>
      <xdr:rowOff>41802</xdr:rowOff>
    </xdr:to>
    <xdr:cxnSp macro="">
      <xdr:nvCxnSpPr>
        <xdr:cNvPr id="693" name="直線コネクタ 692">
          <a:extLst>
            <a:ext uri="{FF2B5EF4-FFF2-40B4-BE49-F238E27FC236}">
              <a16:creationId xmlns:a16="http://schemas.microsoft.com/office/drawing/2014/main" id="{00000000-0008-0000-0700-0000B5020000}"/>
            </a:ext>
          </a:extLst>
        </xdr:cNvPr>
        <xdr:cNvCxnSpPr/>
      </xdr:nvCxnSpPr>
      <xdr:spPr>
        <a:xfrm flipV="1">
          <a:off x="15481300" y="16660698"/>
          <a:ext cx="838200" cy="117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25767</xdr:rowOff>
    </xdr:from>
    <xdr:ext cx="534377" cy="259045"/>
    <xdr:sp macro="" textlink="">
      <xdr:nvSpPr>
        <xdr:cNvPr id="694" name="公債費平均値テキスト">
          <a:extLst>
            <a:ext uri="{FF2B5EF4-FFF2-40B4-BE49-F238E27FC236}">
              <a16:creationId xmlns:a16="http://schemas.microsoft.com/office/drawing/2014/main" id="{00000000-0008-0000-0700-0000B6020000}"/>
            </a:ext>
          </a:extLst>
        </xdr:cNvPr>
        <xdr:cNvSpPr txBox="1"/>
      </xdr:nvSpPr>
      <xdr:spPr>
        <a:xfrm>
          <a:off x="16370300" y="1631351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2890</xdr:rowOff>
    </xdr:from>
    <xdr:to>
      <xdr:col>85</xdr:col>
      <xdr:colOff>177800</xdr:colOff>
      <xdr:row>96</xdr:row>
      <xdr:rowOff>104490</xdr:rowOff>
    </xdr:to>
    <xdr:sp macro="" textlink="">
      <xdr:nvSpPr>
        <xdr:cNvPr id="695" name="フローチャート: 判断 694">
          <a:extLst>
            <a:ext uri="{FF2B5EF4-FFF2-40B4-BE49-F238E27FC236}">
              <a16:creationId xmlns:a16="http://schemas.microsoft.com/office/drawing/2014/main" id="{00000000-0008-0000-0700-0000B7020000}"/>
            </a:ext>
          </a:extLst>
        </xdr:cNvPr>
        <xdr:cNvSpPr/>
      </xdr:nvSpPr>
      <xdr:spPr>
        <a:xfrm>
          <a:off x="16268700" y="16462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41802</xdr:rowOff>
    </xdr:from>
    <xdr:to>
      <xdr:col>81</xdr:col>
      <xdr:colOff>50800</xdr:colOff>
      <xdr:row>97</xdr:row>
      <xdr:rowOff>49231</xdr:rowOff>
    </xdr:to>
    <xdr:cxnSp macro="">
      <xdr:nvCxnSpPr>
        <xdr:cNvPr id="696" name="直線コネクタ 695">
          <a:extLst>
            <a:ext uri="{FF2B5EF4-FFF2-40B4-BE49-F238E27FC236}">
              <a16:creationId xmlns:a16="http://schemas.microsoft.com/office/drawing/2014/main" id="{00000000-0008-0000-0700-0000B8020000}"/>
            </a:ext>
          </a:extLst>
        </xdr:cNvPr>
        <xdr:cNvCxnSpPr/>
      </xdr:nvCxnSpPr>
      <xdr:spPr>
        <a:xfrm flipV="1">
          <a:off x="14592300" y="16672452"/>
          <a:ext cx="889000" cy="7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165443</xdr:rowOff>
    </xdr:from>
    <xdr:to>
      <xdr:col>81</xdr:col>
      <xdr:colOff>101600</xdr:colOff>
      <xdr:row>96</xdr:row>
      <xdr:rowOff>95593</xdr:rowOff>
    </xdr:to>
    <xdr:sp macro="" textlink="">
      <xdr:nvSpPr>
        <xdr:cNvPr id="697" name="フローチャート: 判断 696">
          <a:extLst>
            <a:ext uri="{FF2B5EF4-FFF2-40B4-BE49-F238E27FC236}">
              <a16:creationId xmlns:a16="http://schemas.microsoft.com/office/drawing/2014/main" id="{00000000-0008-0000-0700-0000B9020000}"/>
            </a:ext>
          </a:extLst>
        </xdr:cNvPr>
        <xdr:cNvSpPr/>
      </xdr:nvSpPr>
      <xdr:spPr>
        <a:xfrm>
          <a:off x="15430500" y="164531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94</xdr:row>
      <xdr:rowOff>112120</xdr:rowOff>
    </xdr:from>
    <xdr:ext cx="534377" cy="259045"/>
    <xdr:sp macro="" textlink="">
      <xdr:nvSpPr>
        <xdr:cNvPr id="698" name="テキスト ボックス 697">
          <a:extLst>
            <a:ext uri="{FF2B5EF4-FFF2-40B4-BE49-F238E27FC236}">
              <a16:creationId xmlns:a16="http://schemas.microsoft.com/office/drawing/2014/main" id="{00000000-0008-0000-0700-0000BA020000}"/>
            </a:ext>
          </a:extLst>
        </xdr:cNvPr>
        <xdr:cNvSpPr txBox="1"/>
      </xdr:nvSpPr>
      <xdr:spPr>
        <a:xfrm>
          <a:off x="15214111" y="162284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26,982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49231</xdr:rowOff>
    </xdr:from>
    <xdr:to>
      <xdr:col>76</xdr:col>
      <xdr:colOff>114300</xdr:colOff>
      <xdr:row>97</xdr:row>
      <xdr:rowOff>56356</xdr:rowOff>
    </xdr:to>
    <xdr:cxnSp macro="">
      <xdr:nvCxnSpPr>
        <xdr:cNvPr id="699" name="直線コネクタ 698">
          <a:extLst>
            <a:ext uri="{FF2B5EF4-FFF2-40B4-BE49-F238E27FC236}">
              <a16:creationId xmlns:a16="http://schemas.microsoft.com/office/drawing/2014/main" id="{00000000-0008-0000-0700-0000BB020000}"/>
            </a:ext>
          </a:extLst>
        </xdr:cNvPr>
        <xdr:cNvCxnSpPr/>
      </xdr:nvCxnSpPr>
      <xdr:spPr>
        <a:xfrm flipV="1">
          <a:off x="13703300" y="16679881"/>
          <a:ext cx="889000" cy="71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1194</xdr:rowOff>
    </xdr:from>
    <xdr:to>
      <xdr:col>76</xdr:col>
      <xdr:colOff>165100</xdr:colOff>
      <xdr:row>96</xdr:row>
      <xdr:rowOff>102794</xdr:rowOff>
    </xdr:to>
    <xdr:sp macro="" textlink="">
      <xdr:nvSpPr>
        <xdr:cNvPr id="700" name="フローチャート: 判断 699">
          <a:extLst>
            <a:ext uri="{FF2B5EF4-FFF2-40B4-BE49-F238E27FC236}">
              <a16:creationId xmlns:a16="http://schemas.microsoft.com/office/drawing/2014/main" id="{00000000-0008-0000-0700-0000BC020000}"/>
            </a:ext>
          </a:extLst>
        </xdr:cNvPr>
        <xdr:cNvSpPr/>
      </xdr:nvSpPr>
      <xdr:spPr>
        <a:xfrm>
          <a:off x="14541500" y="164603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94</xdr:row>
      <xdr:rowOff>119321</xdr:rowOff>
    </xdr:from>
    <xdr:ext cx="534377" cy="259045"/>
    <xdr:sp macro="" textlink="">
      <xdr:nvSpPr>
        <xdr:cNvPr id="701" name="テキスト ボックス 700">
          <a:extLst>
            <a:ext uri="{FF2B5EF4-FFF2-40B4-BE49-F238E27FC236}">
              <a16:creationId xmlns:a16="http://schemas.microsoft.com/office/drawing/2014/main" id="{00000000-0008-0000-0700-0000BD020000}"/>
            </a:ext>
          </a:extLst>
        </xdr:cNvPr>
        <xdr:cNvSpPr txBox="1"/>
      </xdr:nvSpPr>
      <xdr:spPr>
        <a:xfrm>
          <a:off x="14325111" y="162356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56356</xdr:rowOff>
    </xdr:from>
    <xdr:to>
      <xdr:col>71</xdr:col>
      <xdr:colOff>177800</xdr:colOff>
      <xdr:row>97</xdr:row>
      <xdr:rowOff>60547</xdr:rowOff>
    </xdr:to>
    <xdr:cxnSp macro="">
      <xdr:nvCxnSpPr>
        <xdr:cNvPr id="702" name="直線コネクタ 701">
          <a:extLst>
            <a:ext uri="{FF2B5EF4-FFF2-40B4-BE49-F238E27FC236}">
              <a16:creationId xmlns:a16="http://schemas.microsoft.com/office/drawing/2014/main" id="{00000000-0008-0000-0700-0000BE020000}"/>
            </a:ext>
          </a:extLst>
        </xdr:cNvPr>
        <xdr:cNvCxnSpPr/>
      </xdr:nvCxnSpPr>
      <xdr:spPr>
        <a:xfrm flipV="1">
          <a:off x="12814300" y="16687006"/>
          <a:ext cx="889000" cy="41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159804</xdr:rowOff>
    </xdr:from>
    <xdr:to>
      <xdr:col>72</xdr:col>
      <xdr:colOff>38100</xdr:colOff>
      <xdr:row>96</xdr:row>
      <xdr:rowOff>89954</xdr:rowOff>
    </xdr:to>
    <xdr:sp macro="" textlink="">
      <xdr:nvSpPr>
        <xdr:cNvPr id="703" name="フローチャート: 判断 702">
          <a:extLst>
            <a:ext uri="{FF2B5EF4-FFF2-40B4-BE49-F238E27FC236}">
              <a16:creationId xmlns:a16="http://schemas.microsoft.com/office/drawing/2014/main" id="{00000000-0008-0000-0700-0000BF020000}"/>
            </a:ext>
          </a:extLst>
        </xdr:cNvPr>
        <xdr:cNvSpPr/>
      </xdr:nvSpPr>
      <xdr:spPr>
        <a:xfrm>
          <a:off x="13652500" y="164475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94</xdr:row>
      <xdr:rowOff>106481</xdr:rowOff>
    </xdr:from>
    <xdr:ext cx="534377" cy="259045"/>
    <xdr:sp macro="" textlink="">
      <xdr:nvSpPr>
        <xdr:cNvPr id="704" name="テキスト ボックス 703">
          <a:extLst>
            <a:ext uri="{FF2B5EF4-FFF2-40B4-BE49-F238E27FC236}">
              <a16:creationId xmlns:a16="http://schemas.microsoft.com/office/drawing/2014/main" id="{00000000-0008-0000-0700-0000C0020000}"/>
            </a:ext>
          </a:extLst>
        </xdr:cNvPr>
        <xdr:cNvSpPr txBox="1"/>
      </xdr:nvSpPr>
      <xdr:spPr>
        <a:xfrm>
          <a:off x="13436111" y="162227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27,278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165405</xdr:rowOff>
    </xdr:from>
    <xdr:to>
      <xdr:col>67</xdr:col>
      <xdr:colOff>101600</xdr:colOff>
      <xdr:row>96</xdr:row>
      <xdr:rowOff>95555</xdr:rowOff>
    </xdr:to>
    <xdr:sp macro="" textlink="">
      <xdr:nvSpPr>
        <xdr:cNvPr id="705" name="フローチャート: 判断 704">
          <a:extLst>
            <a:ext uri="{FF2B5EF4-FFF2-40B4-BE49-F238E27FC236}">
              <a16:creationId xmlns:a16="http://schemas.microsoft.com/office/drawing/2014/main" id="{00000000-0008-0000-0700-0000C1020000}"/>
            </a:ext>
          </a:extLst>
        </xdr:cNvPr>
        <xdr:cNvSpPr/>
      </xdr:nvSpPr>
      <xdr:spPr>
        <a:xfrm>
          <a:off x="12763500" y="164531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94</xdr:row>
      <xdr:rowOff>112082</xdr:rowOff>
    </xdr:from>
    <xdr:ext cx="534377" cy="259045"/>
    <xdr:sp macro="" textlink="">
      <xdr:nvSpPr>
        <xdr:cNvPr id="706" name="テキスト ボックス 705">
          <a:extLst>
            <a:ext uri="{FF2B5EF4-FFF2-40B4-BE49-F238E27FC236}">
              <a16:creationId xmlns:a16="http://schemas.microsoft.com/office/drawing/2014/main" id="{00000000-0008-0000-0700-0000C2020000}"/>
            </a:ext>
          </a:extLst>
        </xdr:cNvPr>
        <xdr:cNvSpPr txBox="1"/>
      </xdr:nvSpPr>
      <xdr:spPr>
        <a:xfrm>
          <a:off x="12547111" y="162283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8" name="テキスト ボックス 707">
          <a:extLst>
            <a:ext uri="{FF2B5EF4-FFF2-40B4-BE49-F238E27FC236}">
              <a16:creationId xmlns:a16="http://schemas.microsoft.com/office/drawing/2014/main" id="{00000000-0008-0000-0700-0000C4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9" name="テキスト ボックス 708">
          <a:extLst>
            <a:ext uri="{FF2B5EF4-FFF2-40B4-BE49-F238E27FC236}">
              <a16:creationId xmlns:a16="http://schemas.microsoft.com/office/drawing/2014/main" id="{00000000-0008-0000-0700-0000C5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0" name="テキスト ボックス 709">
          <a:extLst>
            <a:ext uri="{FF2B5EF4-FFF2-40B4-BE49-F238E27FC236}">
              <a16:creationId xmlns:a16="http://schemas.microsoft.com/office/drawing/2014/main" id="{00000000-0008-0000-0700-0000C6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1" name="テキスト ボックス 710">
          <a:extLst>
            <a:ext uri="{FF2B5EF4-FFF2-40B4-BE49-F238E27FC236}">
              <a16:creationId xmlns:a16="http://schemas.microsoft.com/office/drawing/2014/main" id="{00000000-0008-0000-0700-0000C7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150698</xdr:rowOff>
    </xdr:from>
    <xdr:to>
      <xdr:col>85</xdr:col>
      <xdr:colOff>177800</xdr:colOff>
      <xdr:row>97</xdr:row>
      <xdr:rowOff>80848</xdr:rowOff>
    </xdr:to>
    <xdr:sp macro="" textlink="">
      <xdr:nvSpPr>
        <xdr:cNvPr id="712" name="楕円 711">
          <a:extLst>
            <a:ext uri="{FF2B5EF4-FFF2-40B4-BE49-F238E27FC236}">
              <a16:creationId xmlns:a16="http://schemas.microsoft.com/office/drawing/2014/main" id="{00000000-0008-0000-0700-0000C8020000}"/>
            </a:ext>
          </a:extLst>
        </xdr:cNvPr>
        <xdr:cNvSpPr/>
      </xdr:nvSpPr>
      <xdr:spPr>
        <a:xfrm>
          <a:off x="16268700" y="166098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129125</xdr:rowOff>
    </xdr:from>
    <xdr:ext cx="534377" cy="259045"/>
    <xdr:sp macro="" textlink="">
      <xdr:nvSpPr>
        <xdr:cNvPr id="713" name="公債費該当値テキスト">
          <a:extLst>
            <a:ext uri="{FF2B5EF4-FFF2-40B4-BE49-F238E27FC236}">
              <a16:creationId xmlns:a16="http://schemas.microsoft.com/office/drawing/2014/main" id="{00000000-0008-0000-0700-0000C9020000}"/>
            </a:ext>
          </a:extLst>
        </xdr:cNvPr>
        <xdr:cNvSpPr txBox="1"/>
      </xdr:nvSpPr>
      <xdr:spPr>
        <a:xfrm>
          <a:off x="16370300" y="165883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18,756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96</xdr:row>
      <xdr:rowOff>162452</xdr:rowOff>
    </xdr:from>
    <xdr:to>
      <xdr:col>81</xdr:col>
      <xdr:colOff>101600</xdr:colOff>
      <xdr:row>97</xdr:row>
      <xdr:rowOff>92602</xdr:rowOff>
    </xdr:to>
    <xdr:sp macro="" textlink="">
      <xdr:nvSpPr>
        <xdr:cNvPr id="714" name="楕円 713">
          <a:extLst>
            <a:ext uri="{FF2B5EF4-FFF2-40B4-BE49-F238E27FC236}">
              <a16:creationId xmlns:a16="http://schemas.microsoft.com/office/drawing/2014/main" id="{00000000-0008-0000-0700-0000CA020000}"/>
            </a:ext>
          </a:extLst>
        </xdr:cNvPr>
        <xdr:cNvSpPr/>
      </xdr:nvSpPr>
      <xdr:spPr>
        <a:xfrm>
          <a:off x="15430500" y="166216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83729</xdr:rowOff>
    </xdr:from>
    <xdr:ext cx="534377" cy="259045"/>
    <xdr:sp macro="" textlink="">
      <xdr:nvSpPr>
        <xdr:cNvPr id="715" name="テキスト ボックス 714">
          <a:extLst>
            <a:ext uri="{FF2B5EF4-FFF2-40B4-BE49-F238E27FC236}">
              <a16:creationId xmlns:a16="http://schemas.microsoft.com/office/drawing/2014/main" id="{00000000-0008-0000-0700-0000CB020000}"/>
            </a:ext>
          </a:extLst>
        </xdr:cNvPr>
        <xdr:cNvSpPr txBox="1"/>
      </xdr:nvSpPr>
      <xdr:spPr>
        <a:xfrm>
          <a:off x="15214111" y="167143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96</xdr:row>
      <xdr:rowOff>169881</xdr:rowOff>
    </xdr:from>
    <xdr:to>
      <xdr:col>76</xdr:col>
      <xdr:colOff>165100</xdr:colOff>
      <xdr:row>97</xdr:row>
      <xdr:rowOff>100031</xdr:rowOff>
    </xdr:to>
    <xdr:sp macro="" textlink="">
      <xdr:nvSpPr>
        <xdr:cNvPr id="716" name="楕円 715">
          <a:extLst>
            <a:ext uri="{FF2B5EF4-FFF2-40B4-BE49-F238E27FC236}">
              <a16:creationId xmlns:a16="http://schemas.microsoft.com/office/drawing/2014/main" id="{00000000-0008-0000-0700-0000CC020000}"/>
            </a:ext>
          </a:extLst>
        </xdr:cNvPr>
        <xdr:cNvSpPr/>
      </xdr:nvSpPr>
      <xdr:spPr>
        <a:xfrm>
          <a:off x="14541500" y="166290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91158</xdr:rowOff>
    </xdr:from>
    <xdr:ext cx="534377" cy="259045"/>
    <xdr:sp macro="" textlink="">
      <xdr:nvSpPr>
        <xdr:cNvPr id="717" name="テキスト ボックス 716">
          <a:extLst>
            <a:ext uri="{FF2B5EF4-FFF2-40B4-BE49-F238E27FC236}">
              <a16:creationId xmlns:a16="http://schemas.microsoft.com/office/drawing/2014/main" id="{00000000-0008-0000-0700-0000CD020000}"/>
            </a:ext>
          </a:extLst>
        </xdr:cNvPr>
        <xdr:cNvSpPr txBox="1"/>
      </xdr:nvSpPr>
      <xdr:spPr>
        <a:xfrm>
          <a:off x="14325111" y="167218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17,749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5556</xdr:rowOff>
    </xdr:from>
    <xdr:to>
      <xdr:col>72</xdr:col>
      <xdr:colOff>38100</xdr:colOff>
      <xdr:row>97</xdr:row>
      <xdr:rowOff>107156</xdr:rowOff>
    </xdr:to>
    <xdr:sp macro="" textlink="">
      <xdr:nvSpPr>
        <xdr:cNvPr id="718" name="楕円 717">
          <a:extLst>
            <a:ext uri="{FF2B5EF4-FFF2-40B4-BE49-F238E27FC236}">
              <a16:creationId xmlns:a16="http://schemas.microsoft.com/office/drawing/2014/main" id="{00000000-0008-0000-0700-0000CE020000}"/>
            </a:ext>
          </a:extLst>
        </xdr:cNvPr>
        <xdr:cNvSpPr/>
      </xdr:nvSpPr>
      <xdr:spPr>
        <a:xfrm>
          <a:off x="13652500" y="166362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98283</xdr:rowOff>
    </xdr:from>
    <xdr:ext cx="534377" cy="259045"/>
    <xdr:sp macro="" textlink="">
      <xdr:nvSpPr>
        <xdr:cNvPr id="719" name="テキスト ボックス 718">
          <a:extLst>
            <a:ext uri="{FF2B5EF4-FFF2-40B4-BE49-F238E27FC236}">
              <a16:creationId xmlns:a16="http://schemas.microsoft.com/office/drawing/2014/main" id="{00000000-0008-0000-0700-0000CF020000}"/>
            </a:ext>
          </a:extLst>
        </xdr:cNvPr>
        <xdr:cNvSpPr txBox="1"/>
      </xdr:nvSpPr>
      <xdr:spPr>
        <a:xfrm>
          <a:off x="13436111" y="167289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9747</xdr:rowOff>
    </xdr:from>
    <xdr:to>
      <xdr:col>67</xdr:col>
      <xdr:colOff>101600</xdr:colOff>
      <xdr:row>97</xdr:row>
      <xdr:rowOff>111347</xdr:rowOff>
    </xdr:to>
    <xdr:sp macro="" textlink="">
      <xdr:nvSpPr>
        <xdr:cNvPr id="720" name="楕円 719">
          <a:extLst>
            <a:ext uri="{FF2B5EF4-FFF2-40B4-BE49-F238E27FC236}">
              <a16:creationId xmlns:a16="http://schemas.microsoft.com/office/drawing/2014/main" id="{00000000-0008-0000-0700-0000D0020000}"/>
            </a:ext>
          </a:extLst>
        </xdr:cNvPr>
        <xdr:cNvSpPr/>
      </xdr:nvSpPr>
      <xdr:spPr>
        <a:xfrm>
          <a:off x="12763500" y="166403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102474</xdr:rowOff>
    </xdr:from>
    <xdr:ext cx="534377" cy="259045"/>
    <xdr:sp macro="" textlink="">
      <xdr:nvSpPr>
        <xdr:cNvPr id="721" name="テキスト ボックス 720">
          <a:extLst>
            <a:ext uri="{FF2B5EF4-FFF2-40B4-BE49-F238E27FC236}">
              <a16:creationId xmlns:a16="http://schemas.microsoft.com/office/drawing/2014/main" id="{00000000-0008-0000-0700-0000D1020000}"/>
            </a:ext>
          </a:extLst>
        </xdr:cNvPr>
        <xdr:cNvSpPr txBox="1"/>
      </xdr:nvSpPr>
      <xdr:spPr>
        <a:xfrm>
          <a:off x="12547111" y="167331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2" name="正方形/長方形 721">
          <a:extLst>
            <a:ext uri="{FF2B5EF4-FFF2-40B4-BE49-F238E27FC236}">
              <a16:creationId xmlns:a16="http://schemas.microsoft.com/office/drawing/2014/main" id="{00000000-0008-0000-0700-0000D2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3" name="正方形/長方形 722">
          <a:extLst>
            <a:ext uri="{FF2B5EF4-FFF2-40B4-BE49-F238E27FC236}">
              <a16:creationId xmlns:a16="http://schemas.microsoft.com/office/drawing/2014/main" id="{00000000-0008-0000-0700-0000D3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4" name="正方形/長方形 723">
          <a:extLst>
            <a:ext uri="{FF2B5EF4-FFF2-40B4-BE49-F238E27FC236}">
              <a16:creationId xmlns:a16="http://schemas.microsoft.com/office/drawing/2014/main" id="{00000000-0008-0000-0700-0000D4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5" name="正方形/長方形 724">
          <a:extLst>
            <a:ext uri="{FF2B5EF4-FFF2-40B4-BE49-F238E27FC236}">
              <a16:creationId xmlns:a16="http://schemas.microsoft.com/office/drawing/2014/main" id="{00000000-0008-0000-0700-0000D5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6" name="正方形/長方形 725">
          <a:extLst>
            <a:ext uri="{FF2B5EF4-FFF2-40B4-BE49-F238E27FC236}">
              <a16:creationId xmlns:a16="http://schemas.microsoft.com/office/drawing/2014/main" id="{00000000-0008-0000-0700-0000D6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7" name="正方形/長方形 726">
          <a:extLst>
            <a:ext uri="{FF2B5EF4-FFF2-40B4-BE49-F238E27FC236}">
              <a16:creationId xmlns:a16="http://schemas.microsoft.com/office/drawing/2014/main" id="{00000000-0008-0000-0700-0000D7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8" name="正方形/長方形 727">
          <a:extLst>
            <a:ext uri="{FF2B5EF4-FFF2-40B4-BE49-F238E27FC236}">
              <a16:creationId xmlns:a16="http://schemas.microsoft.com/office/drawing/2014/main" id="{00000000-0008-0000-0700-0000D8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9" name="正方形/長方形 728">
          <a:extLst>
            <a:ext uri="{FF2B5EF4-FFF2-40B4-BE49-F238E27FC236}">
              <a16:creationId xmlns:a16="http://schemas.microsoft.com/office/drawing/2014/main" id="{00000000-0008-0000-0700-0000D9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0" name="テキスト ボックス 729">
          <a:extLst>
            <a:ext uri="{FF2B5EF4-FFF2-40B4-BE49-F238E27FC236}">
              <a16:creationId xmlns:a16="http://schemas.microsoft.com/office/drawing/2014/main" id="{00000000-0008-0000-0700-0000DA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1" name="直線コネクタ 730">
          <a:extLst>
            <a:ext uri="{FF2B5EF4-FFF2-40B4-BE49-F238E27FC236}">
              <a16:creationId xmlns:a16="http://schemas.microsoft.com/office/drawing/2014/main" id="{00000000-0008-0000-0700-0000DB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32" name="直線コネクタ 731">
          <a:extLst>
            <a:ext uri="{FF2B5EF4-FFF2-40B4-BE49-F238E27FC236}">
              <a16:creationId xmlns:a16="http://schemas.microsoft.com/office/drawing/2014/main" id="{00000000-0008-0000-0700-0000DC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33" name="テキスト ボックス 732">
          <a:extLst>
            <a:ext uri="{FF2B5EF4-FFF2-40B4-BE49-F238E27FC236}">
              <a16:creationId xmlns:a16="http://schemas.microsoft.com/office/drawing/2014/main" id="{00000000-0008-0000-0700-0000DD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34" name="直線コネクタ 733">
          <a:extLst>
            <a:ext uri="{FF2B5EF4-FFF2-40B4-BE49-F238E27FC236}">
              <a16:creationId xmlns:a16="http://schemas.microsoft.com/office/drawing/2014/main" id="{00000000-0008-0000-0700-0000DE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35</xdr:row>
      <xdr:rowOff>54627</xdr:rowOff>
    </xdr:from>
    <xdr:ext cx="377026" cy="259045"/>
    <xdr:sp macro="" textlink="">
      <xdr:nvSpPr>
        <xdr:cNvPr id="735" name="テキスト ボックス 734">
          <a:extLst>
            <a:ext uri="{FF2B5EF4-FFF2-40B4-BE49-F238E27FC236}">
              <a16:creationId xmlns:a16="http://schemas.microsoft.com/office/drawing/2014/main" id="{00000000-0008-0000-0700-0000DF020000}"/>
            </a:ext>
          </a:extLst>
        </xdr:cNvPr>
        <xdr:cNvSpPr txBox="1"/>
      </xdr:nvSpPr>
      <xdr:spPr>
        <a:xfrm>
          <a:off x="17910974" y="60553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36" name="直線コネクタ 735">
          <a:extLst>
            <a:ext uri="{FF2B5EF4-FFF2-40B4-BE49-F238E27FC236}">
              <a16:creationId xmlns:a16="http://schemas.microsoft.com/office/drawing/2014/main" id="{00000000-0008-0000-0700-0000E0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111777</xdr:rowOff>
    </xdr:from>
    <xdr:ext cx="467179" cy="259045"/>
    <xdr:sp macro="" textlink="">
      <xdr:nvSpPr>
        <xdr:cNvPr id="737" name="テキスト ボックス 736">
          <a:extLst>
            <a:ext uri="{FF2B5EF4-FFF2-40B4-BE49-F238E27FC236}">
              <a16:creationId xmlns:a16="http://schemas.microsoft.com/office/drawing/2014/main" id="{00000000-0008-0000-0700-0000E1020000}"/>
            </a:ext>
          </a:extLst>
        </xdr:cNvPr>
        <xdr:cNvSpPr txBox="1"/>
      </xdr:nvSpPr>
      <xdr:spPr>
        <a:xfrm>
          <a:off x="17820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8" name="直線コネクタ 737">
          <a:extLst>
            <a:ext uri="{FF2B5EF4-FFF2-40B4-BE49-F238E27FC236}">
              <a16:creationId xmlns:a16="http://schemas.microsoft.com/office/drawing/2014/main" id="{00000000-0008-0000-0700-0000E2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168927</xdr:rowOff>
    </xdr:from>
    <xdr:ext cx="467179" cy="259045"/>
    <xdr:sp macro="" textlink="">
      <xdr:nvSpPr>
        <xdr:cNvPr id="739" name="テキスト ボックス 738">
          <a:extLst>
            <a:ext uri="{FF2B5EF4-FFF2-40B4-BE49-F238E27FC236}">
              <a16:creationId xmlns:a16="http://schemas.microsoft.com/office/drawing/2014/main" id="{00000000-0008-0000-0700-0000E3020000}"/>
            </a:ext>
          </a:extLst>
        </xdr:cNvPr>
        <xdr:cNvSpPr txBox="1"/>
      </xdr:nvSpPr>
      <xdr:spPr>
        <a:xfrm>
          <a:off x="17820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0" name="直線コネクタ 739">
          <a:extLst>
            <a:ext uri="{FF2B5EF4-FFF2-40B4-BE49-F238E27FC236}">
              <a16:creationId xmlns:a16="http://schemas.microsoft.com/office/drawing/2014/main" id="{00000000-0008-0000-0700-0000E4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41" name="テキスト ボックス 740">
          <a:extLst>
            <a:ext uri="{FF2B5EF4-FFF2-40B4-BE49-F238E27FC236}">
              <a16:creationId xmlns:a16="http://schemas.microsoft.com/office/drawing/2014/main" id="{00000000-0008-0000-0700-0000E5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2" name="諸支出金グラフ枠">
          <a:extLst>
            <a:ext uri="{FF2B5EF4-FFF2-40B4-BE49-F238E27FC236}">
              <a16:creationId xmlns:a16="http://schemas.microsoft.com/office/drawing/2014/main" id="{00000000-0008-0000-0700-0000E6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121412</xdr:rowOff>
    </xdr:from>
    <xdr:to>
      <xdr:col>116</xdr:col>
      <xdr:colOff>62864</xdr:colOff>
      <xdr:row>38</xdr:row>
      <xdr:rowOff>139700</xdr:rowOff>
    </xdr:to>
    <xdr:cxnSp macro="">
      <xdr:nvCxnSpPr>
        <xdr:cNvPr id="743" name="直線コネクタ 742">
          <a:extLst>
            <a:ext uri="{FF2B5EF4-FFF2-40B4-BE49-F238E27FC236}">
              <a16:creationId xmlns:a16="http://schemas.microsoft.com/office/drawing/2014/main" id="{00000000-0008-0000-0700-0000E7020000}"/>
            </a:ext>
          </a:extLst>
        </xdr:cNvPr>
        <xdr:cNvCxnSpPr/>
      </xdr:nvCxnSpPr>
      <xdr:spPr>
        <a:xfrm flipV="1">
          <a:off x="22159595" y="5264912"/>
          <a:ext cx="1269" cy="13898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143527</xdr:rowOff>
    </xdr:from>
    <xdr:ext cx="249299" cy="259045"/>
    <xdr:sp macro="" textlink="">
      <xdr:nvSpPr>
        <xdr:cNvPr id="744" name="諸支出金最小値テキスト">
          <a:extLst>
            <a:ext uri="{FF2B5EF4-FFF2-40B4-BE49-F238E27FC236}">
              <a16:creationId xmlns:a16="http://schemas.microsoft.com/office/drawing/2014/main" id="{00000000-0008-0000-0700-0000E8020000}"/>
            </a:ext>
          </a:extLst>
        </xdr:cNvPr>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45" name="直線コネクタ 744">
          <a:extLst>
            <a:ext uri="{FF2B5EF4-FFF2-40B4-BE49-F238E27FC236}">
              <a16:creationId xmlns:a16="http://schemas.microsoft.com/office/drawing/2014/main" id="{00000000-0008-0000-0700-0000E9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68089</xdr:rowOff>
    </xdr:from>
    <xdr:ext cx="469744" cy="259045"/>
    <xdr:sp macro="" textlink="">
      <xdr:nvSpPr>
        <xdr:cNvPr id="746" name="諸支出金最大値テキスト">
          <a:extLst>
            <a:ext uri="{FF2B5EF4-FFF2-40B4-BE49-F238E27FC236}">
              <a16:creationId xmlns:a16="http://schemas.microsoft.com/office/drawing/2014/main" id="{00000000-0008-0000-0700-0000EA020000}"/>
            </a:ext>
          </a:extLst>
        </xdr:cNvPr>
        <xdr:cNvSpPr txBox="1"/>
      </xdr:nvSpPr>
      <xdr:spPr>
        <a:xfrm>
          <a:off x="22212300" y="50401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1,520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121412</xdr:rowOff>
    </xdr:from>
    <xdr:to>
      <xdr:col>116</xdr:col>
      <xdr:colOff>152400</xdr:colOff>
      <xdr:row>30</xdr:row>
      <xdr:rowOff>121412</xdr:rowOff>
    </xdr:to>
    <xdr:cxnSp macro="">
      <xdr:nvCxnSpPr>
        <xdr:cNvPr id="747" name="直線コネクタ 746">
          <a:extLst>
            <a:ext uri="{FF2B5EF4-FFF2-40B4-BE49-F238E27FC236}">
              <a16:creationId xmlns:a16="http://schemas.microsoft.com/office/drawing/2014/main" id="{00000000-0008-0000-0700-0000EB020000}"/>
            </a:ext>
          </a:extLst>
        </xdr:cNvPr>
        <xdr:cNvCxnSpPr/>
      </xdr:nvCxnSpPr>
      <xdr:spPr>
        <a:xfrm>
          <a:off x="22072600" y="52649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48" name="直線コネクタ 747">
          <a:extLst>
            <a:ext uri="{FF2B5EF4-FFF2-40B4-BE49-F238E27FC236}">
              <a16:creationId xmlns:a16="http://schemas.microsoft.com/office/drawing/2014/main" id="{00000000-0008-0000-0700-0000EC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6621</xdr:rowOff>
    </xdr:from>
    <xdr:ext cx="378565" cy="259045"/>
    <xdr:sp macro="" textlink="">
      <xdr:nvSpPr>
        <xdr:cNvPr id="749" name="諸支出金平均値テキスト">
          <a:extLst>
            <a:ext uri="{FF2B5EF4-FFF2-40B4-BE49-F238E27FC236}">
              <a16:creationId xmlns:a16="http://schemas.microsoft.com/office/drawing/2014/main" id="{00000000-0008-0000-0700-0000ED020000}"/>
            </a:ext>
          </a:extLst>
        </xdr:cNvPr>
        <xdr:cNvSpPr txBox="1"/>
      </xdr:nvSpPr>
      <xdr:spPr>
        <a:xfrm>
          <a:off x="22212300" y="6350271"/>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155194</xdr:rowOff>
    </xdr:from>
    <xdr:to>
      <xdr:col>116</xdr:col>
      <xdr:colOff>114300</xdr:colOff>
      <xdr:row>38</xdr:row>
      <xdr:rowOff>85344</xdr:rowOff>
    </xdr:to>
    <xdr:sp macro="" textlink="">
      <xdr:nvSpPr>
        <xdr:cNvPr id="750" name="フローチャート: 判断 749">
          <a:extLst>
            <a:ext uri="{FF2B5EF4-FFF2-40B4-BE49-F238E27FC236}">
              <a16:creationId xmlns:a16="http://schemas.microsoft.com/office/drawing/2014/main" id="{00000000-0008-0000-0700-0000EE020000}"/>
            </a:ext>
          </a:extLst>
        </xdr:cNvPr>
        <xdr:cNvSpPr/>
      </xdr:nvSpPr>
      <xdr:spPr>
        <a:xfrm>
          <a:off x="22110700" y="6498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51" name="直線コネクタ 750">
          <a:extLst>
            <a:ext uri="{FF2B5EF4-FFF2-40B4-BE49-F238E27FC236}">
              <a16:creationId xmlns:a16="http://schemas.microsoft.com/office/drawing/2014/main" id="{00000000-0008-0000-0700-0000EF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133248</xdr:rowOff>
    </xdr:from>
    <xdr:to>
      <xdr:col>112</xdr:col>
      <xdr:colOff>38100</xdr:colOff>
      <xdr:row>38</xdr:row>
      <xdr:rowOff>63398</xdr:rowOff>
    </xdr:to>
    <xdr:sp macro="" textlink="">
      <xdr:nvSpPr>
        <xdr:cNvPr id="752" name="フローチャート: 判断 751">
          <a:extLst>
            <a:ext uri="{FF2B5EF4-FFF2-40B4-BE49-F238E27FC236}">
              <a16:creationId xmlns:a16="http://schemas.microsoft.com/office/drawing/2014/main" id="{00000000-0008-0000-0700-0000F0020000}"/>
            </a:ext>
          </a:extLst>
        </xdr:cNvPr>
        <xdr:cNvSpPr/>
      </xdr:nvSpPr>
      <xdr:spPr>
        <a:xfrm>
          <a:off x="21272500" y="64768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36</xdr:row>
      <xdr:rowOff>79925</xdr:rowOff>
    </xdr:from>
    <xdr:ext cx="378565" cy="259045"/>
    <xdr:sp macro="" textlink="">
      <xdr:nvSpPr>
        <xdr:cNvPr id="753" name="テキスト ボックス 752">
          <a:extLst>
            <a:ext uri="{FF2B5EF4-FFF2-40B4-BE49-F238E27FC236}">
              <a16:creationId xmlns:a16="http://schemas.microsoft.com/office/drawing/2014/main" id="{00000000-0008-0000-0700-0000F1020000}"/>
            </a:ext>
          </a:extLst>
        </xdr:cNvPr>
        <xdr:cNvSpPr txBox="1"/>
      </xdr:nvSpPr>
      <xdr:spPr>
        <a:xfrm>
          <a:off x="21134017" y="625212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54" name="直線コネクタ 753">
          <a:extLst>
            <a:ext uri="{FF2B5EF4-FFF2-40B4-BE49-F238E27FC236}">
              <a16:creationId xmlns:a16="http://schemas.microsoft.com/office/drawing/2014/main" id="{00000000-0008-0000-0700-0000F2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32664</xdr:rowOff>
    </xdr:from>
    <xdr:to>
      <xdr:col>107</xdr:col>
      <xdr:colOff>101600</xdr:colOff>
      <xdr:row>37</xdr:row>
      <xdr:rowOff>134264</xdr:rowOff>
    </xdr:to>
    <xdr:sp macro="" textlink="">
      <xdr:nvSpPr>
        <xdr:cNvPr id="755" name="フローチャート: 判断 754">
          <a:extLst>
            <a:ext uri="{FF2B5EF4-FFF2-40B4-BE49-F238E27FC236}">
              <a16:creationId xmlns:a16="http://schemas.microsoft.com/office/drawing/2014/main" id="{00000000-0008-0000-0700-0000F3020000}"/>
            </a:ext>
          </a:extLst>
        </xdr:cNvPr>
        <xdr:cNvSpPr/>
      </xdr:nvSpPr>
      <xdr:spPr>
        <a:xfrm>
          <a:off x="20383500" y="63763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35</xdr:row>
      <xdr:rowOff>150791</xdr:rowOff>
    </xdr:from>
    <xdr:ext cx="378565" cy="259045"/>
    <xdr:sp macro="" textlink="">
      <xdr:nvSpPr>
        <xdr:cNvPr id="756" name="テキスト ボックス 755">
          <a:extLst>
            <a:ext uri="{FF2B5EF4-FFF2-40B4-BE49-F238E27FC236}">
              <a16:creationId xmlns:a16="http://schemas.microsoft.com/office/drawing/2014/main" id="{00000000-0008-0000-0700-0000F4020000}"/>
            </a:ext>
          </a:extLst>
        </xdr:cNvPr>
        <xdr:cNvSpPr txBox="1"/>
      </xdr:nvSpPr>
      <xdr:spPr>
        <a:xfrm>
          <a:off x="20245017" y="615154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57" name="直線コネクタ 756">
          <a:extLst>
            <a:ext uri="{FF2B5EF4-FFF2-40B4-BE49-F238E27FC236}">
              <a16:creationId xmlns:a16="http://schemas.microsoft.com/office/drawing/2014/main" id="{00000000-0008-0000-0700-0000F5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115875</xdr:rowOff>
    </xdr:from>
    <xdr:to>
      <xdr:col>102</xdr:col>
      <xdr:colOff>165100</xdr:colOff>
      <xdr:row>38</xdr:row>
      <xdr:rowOff>46025</xdr:rowOff>
    </xdr:to>
    <xdr:sp macro="" textlink="">
      <xdr:nvSpPr>
        <xdr:cNvPr id="758" name="フローチャート: 判断 757">
          <a:extLst>
            <a:ext uri="{FF2B5EF4-FFF2-40B4-BE49-F238E27FC236}">
              <a16:creationId xmlns:a16="http://schemas.microsoft.com/office/drawing/2014/main" id="{00000000-0008-0000-0700-0000F6020000}"/>
            </a:ext>
          </a:extLst>
        </xdr:cNvPr>
        <xdr:cNvSpPr/>
      </xdr:nvSpPr>
      <xdr:spPr>
        <a:xfrm>
          <a:off x="19494500" y="6459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36</xdr:row>
      <xdr:rowOff>62552</xdr:rowOff>
    </xdr:from>
    <xdr:ext cx="378565" cy="259045"/>
    <xdr:sp macro="" textlink="">
      <xdr:nvSpPr>
        <xdr:cNvPr id="759" name="テキスト ボックス 758">
          <a:extLst>
            <a:ext uri="{FF2B5EF4-FFF2-40B4-BE49-F238E27FC236}">
              <a16:creationId xmlns:a16="http://schemas.microsoft.com/office/drawing/2014/main" id="{00000000-0008-0000-0700-0000F7020000}"/>
            </a:ext>
          </a:extLst>
        </xdr:cNvPr>
        <xdr:cNvSpPr txBox="1"/>
      </xdr:nvSpPr>
      <xdr:spPr>
        <a:xfrm>
          <a:off x="19356017" y="623475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140564</xdr:rowOff>
    </xdr:from>
    <xdr:to>
      <xdr:col>98</xdr:col>
      <xdr:colOff>38100</xdr:colOff>
      <xdr:row>38</xdr:row>
      <xdr:rowOff>70714</xdr:rowOff>
    </xdr:to>
    <xdr:sp macro="" textlink="">
      <xdr:nvSpPr>
        <xdr:cNvPr id="760" name="フローチャート: 判断 759">
          <a:extLst>
            <a:ext uri="{FF2B5EF4-FFF2-40B4-BE49-F238E27FC236}">
              <a16:creationId xmlns:a16="http://schemas.microsoft.com/office/drawing/2014/main" id="{00000000-0008-0000-0700-0000F8020000}"/>
            </a:ext>
          </a:extLst>
        </xdr:cNvPr>
        <xdr:cNvSpPr/>
      </xdr:nvSpPr>
      <xdr:spPr>
        <a:xfrm>
          <a:off x="18605500" y="6484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36</xdr:row>
      <xdr:rowOff>87241</xdr:rowOff>
    </xdr:from>
    <xdr:ext cx="378565" cy="259045"/>
    <xdr:sp macro="" textlink="">
      <xdr:nvSpPr>
        <xdr:cNvPr id="761" name="テキスト ボックス 760">
          <a:extLst>
            <a:ext uri="{FF2B5EF4-FFF2-40B4-BE49-F238E27FC236}">
              <a16:creationId xmlns:a16="http://schemas.microsoft.com/office/drawing/2014/main" id="{00000000-0008-0000-0700-0000F9020000}"/>
            </a:ext>
          </a:extLst>
        </xdr:cNvPr>
        <xdr:cNvSpPr txBox="1"/>
      </xdr:nvSpPr>
      <xdr:spPr>
        <a:xfrm>
          <a:off x="18467017" y="625944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3" name="テキスト ボックス 762">
          <a:extLst>
            <a:ext uri="{FF2B5EF4-FFF2-40B4-BE49-F238E27FC236}">
              <a16:creationId xmlns:a16="http://schemas.microsoft.com/office/drawing/2014/main" id="{00000000-0008-0000-0700-0000FB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4" name="テキスト ボックス 763">
          <a:extLst>
            <a:ext uri="{FF2B5EF4-FFF2-40B4-BE49-F238E27FC236}">
              <a16:creationId xmlns:a16="http://schemas.microsoft.com/office/drawing/2014/main" id="{00000000-0008-0000-0700-0000FC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5" name="テキスト ボックス 764">
          <a:extLst>
            <a:ext uri="{FF2B5EF4-FFF2-40B4-BE49-F238E27FC236}">
              <a16:creationId xmlns:a16="http://schemas.microsoft.com/office/drawing/2014/main" id="{00000000-0008-0000-0700-0000FD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6" name="テキスト ボックス 765">
          <a:extLst>
            <a:ext uri="{FF2B5EF4-FFF2-40B4-BE49-F238E27FC236}">
              <a16:creationId xmlns:a16="http://schemas.microsoft.com/office/drawing/2014/main" id="{00000000-0008-0000-0700-0000FE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67" name="楕円 766">
          <a:extLst>
            <a:ext uri="{FF2B5EF4-FFF2-40B4-BE49-F238E27FC236}">
              <a16:creationId xmlns:a16="http://schemas.microsoft.com/office/drawing/2014/main" id="{00000000-0008-0000-0700-0000FF02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3827</xdr:rowOff>
    </xdr:from>
    <xdr:ext cx="249299" cy="259045"/>
    <xdr:sp macro="" textlink="">
      <xdr:nvSpPr>
        <xdr:cNvPr id="768" name="諸支出金該当値テキスト">
          <a:extLst>
            <a:ext uri="{FF2B5EF4-FFF2-40B4-BE49-F238E27FC236}">
              <a16:creationId xmlns:a16="http://schemas.microsoft.com/office/drawing/2014/main" id="{00000000-0008-0000-0700-000000030000}"/>
            </a:ext>
          </a:extLst>
        </xdr:cNvPr>
        <xdr:cNvSpPr txBox="1"/>
      </xdr:nvSpPr>
      <xdr:spPr>
        <a:xfrm>
          <a:off x="22212300" y="6518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69" name="楕円 768">
          <a:extLst>
            <a:ext uri="{FF2B5EF4-FFF2-40B4-BE49-F238E27FC236}">
              <a16:creationId xmlns:a16="http://schemas.microsoft.com/office/drawing/2014/main" id="{00000000-0008-0000-0700-00000103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70" name="テキスト ボックス 769">
          <a:extLst>
            <a:ext uri="{FF2B5EF4-FFF2-40B4-BE49-F238E27FC236}">
              <a16:creationId xmlns:a16="http://schemas.microsoft.com/office/drawing/2014/main" id="{00000000-0008-0000-0700-00000203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71" name="楕円 770">
          <a:extLst>
            <a:ext uri="{FF2B5EF4-FFF2-40B4-BE49-F238E27FC236}">
              <a16:creationId xmlns:a16="http://schemas.microsoft.com/office/drawing/2014/main" id="{00000000-0008-0000-0700-00000303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72" name="テキスト ボックス 771">
          <a:extLst>
            <a:ext uri="{FF2B5EF4-FFF2-40B4-BE49-F238E27FC236}">
              <a16:creationId xmlns:a16="http://schemas.microsoft.com/office/drawing/2014/main" id="{00000000-0008-0000-0700-00000403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73" name="楕円 772">
          <a:extLst>
            <a:ext uri="{FF2B5EF4-FFF2-40B4-BE49-F238E27FC236}">
              <a16:creationId xmlns:a16="http://schemas.microsoft.com/office/drawing/2014/main" id="{00000000-0008-0000-0700-00000503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74" name="テキスト ボックス 773">
          <a:extLst>
            <a:ext uri="{FF2B5EF4-FFF2-40B4-BE49-F238E27FC236}">
              <a16:creationId xmlns:a16="http://schemas.microsoft.com/office/drawing/2014/main" id="{00000000-0008-0000-0700-00000603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75" name="楕円 774">
          <a:extLst>
            <a:ext uri="{FF2B5EF4-FFF2-40B4-BE49-F238E27FC236}">
              <a16:creationId xmlns:a16="http://schemas.microsoft.com/office/drawing/2014/main" id="{00000000-0008-0000-0700-00000703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76" name="テキスト ボックス 775">
          <a:extLst>
            <a:ext uri="{FF2B5EF4-FFF2-40B4-BE49-F238E27FC236}">
              <a16:creationId xmlns:a16="http://schemas.microsoft.com/office/drawing/2014/main" id="{00000000-0008-0000-0700-00000803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7" name="正方形/長方形 776">
          <a:extLst>
            <a:ext uri="{FF2B5EF4-FFF2-40B4-BE49-F238E27FC236}">
              <a16:creationId xmlns:a16="http://schemas.microsoft.com/office/drawing/2014/main" id="{00000000-0008-0000-0700-000009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8" name="正方形/長方形 777">
          <a:extLst>
            <a:ext uri="{FF2B5EF4-FFF2-40B4-BE49-F238E27FC236}">
              <a16:creationId xmlns:a16="http://schemas.microsoft.com/office/drawing/2014/main" id="{00000000-0008-0000-0700-00000A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9" name="正方形/長方形 778">
          <a:extLst>
            <a:ext uri="{FF2B5EF4-FFF2-40B4-BE49-F238E27FC236}">
              <a16:creationId xmlns:a16="http://schemas.microsoft.com/office/drawing/2014/main" id="{00000000-0008-0000-0700-00000B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0" name="正方形/長方形 779">
          <a:extLst>
            <a:ext uri="{FF2B5EF4-FFF2-40B4-BE49-F238E27FC236}">
              <a16:creationId xmlns:a16="http://schemas.microsoft.com/office/drawing/2014/main" id="{00000000-0008-0000-0700-00000C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1" name="正方形/長方形 780">
          <a:extLst>
            <a:ext uri="{FF2B5EF4-FFF2-40B4-BE49-F238E27FC236}">
              <a16:creationId xmlns:a16="http://schemas.microsoft.com/office/drawing/2014/main" id="{00000000-0008-0000-0700-00000D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2" name="正方形/長方形 781">
          <a:extLst>
            <a:ext uri="{FF2B5EF4-FFF2-40B4-BE49-F238E27FC236}">
              <a16:creationId xmlns:a16="http://schemas.microsoft.com/office/drawing/2014/main" id="{00000000-0008-0000-0700-00000E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3" name="正方形/長方形 782">
          <a:extLst>
            <a:ext uri="{FF2B5EF4-FFF2-40B4-BE49-F238E27FC236}">
              <a16:creationId xmlns:a16="http://schemas.microsoft.com/office/drawing/2014/main" id="{00000000-0008-0000-0700-00000F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4" name="正方形/長方形 783">
          <a:extLst>
            <a:ext uri="{FF2B5EF4-FFF2-40B4-BE49-F238E27FC236}">
              <a16:creationId xmlns:a16="http://schemas.microsoft.com/office/drawing/2014/main" id="{00000000-0008-0000-0700-000010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5" name="テキスト ボックス 784">
          <a:extLst>
            <a:ext uri="{FF2B5EF4-FFF2-40B4-BE49-F238E27FC236}">
              <a16:creationId xmlns:a16="http://schemas.microsoft.com/office/drawing/2014/main" id="{00000000-0008-0000-0700-000011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6" name="直線コネクタ 785">
          <a:extLst>
            <a:ext uri="{FF2B5EF4-FFF2-40B4-BE49-F238E27FC236}">
              <a16:creationId xmlns:a16="http://schemas.microsoft.com/office/drawing/2014/main" id="{00000000-0008-0000-0700-000012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7" name="直線コネクタ 786">
          <a:extLst>
            <a:ext uri="{FF2B5EF4-FFF2-40B4-BE49-F238E27FC236}">
              <a16:creationId xmlns:a16="http://schemas.microsoft.com/office/drawing/2014/main" id="{00000000-0008-0000-0700-000013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8" name="テキスト ボックス 787">
          <a:extLst>
            <a:ext uri="{FF2B5EF4-FFF2-40B4-BE49-F238E27FC236}">
              <a16:creationId xmlns:a16="http://schemas.microsoft.com/office/drawing/2014/main" id="{00000000-0008-0000-0700-000014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9" name="直線コネクタ 788">
          <a:extLst>
            <a:ext uri="{FF2B5EF4-FFF2-40B4-BE49-F238E27FC236}">
              <a16:creationId xmlns:a16="http://schemas.microsoft.com/office/drawing/2014/main" id="{00000000-0008-0000-0700-000015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90" name="テキスト ボックス 789">
          <a:extLst>
            <a:ext uri="{FF2B5EF4-FFF2-40B4-BE49-F238E27FC236}">
              <a16:creationId xmlns:a16="http://schemas.microsoft.com/office/drawing/2014/main" id="{00000000-0008-0000-0700-000016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1" name="前年度繰上充用金グラフ枠">
          <a:extLst>
            <a:ext uri="{FF2B5EF4-FFF2-40B4-BE49-F238E27FC236}">
              <a16:creationId xmlns:a16="http://schemas.microsoft.com/office/drawing/2014/main" id="{00000000-0008-0000-0700-000017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2" name="直線コネクタ 791">
          <a:extLst>
            <a:ext uri="{FF2B5EF4-FFF2-40B4-BE49-F238E27FC236}">
              <a16:creationId xmlns:a16="http://schemas.microsoft.com/office/drawing/2014/main" id="{00000000-0008-0000-0700-000018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3" name="前年度繰上充用金最小値テキスト">
          <a:extLst>
            <a:ext uri="{FF2B5EF4-FFF2-40B4-BE49-F238E27FC236}">
              <a16:creationId xmlns:a16="http://schemas.microsoft.com/office/drawing/2014/main" id="{00000000-0008-0000-0700-000019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4" name="直線コネクタ 793">
          <a:extLst>
            <a:ext uri="{FF2B5EF4-FFF2-40B4-BE49-F238E27FC236}">
              <a16:creationId xmlns:a16="http://schemas.microsoft.com/office/drawing/2014/main" id="{00000000-0008-0000-0700-00001A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5" name="前年度繰上充用金最大値テキスト">
          <a:extLst>
            <a:ext uri="{FF2B5EF4-FFF2-40B4-BE49-F238E27FC236}">
              <a16:creationId xmlns:a16="http://schemas.microsoft.com/office/drawing/2014/main" id="{00000000-0008-0000-0700-00001B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6" name="直線コネクタ 795">
          <a:extLst>
            <a:ext uri="{FF2B5EF4-FFF2-40B4-BE49-F238E27FC236}">
              <a16:creationId xmlns:a16="http://schemas.microsoft.com/office/drawing/2014/main" id="{00000000-0008-0000-0700-00001C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7" name="直線コネクタ 796">
          <a:extLst>
            <a:ext uri="{FF2B5EF4-FFF2-40B4-BE49-F238E27FC236}">
              <a16:creationId xmlns:a16="http://schemas.microsoft.com/office/drawing/2014/main" id="{00000000-0008-0000-0700-00001D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8" name="前年度繰上充用金平均値テキスト">
          <a:extLst>
            <a:ext uri="{FF2B5EF4-FFF2-40B4-BE49-F238E27FC236}">
              <a16:creationId xmlns:a16="http://schemas.microsoft.com/office/drawing/2014/main" id="{00000000-0008-0000-0700-00001E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9" name="フローチャート: 判断 798">
          <a:extLst>
            <a:ext uri="{FF2B5EF4-FFF2-40B4-BE49-F238E27FC236}">
              <a16:creationId xmlns:a16="http://schemas.microsoft.com/office/drawing/2014/main" id="{00000000-0008-0000-0700-00001F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00" name="直線コネクタ 799">
          <a:extLst>
            <a:ext uri="{FF2B5EF4-FFF2-40B4-BE49-F238E27FC236}">
              <a16:creationId xmlns:a16="http://schemas.microsoft.com/office/drawing/2014/main" id="{00000000-0008-0000-0700-000020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01" name="フローチャート: 判断 800">
          <a:extLst>
            <a:ext uri="{FF2B5EF4-FFF2-40B4-BE49-F238E27FC236}">
              <a16:creationId xmlns:a16="http://schemas.microsoft.com/office/drawing/2014/main" id="{00000000-0008-0000-0700-000021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2" name="テキスト ボックス 801">
          <a:extLst>
            <a:ext uri="{FF2B5EF4-FFF2-40B4-BE49-F238E27FC236}">
              <a16:creationId xmlns:a16="http://schemas.microsoft.com/office/drawing/2014/main" id="{00000000-0008-0000-0700-000022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3" name="直線コネクタ 802">
          <a:extLst>
            <a:ext uri="{FF2B5EF4-FFF2-40B4-BE49-F238E27FC236}">
              <a16:creationId xmlns:a16="http://schemas.microsoft.com/office/drawing/2014/main" id="{00000000-0008-0000-0700-000023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4" name="フローチャート: 判断 803">
          <a:extLst>
            <a:ext uri="{FF2B5EF4-FFF2-40B4-BE49-F238E27FC236}">
              <a16:creationId xmlns:a16="http://schemas.microsoft.com/office/drawing/2014/main" id="{00000000-0008-0000-0700-000024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5" name="テキスト ボックス 804">
          <a:extLst>
            <a:ext uri="{FF2B5EF4-FFF2-40B4-BE49-F238E27FC236}">
              <a16:creationId xmlns:a16="http://schemas.microsoft.com/office/drawing/2014/main" id="{00000000-0008-0000-0700-000025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6" name="直線コネクタ 805">
          <a:extLst>
            <a:ext uri="{FF2B5EF4-FFF2-40B4-BE49-F238E27FC236}">
              <a16:creationId xmlns:a16="http://schemas.microsoft.com/office/drawing/2014/main" id="{00000000-0008-0000-0700-000026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7" name="フローチャート: 判断 806">
          <a:extLst>
            <a:ext uri="{FF2B5EF4-FFF2-40B4-BE49-F238E27FC236}">
              <a16:creationId xmlns:a16="http://schemas.microsoft.com/office/drawing/2014/main" id="{00000000-0008-0000-0700-000027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8" name="テキスト ボックス 807">
          <a:extLst>
            <a:ext uri="{FF2B5EF4-FFF2-40B4-BE49-F238E27FC236}">
              <a16:creationId xmlns:a16="http://schemas.microsoft.com/office/drawing/2014/main" id="{00000000-0008-0000-0700-000028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9" name="フローチャート: 判断 808">
          <a:extLst>
            <a:ext uri="{FF2B5EF4-FFF2-40B4-BE49-F238E27FC236}">
              <a16:creationId xmlns:a16="http://schemas.microsoft.com/office/drawing/2014/main" id="{00000000-0008-0000-0700-000029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10" name="テキスト ボックス 809">
          <a:extLst>
            <a:ext uri="{FF2B5EF4-FFF2-40B4-BE49-F238E27FC236}">
              <a16:creationId xmlns:a16="http://schemas.microsoft.com/office/drawing/2014/main" id="{00000000-0008-0000-0700-00002A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700-00002C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700-00002D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4" name="テキスト ボックス 813">
          <a:extLst>
            <a:ext uri="{FF2B5EF4-FFF2-40B4-BE49-F238E27FC236}">
              <a16:creationId xmlns:a16="http://schemas.microsoft.com/office/drawing/2014/main" id="{00000000-0008-0000-0700-00002E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5" name="テキスト ボックス 814">
          <a:extLst>
            <a:ext uri="{FF2B5EF4-FFF2-40B4-BE49-F238E27FC236}">
              <a16:creationId xmlns:a16="http://schemas.microsoft.com/office/drawing/2014/main" id="{00000000-0008-0000-0700-00002F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6" name="楕円 815">
          <a:extLst>
            <a:ext uri="{FF2B5EF4-FFF2-40B4-BE49-F238E27FC236}">
              <a16:creationId xmlns:a16="http://schemas.microsoft.com/office/drawing/2014/main" id="{00000000-0008-0000-0700-000030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7" name="前年度繰上充用金該当値テキスト">
          <a:extLst>
            <a:ext uri="{FF2B5EF4-FFF2-40B4-BE49-F238E27FC236}">
              <a16:creationId xmlns:a16="http://schemas.microsoft.com/office/drawing/2014/main" id="{00000000-0008-0000-0700-000031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8" name="楕円 817">
          <a:extLst>
            <a:ext uri="{FF2B5EF4-FFF2-40B4-BE49-F238E27FC236}">
              <a16:creationId xmlns:a16="http://schemas.microsoft.com/office/drawing/2014/main" id="{00000000-0008-0000-0700-000032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9" name="テキスト ボックス 818">
          <a:extLst>
            <a:ext uri="{FF2B5EF4-FFF2-40B4-BE49-F238E27FC236}">
              <a16:creationId xmlns:a16="http://schemas.microsoft.com/office/drawing/2014/main" id="{00000000-0008-0000-0700-000033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20" name="楕円 819">
          <a:extLst>
            <a:ext uri="{FF2B5EF4-FFF2-40B4-BE49-F238E27FC236}">
              <a16:creationId xmlns:a16="http://schemas.microsoft.com/office/drawing/2014/main" id="{00000000-0008-0000-0700-000034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21" name="テキスト ボックス 820">
          <a:extLst>
            <a:ext uri="{FF2B5EF4-FFF2-40B4-BE49-F238E27FC236}">
              <a16:creationId xmlns:a16="http://schemas.microsoft.com/office/drawing/2014/main" id="{00000000-0008-0000-0700-000035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2" name="楕円 821">
          <a:extLst>
            <a:ext uri="{FF2B5EF4-FFF2-40B4-BE49-F238E27FC236}">
              <a16:creationId xmlns:a16="http://schemas.microsoft.com/office/drawing/2014/main" id="{00000000-0008-0000-0700-000036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3" name="テキスト ボックス 822">
          <a:extLst>
            <a:ext uri="{FF2B5EF4-FFF2-40B4-BE49-F238E27FC236}">
              <a16:creationId xmlns:a16="http://schemas.microsoft.com/office/drawing/2014/main" id="{00000000-0008-0000-0700-000037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4" name="楕円 823">
          <a:extLst>
            <a:ext uri="{FF2B5EF4-FFF2-40B4-BE49-F238E27FC236}">
              <a16:creationId xmlns:a16="http://schemas.microsoft.com/office/drawing/2014/main" id="{00000000-0008-0000-0700-000038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5" name="テキスト ボックス 824">
          <a:extLst>
            <a:ext uri="{FF2B5EF4-FFF2-40B4-BE49-F238E27FC236}">
              <a16:creationId xmlns:a16="http://schemas.microsoft.com/office/drawing/2014/main" id="{00000000-0008-0000-0700-000039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6" name="正方形/長方形 825">
          <a:extLst>
            <a:ext uri="{FF2B5EF4-FFF2-40B4-BE49-F238E27FC236}">
              <a16:creationId xmlns:a16="http://schemas.microsoft.com/office/drawing/2014/main" id="{00000000-0008-0000-0700-00003A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7" name="正方形/長方形 826">
          <a:extLst>
            <a:ext uri="{FF2B5EF4-FFF2-40B4-BE49-F238E27FC236}">
              <a16:creationId xmlns:a16="http://schemas.microsoft.com/office/drawing/2014/main" id="{00000000-0008-0000-0700-00003B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8" name="テキスト ボックス 827">
          <a:extLst>
            <a:ext uri="{FF2B5EF4-FFF2-40B4-BE49-F238E27FC236}">
              <a16:creationId xmlns:a16="http://schemas.microsoft.com/office/drawing/2014/main" id="{00000000-0008-0000-0700-00003C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類似団体との比較では議会費など、平均的な推移をしている費目が多い中で、民生費、教育費及び土木費の減が挙げられる。</a:t>
          </a:r>
        </a:p>
        <a:p>
          <a:r>
            <a:rPr kumimoji="1" lang="ja-JP" altLang="en-US" sz="1300">
              <a:latin typeface="ＭＳ Ｐゴシック" panose="020B0600070205080204" pitchFamily="50" charset="-128"/>
              <a:ea typeface="ＭＳ Ｐゴシック" panose="020B0600070205080204" pitchFamily="50" charset="-128"/>
            </a:rPr>
            <a:t>　民生費については、物価高対策として電力・ガス・食料品等価格高騰緊急支援給付金の支給をおこなった一方で、前年度に子育て世帯への臨時特別給付金や住民税非課税世帯等への臨時特別給付金の支給があった影響から、全体では減少となった。	</a:t>
          </a:r>
        </a:p>
        <a:p>
          <a:r>
            <a:rPr kumimoji="1" lang="ja-JP" altLang="en-US" sz="1300">
              <a:latin typeface="ＭＳ Ｐゴシック" panose="020B0600070205080204" pitchFamily="50" charset="-128"/>
              <a:ea typeface="ＭＳ Ｐゴシック" panose="020B0600070205080204" pitchFamily="50" charset="-128"/>
            </a:rPr>
            <a:t>　土木費については、下水道事業会計の償還進捗に伴う出資金・補助金の減などにより減少となった。</a:t>
          </a:r>
        </a:p>
        <a:p>
          <a:r>
            <a:rPr kumimoji="1" lang="ja-JP" altLang="en-US" sz="1300">
              <a:latin typeface="ＭＳ Ｐゴシック" panose="020B0600070205080204" pitchFamily="50" charset="-128"/>
              <a:ea typeface="ＭＳ Ｐゴシック" panose="020B0600070205080204" pitchFamily="50" charset="-128"/>
            </a:rPr>
            <a:t>　教育費については、南平体育館の建設工事や豊田小学校東校舎改築工事が完了したことから大幅な減少となった。</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東京都日野市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latin typeface="ＭＳ ゴシック" pitchFamily="49" charset="-128"/>
              <a:ea typeface="ＭＳ ゴシック" pitchFamily="49" charset="-128"/>
            </a:rPr>
            <a:t>　令和４年度も前年度同様、財政調整基金の積立額が取崩額を上回っており、財政調整基金残高が１６．６億円の増額となり、前年度比率が４．７５ポイント改善している。一方、昨年度決算において、新型コロナウイルスワクチン接種や住民税非課税世帯への臨時特別給付金支給に係る国庫支出金が実施額を大幅に超え交付されたことより、決算剰余額が例年と比べ突出して多かったことの影響を受け、実質収支額が大きく減少した。以上の要因から、実質単年度収支について１０．０１ポイント悪化している。</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東京都日野市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Ｐゴシック" panose="020B0600070205080204" pitchFamily="50" charset="-128"/>
              <a:ea typeface="ＭＳ Ｐゴシック" panose="020B0600070205080204" pitchFamily="50" charset="-128"/>
            </a:rPr>
            <a:t>　連結実質赤字比率は、すべての会計の赤字や黒字額を合算し、市全体としての赤字の程度を示す指標のことを言う。平成１９年度創設以来、一般会計や公営企業会計等を含めたすべての会計において、実質赤字額及び資金不足額が発生していないため、算出されていない。</a:t>
          </a:r>
        </a:p>
        <a:p>
          <a:r>
            <a:rPr kumimoji="1" lang="ja-JP" altLang="en-US" sz="1400">
              <a:latin typeface="ＭＳ Ｐゴシック" panose="020B0600070205080204" pitchFamily="50" charset="-128"/>
              <a:ea typeface="ＭＳ Ｐゴシック" panose="020B0600070205080204" pitchFamily="50" charset="-128"/>
            </a:rPr>
            <a:t>　算定数値が黒字のため、連結実質赤字比率表は算出されないが、連結実質黒字額は標準財政規模比としては１８．００％で、前年度比では４．８３ポイントの悪化となっている。</a:t>
          </a:r>
        </a:p>
        <a:p>
          <a:r>
            <a:rPr kumimoji="1" lang="ja-JP" altLang="en-US" sz="1400">
              <a:latin typeface="ＭＳ Ｐゴシック" panose="020B0600070205080204" pitchFamily="50" charset="-128"/>
              <a:ea typeface="ＭＳ Ｐゴシック" panose="020B0600070205080204" pitchFamily="50" charset="-128"/>
            </a:rPr>
            <a:t>　主な要因としては、令和３年度一般会計決算において、新型コロナウイルスワクチン接種や住民税非課税世帯への臨時特別給付金支給に係る国庫支出金が実施額を大幅に超え交付されたことから、決算剰余額が例年と比べ突出して多かったことなどが挙げられる。</a:t>
          </a:r>
        </a:p>
        <a:p>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9" name="凡例9">
          <a:extLst>
            <a:ext uri="{FF2B5EF4-FFF2-40B4-BE49-F238E27FC236}">
              <a16:creationId xmlns:a16="http://schemas.microsoft.com/office/drawing/2014/main" id="{00000000-0008-0000-0900-000013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0" name="凡例10">
          <a:extLst>
            <a:ext uri="{FF2B5EF4-FFF2-40B4-BE49-F238E27FC236}">
              <a16:creationId xmlns:a16="http://schemas.microsoft.com/office/drawing/2014/main" id="{00000000-0008-0000-0900-000014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2.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3.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workbookViewId="0"/>
  </sheetViews>
  <sheetFormatPr defaultColWidth="0" defaultRowHeight="10.8" zeroHeight="1"/>
  <cols>
    <col min="1" max="11" width="2.109375" style="174" customWidth="1"/>
    <col min="12" max="12" width="2.21875" style="174" customWidth="1"/>
    <col min="13" max="17" width="2.33203125" style="174" customWidth="1"/>
    <col min="18" max="119" width="2.109375" style="174" customWidth="1"/>
    <col min="120" max="16384" width="0" style="174" hidden="1"/>
  </cols>
  <sheetData>
    <row r="1" spans="1:119" ht="33" customHeight="1">
      <c r="B1" s="395" t="s">
        <v>82</v>
      </c>
      <c r="C1" s="395"/>
      <c r="D1" s="395"/>
      <c r="E1" s="395"/>
      <c r="F1" s="395"/>
      <c r="G1" s="395"/>
      <c r="H1" s="395"/>
      <c r="I1" s="395"/>
      <c r="J1" s="395"/>
      <c r="K1" s="395"/>
      <c r="L1" s="395"/>
      <c r="M1" s="395"/>
      <c r="N1" s="395"/>
      <c r="O1" s="395"/>
      <c r="P1" s="395"/>
      <c r="Q1" s="395"/>
      <c r="R1" s="395"/>
      <c r="S1" s="395"/>
      <c r="T1" s="395"/>
      <c r="U1" s="395"/>
      <c r="V1" s="395"/>
      <c r="W1" s="395"/>
      <c r="X1" s="395"/>
      <c r="Y1" s="395"/>
      <c r="Z1" s="395"/>
      <c r="AA1" s="395"/>
      <c r="AB1" s="395"/>
      <c r="AC1" s="395"/>
      <c r="AD1" s="395"/>
      <c r="AE1" s="395"/>
      <c r="AF1" s="395"/>
      <c r="AG1" s="395"/>
      <c r="AH1" s="395"/>
      <c r="AI1" s="395"/>
      <c r="AJ1" s="395"/>
      <c r="AK1" s="395"/>
      <c r="AL1" s="395"/>
      <c r="AM1" s="395"/>
      <c r="AN1" s="395"/>
      <c r="AO1" s="395"/>
      <c r="AP1" s="395"/>
      <c r="AQ1" s="395"/>
      <c r="AR1" s="395"/>
      <c r="AS1" s="395"/>
      <c r="AT1" s="395"/>
      <c r="AU1" s="395"/>
      <c r="AV1" s="395"/>
      <c r="AW1" s="395"/>
      <c r="AX1" s="395"/>
      <c r="AY1" s="395"/>
      <c r="AZ1" s="395"/>
      <c r="BA1" s="395"/>
      <c r="BB1" s="395"/>
      <c r="BC1" s="395"/>
      <c r="BD1" s="395"/>
      <c r="BE1" s="395"/>
      <c r="BF1" s="395"/>
      <c r="BG1" s="395"/>
      <c r="BH1" s="395"/>
      <c r="BI1" s="395"/>
      <c r="BJ1" s="395"/>
      <c r="BK1" s="395"/>
      <c r="BL1" s="395"/>
      <c r="BM1" s="395"/>
      <c r="BN1" s="395"/>
      <c r="BO1" s="395"/>
      <c r="BP1" s="395"/>
      <c r="BQ1" s="395"/>
      <c r="BR1" s="395"/>
      <c r="BS1" s="395"/>
      <c r="BT1" s="395"/>
      <c r="BU1" s="395"/>
      <c r="BV1" s="395"/>
      <c r="BW1" s="395"/>
      <c r="BX1" s="395"/>
      <c r="BY1" s="395"/>
      <c r="BZ1" s="395"/>
      <c r="CA1" s="395"/>
      <c r="CB1" s="395"/>
      <c r="CC1" s="395"/>
      <c r="CD1" s="395"/>
      <c r="CE1" s="395"/>
      <c r="CF1" s="395"/>
      <c r="CG1" s="395"/>
      <c r="CH1" s="395"/>
      <c r="CI1" s="395"/>
      <c r="CJ1" s="395"/>
      <c r="CK1" s="395"/>
      <c r="CL1" s="395"/>
      <c r="CM1" s="395"/>
      <c r="CN1" s="395"/>
      <c r="CO1" s="395"/>
      <c r="CP1" s="395"/>
      <c r="CQ1" s="395"/>
      <c r="CR1" s="395"/>
      <c r="CS1" s="395"/>
      <c r="CT1" s="395"/>
      <c r="CU1" s="395"/>
      <c r="CV1" s="395"/>
      <c r="CW1" s="395"/>
      <c r="CX1" s="395"/>
      <c r="CY1" s="395"/>
      <c r="CZ1" s="395"/>
      <c r="DA1" s="395"/>
      <c r="DB1" s="395"/>
      <c r="DC1" s="395"/>
      <c r="DD1" s="395"/>
      <c r="DE1" s="395"/>
      <c r="DF1" s="395"/>
      <c r="DG1" s="395"/>
      <c r="DH1" s="395"/>
      <c r="DI1" s="395"/>
      <c r="DJ1" s="175"/>
      <c r="DK1" s="175"/>
      <c r="DL1" s="175"/>
      <c r="DM1" s="175"/>
      <c r="DN1" s="175"/>
      <c r="DO1" s="175"/>
    </row>
    <row r="2" spans="1:119" ht="24" thickBot="1">
      <c r="B2" s="176" t="s">
        <v>83</v>
      </c>
      <c r="C2" s="176"/>
      <c r="D2" s="177"/>
    </row>
    <row r="3" spans="1:119" ht="18.75" customHeight="1" thickBot="1">
      <c r="A3" s="175"/>
      <c r="B3" s="396" t="s">
        <v>84</v>
      </c>
      <c r="C3" s="397"/>
      <c r="D3" s="397"/>
      <c r="E3" s="398"/>
      <c r="F3" s="398"/>
      <c r="G3" s="398"/>
      <c r="H3" s="398"/>
      <c r="I3" s="398"/>
      <c r="J3" s="398"/>
      <c r="K3" s="398"/>
      <c r="L3" s="398" t="s">
        <v>85</v>
      </c>
      <c r="M3" s="398"/>
      <c r="N3" s="398"/>
      <c r="O3" s="398"/>
      <c r="P3" s="398"/>
      <c r="Q3" s="398"/>
      <c r="R3" s="405"/>
      <c r="S3" s="405"/>
      <c r="T3" s="405"/>
      <c r="U3" s="405"/>
      <c r="V3" s="406"/>
      <c r="W3" s="380" t="s">
        <v>86</v>
      </c>
      <c r="X3" s="381"/>
      <c r="Y3" s="381"/>
      <c r="Z3" s="381"/>
      <c r="AA3" s="381"/>
      <c r="AB3" s="397"/>
      <c r="AC3" s="405" t="s">
        <v>87</v>
      </c>
      <c r="AD3" s="381"/>
      <c r="AE3" s="381"/>
      <c r="AF3" s="381"/>
      <c r="AG3" s="381"/>
      <c r="AH3" s="381"/>
      <c r="AI3" s="381"/>
      <c r="AJ3" s="381"/>
      <c r="AK3" s="381"/>
      <c r="AL3" s="382"/>
      <c r="AM3" s="380" t="s">
        <v>88</v>
      </c>
      <c r="AN3" s="381"/>
      <c r="AO3" s="381"/>
      <c r="AP3" s="381"/>
      <c r="AQ3" s="381"/>
      <c r="AR3" s="381"/>
      <c r="AS3" s="381"/>
      <c r="AT3" s="381"/>
      <c r="AU3" s="381"/>
      <c r="AV3" s="381"/>
      <c r="AW3" s="381"/>
      <c r="AX3" s="382"/>
      <c r="AY3" s="417" t="s">
        <v>1</v>
      </c>
      <c r="AZ3" s="418"/>
      <c r="BA3" s="418"/>
      <c r="BB3" s="418"/>
      <c r="BC3" s="418"/>
      <c r="BD3" s="418"/>
      <c r="BE3" s="418"/>
      <c r="BF3" s="418"/>
      <c r="BG3" s="418"/>
      <c r="BH3" s="418"/>
      <c r="BI3" s="418"/>
      <c r="BJ3" s="418"/>
      <c r="BK3" s="418"/>
      <c r="BL3" s="418"/>
      <c r="BM3" s="419"/>
      <c r="BN3" s="380" t="s">
        <v>89</v>
      </c>
      <c r="BO3" s="381"/>
      <c r="BP3" s="381"/>
      <c r="BQ3" s="381"/>
      <c r="BR3" s="381"/>
      <c r="BS3" s="381"/>
      <c r="BT3" s="381"/>
      <c r="BU3" s="382"/>
      <c r="BV3" s="380" t="s">
        <v>90</v>
      </c>
      <c r="BW3" s="381"/>
      <c r="BX3" s="381"/>
      <c r="BY3" s="381"/>
      <c r="BZ3" s="381"/>
      <c r="CA3" s="381"/>
      <c r="CB3" s="381"/>
      <c r="CC3" s="382"/>
      <c r="CD3" s="417" t="s">
        <v>1</v>
      </c>
      <c r="CE3" s="418"/>
      <c r="CF3" s="418"/>
      <c r="CG3" s="418"/>
      <c r="CH3" s="418"/>
      <c r="CI3" s="418"/>
      <c r="CJ3" s="418"/>
      <c r="CK3" s="418"/>
      <c r="CL3" s="418"/>
      <c r="CM3" s="418"/>
      <c r="CN3" s="418"/>
      <c r="CO3" s="418"/>
      <c r="CP3" s="418"/>
      <c r="CQ3" s="418"/>
      <c r="CR3" s="418"/>
      <c r="CS3" s="419"/>
      <c r="CT3" s="380" t="s">
        <v>91</v>
      </c>
      <c r="CU3" s="381"/>
      <c r="CV3" s="381"/>
      <c r="CW3" s="381"/>
      <c r="CX3" s="381"/>
      <c r="CY3" s="381"/>
      <c r="CZ3" s="381"/>
      <c r="DA3" s="382"/>
      <c r="DB3" s="380" t="s">
        <v>92</v>
      </c>
      <c r="DC3" s="381"/>
      <c r="DD3" s="381"/>
      <c r="DE3" s="381"/>
      <c r="DF3" s="381"/>
      <c r="DG3" s="381"/>
      <c r="DH3" s="381"/>
      <c r="DI3" s="382"/>
    </row>
    <row r="4" spans="1:119" ht="18.75" customHeight="1">
      <c r="A4" s="175"/>
      <c r="B4" s="399"/>
      <c r="C4" s="400"/>
      <c r="D4" s="400"/>
      <c r="E4" s="401"/>
      <c r="F4" s="401"/>
      <c r="G4" s="401"/>
      <c r="H4" s="401"/>
      <c r="I4" s="401"/>
      <c r="J4" s="401"/>
      <c r="K4" s="401"/>
      <c r="L4" s="401"/>
      <c r="M4" s="401"/>
      <c r="N4" s="401"/>
      <c r="O4" s="401"/>
      <c r="P4" s="401"/>
      <c r="Q4" s="401"/>
      <c r="R4" s="407"/>
      <c r="S4" s="407"/>
      <c r="T4" s="407"/>
      <c r="U4" s="407"/>
      <c r="V4" s="408"/>
      <c r="W4" s="411"/>
      <c r="X4" s="412"/>
      <c r="Y4" s="412"/>
      <c r="Z4" s="412"/>
      <c r="AA4" s="412"/>
      <c r="AB4" s="400"/>
      <c r="AC4" s="407"/>
      <c r="AD4" s="412"/>
      <c r="AE4" s="412"/>
      <c r="AF4" s="412"/>
      <c r="AG4" s="412"/>
      <c r="AH4" s="412"/>
      <c r="AI4" s="412"/>
      <c r="AJ4" s="412"/>
      <c r="AK4" s="412"/>
      <c r="AL4" s="415"/>
      <c r="AM4" s="413"/>
      <c r="AN4" s="414"/>
      <c r="AO4" s="414"/>
      <c r="AP4" s="414"/>
      <c r="AQ4" s="414"/>
      <c r="AR4" s="414"/>
      <c r="AS4" s="414"/>
      <c r="AT4" s="414"/>
      <c r="AU4" s="414"/>
      <c r="AV4" s="414"/>
      <c r="AW4" s="414"/>
      <c r="AX4" s="416"/>
      <c r="AY4" s="383" t="s">
        <v>93</v>
      </c>
      <c r="AZ4" s="384"/>
      <c r="BA4" s="384"/>
      <c r="BB4" s="384"/>
      <c r="BC4" s="384"/>
      <c r="BD4" s="384"/>
      <c r="BE4" s="384"/>
      <c r="BF4" s="384"/>
      <c r="BG4" s="384"/>
      <c r="BH4" s="384"/>
      <c r="BI4" s="384"/>
      <c r="BJ4" s="384"/>
      <c r="BK4" s="384"/>
      <c r="BL4" s="384"/>
      <c r="BM4" s="385"/>
      <c r="BN4" s="386">
        <v>78547253</v>
      </c>
      <c r="BO4" s="387"/>
      <c r="BP4" s="387"/>
      <c r="BQ4" s="387"/>
      <c r="BR4" s="387"/>
      <c r="BS4" s="387"/>
      <c r="BT4" s="387"/>
      <c r="BU4" s="388"/>
      <c r="BV4" s="386">
        <v>83680637</v>
      </c>
      <c r="BW4" s="387"/>
      <c r="BX4" s="387"/>
      <c r="BY4" s="387"/>
      <c r="BZ4" s="387"/>
      <c r="CA4" s="387"/>
      <c r="CB4" s="387"/>
      <c r="CC4" s="388"/>
      <c r="CD4" s="389" t="s">
        <v>94</v>
      </c>
      <c r="CE4" s="390"/>
      <c r="CF4" s="390"/>
      <c r="CG4" s="390"/>
      <c r="CH4" s="390"/>
      <c r="CI4" s="390"/>
      <c r="CJ4" s="390"/>
      <c r="CK4" s="390"/>
      <c r="CL4" s="390"/>
      <c r="CM4" s="390"/>
      <c r="CN4" s="390"/>
      <c r="CO4" s="390"/>
      <c r="CP4" s="390"/>
      <c r="CQ4" s="390"/>
      <c r="CR4" s="390"/>
      <c r="CS4" s="391"/>
      <c r="CT4" s="392">
        <v>7.4</v>
      </c>
      <c r="CU4" s="393"/>
      <c r="CV4" s="393"/>
      <c r="CW4" s="393"/>
      <c r="CX4" s="393"/>
      <c r="CY4" s="393"/>
      <c r="CZ4" s="393"/>
      <c r="DA4" s="394"/>
      <c r="DB4" s="392">
        <v>13.9</v>
      </c>
      <c r="DC4" s="393"/>
      <c r="DD4" s="393"/>
      <c r="DE4" s="393"/>
      <c r="DF4" s="393"/>
      <c r="DG4" s="393"/>
      <c r="DH4" s="393"/>
      <c r="DI4" s="394"/>
    </row>
    <row r="5" spans="1:119" ht="18.75" customHeight="1">
      <c r="A5" s="175"/>
      <c r="B5" s="402"/>
      <c r="C5" s="403"/>
      <c r="D5" s="403"/>
      <c r="E5" s="404"/>
      <c r="F5" s="404"/>
      <c r="G5" s="404"/>
      <c r="H5" s="404"/>
      <c r="I5" s="404"/>
      <c r="J5" s="404"/>
      <c r="K5" s="404"/>
      <c r="L5" s="404"/>
      <c r="M5" s="404"/>
      <c r="N5" s="404"/>
      <c r="O5" s="404"/>
      <c r="P5" s="404"/>
      <c r="Q5" s="404"/>
      <c r="R5" s="409"/>
      <c r="S5" s="409"/>
      <c r="T5" s="409"/>
      <c r="U5" s="409"/>
      <c r="V5" s="410"/>
      <c r="W5" s="413"/>
      <c r="X5" s="414"/>
      <c r="Y5" s="414"/>
      <c r="Z5" s="414"/>
      <c r="AA5" s="414"/>
      <c r="AB5" s="403"/>
      <c r="AC5" s="409"/>
      <c r="AD5" s="414"/>
      <c r="AE5" s="414"/>
      <c r="AF5" s="414"/>
      <c r="AG5" s="414"/>
      <c r="AH5" s="414"/>
      <c r="AI5" s="414"/>
      <c r="AJ5" s="414"/>
      <c r="AK5" s="414"/>
      <c r="AL5" s="416"/>
      <c r="AM5" s="452" t="s">
        <v>95</v>
      </c>
      <c r="AN5" s="453"/>
      <c r="AO5" s="453"/>
      <c r="AP5" s="453"/>
      <c r="AQ5" s="453"/>
      <c r="AR5" s="453"/>
      <c r="AS5" s="453"/>
      <c r="AT5" s="454"/>
      <c r="AU5" s="455" t="s">
        <v>96</v>
      </c>
      <c r="AV5" s="456"/>
      <c r="AW5" s="456"/>
      <c r="AX5" s="456"/>
      <c r="AY5" s="457" t="s">
        <v>97</v>
      </c>
      <c r="AZ5" s="458"/>
      <c r="BA5" s="458"/>
      <c r="BB5" s="458"/>
      <c r="BC5" s="458"/>
      <c r="BD5" s="458"/>
      <c r="BE5" s="458"/>
      <c r="BF5" s="458"/>
      <c r="BG5" s="458"/>
      <c r="BH5" s="458"/>
      <c r="BI5" s="458"/>
      <c r="BJ5" s="458"/>
      <c r="BK5" s="458"/>
      <c r="BL5" s="458"/>
      <c r="BM5" s="459"/>
      <c r="BN5" s="423">
        <v>75527997</v>
      </c>
      <c r="BO5" s="424"/>
      <c r="BP5" s="424"/>
      <c r="BQ5" s="424"/>
      <c r="BR5" s="424"/>
      <c r="BS5" s="424"/>
      <c r="BT5" s="424"/>
      <c r="BU5" s="425"/>
      <c r="BV5" s="423">
        <v>78197025</v>
      </c>
      <c r="BW5" s="424"/>
      <c r="BX5" s="424"/>
      <c r="BY5" s="424"/>
      <c r="BZ5" s="424"/>
      <c r="CA5" s="424"/>
      <c r="CB5" s="424"/>
      <c r="CC5" s="425"/>
      <c r="CD5" s="426" t="s">
        <v>98</v>
      </c>
      <c r="CE5" s="427"/>
      <c r="CF5" s="427"/>
      <c r="CG5" s="427"/>
      <c r="CH5" s="427"/>
      <c r="CI5" s="427"/>
      <c r="CJ5" s="427"/>
      <c r="CK5" s="427"/>
      <c r="CL5" s="427"/>
      <c r="CM5" s="427"/>
      <c r="CN5" s="427"/>
      <c r="CO5" s="427"/>
      <c r="CP5" s="427"/>
      <c r="CQ5" s="427"/>
      <c r="CR5" s="427"/>
      <c r="CS5" s="428"/>
      <c r="CT5" s="420">
        <v>90.9</v>
      </c>
      <c r="CU5" s="421"/>
      <c r="CV5" s="421"/>
      <c r="CW5" s="421"/>
      <c r="CX5" s="421"/>
      <c r="CY5" s="421"/>
      <c r="CZ5" s="421"/>
      <c r="DA5" s="422"/>
      <c r="DB5" s="420">
        <v>87.6</v>
      </c>
      <c r="DC5" s="421"/>
      <c r="DD5" s="421"/>
      <c r="DE5" s="421"/>
      <c r="DF5" s="421"/>
      <c r="DG5" s="421"/>
      <c r="DH5" s="421"/>
      <c r="DI5" s="422"/>
    </row>
    <row r="6" spans="1:119" ht="18.75" customHeight="1">
      <c r="A6" s="175"/>
      <c r="B6" s="429" t="s">
        <v>99</v>
      </c>
      <c r="C6" s="430"/>
      <c r="D6" s="430"/>
      <c r="E6" s="431"/>
      <c r="F6" s="431"/>
      <c r="G6" s="431"/>
      <c r="H6" s="431"/>
      <c r="I6" s="431"/>
      <c r="J6" s="431"/>
      <c r="K6" s="431"/>
      <c r="L6" s="431" t="s">
        <v>100</v>
      </c>
      <c r="M6" s="431"/>
      <c r="N6" s="431"/>
      <c r="O6" s="431"/>
      <c r="P6" s="431"/>
      <c r="Q6" s="431"/>
      <c r="R6" s="435"/>
      <c r="S6" s="435"/>
      <c r="T6" s="435"/>
      <c r="U6" s="435"/>
      <c r="V6" s="436"/>
      <c r="W6" s="439" t="s">
        <v>101</v>
      </c>
      <c r="X6" s="440"/>
      <c r="Y6" s="440"/>
      <c r="Z6" s="440"/>
      <c r="AA6" s="440"/>
      <c r="AB6" s="430"/>
      <c r="AC6" s="443" t="s">
        <v>102</v>
      </c>
      <c r="AD6" s="444"/>
      <c r="AE6" s="444"/>
      <c r="AF6" s="444"/>
      <c r="AG6" s="444"/>
      <c r="AH6" s="444"/>
      <c r="AI6" s="444"/>
      <c r="AJ6" s="444"/>
      <c r="AK6" s="444"/>
      <c r="AL6" s="445"/>
      <c r="AM6" s="452" t="s">
        <v>103</v>
      </c>
      <c r="AN6" s="453"/>
      <c r="AO6" s="453"/>
      <c r="AP6" s="453"/>
      <c r="AQ6" s="453"/>
      <c r="AR6" s="453"/>
      <c r="AS6" s="453"/>
      <c r="AT6" s="454"/>
      <c r="AU6" s="455" t="s">
        <v>104</v>
      </c>
      <c r="AV6" s="456"/>
      <c r="AW6" s="456"/>
      <c r="AX6" s="456"/>
      <c r="AY6" s="457" t="s">
        <v>105</v>
      </c>
      <c r="AZ6" s="458"/>
      <c r="BA6" s="458"/>
      <c r="BB6" s="458"/>
      <c r="BC6" s="458"/>
      <c r="BD6" s="458"/>
      <c r="BE6" s="458"/>
      <c r="BF6" s="458"/>
      <c r="BG6" s="458"/>
      <c r="BH6" s="458"/>
      <c r="BI6" s="458"/>
      <c r="BJ6" s="458"/>
      <c r="BK6" s="458"/>
      <c r="BL6" s="458"/>
      <c r="BM6" s="459"/>
      <c r="BN6" s="423">
        <v>3019256</v>
      </c>
      <c r="BO6" s="424"/>
      <c r="BP6" s="424"/>
      <c r="BQ6" s="424"/>
      <c r="BR6" s="424"/>
      <c r="BS6" s="424"/>
      <c r="BT6" s="424"/>
      <c r="BU6" s="425"/>
      <c r="BV6" s="423">
        <v>5483612</v>
      </c>
      <c r="BW6" s="424"/>
      <c r="BX6" s="424"/>
      <c r="BY6" s="424"/>
      <c r="BZ6" s="424"/>
      <c r="CA6" s="424"/>
      <c r="CB6" s="424"/>
      <c r="CC6" s="425"/>
      <c r="CD6" s="426" t="s">
        <v>106</v>
      </c>
      <c r="CE6" s="427"/>
      <c r="CF6" s="427"/>
      <c r="CG6" s="427"/>
      <c r="CH6" s="427"/>
      <c r="CI6" s="427"/>
      <c r="CJ6" s="427"/>
      <c r="CK6" s="427"/>
      <c r="CL6" s="427"/>
      <c r="CM6" s="427"/>
      <c r="CN6" s="427"/>
      <c r="CO6" s="427"/>
      <c r="CP6" s="427"/>
      <c r="CQ6" s="427"/>
      <c r="CR6" s="427"/>
      <c r="CS6" s="428"/>
      <c r="CT6" s="460">
        <v>92.4</v>
      </c>
      <c r="CU6" s="461"/>
      <c r="CV6" s="461"/>
      <c r="CW6" s="461"/>
      <c r="CX6" s="461"/>
      <c r="CY6" s="461"/>
      <c r="CZ6" s="461"/>
      <c r="DA6" s="462"/>
      <c r="DB6" s="460">
        <v>92.5</v>
      </c>
      <c r="DC6" s="461"/>
      <c r="DD6" s="461"/>
      <c r="DE6" s="461"/>
      <c r="DF6" s="461"/>
      <c r="DG6" s="461"/>
      <c r="DH6" s="461"/>
      <c r="DI6" s="462"/>
    </row>
    <row r="7" spans="1:119" ht="18.75" customHeight="1">
      <c r="A7" s="175"/>
      <c r="B7" s="399"/>
      <c r="C7" s="400"/>
      <c r="D7" s="400"/>
      <c r="E7" s="401"/>
      <c r="F7" s="401"/>
      <c r="G7" s="401"/>
      <c r="H7" s="401"/>
      <c r="I7" s="401"/>
      <c r="J7" s="401"/>
      <c r="K7" s="401"/>
      <c r="L7" s="401"/>
      <c r="M7" s="401"/>
      <c r="N7" s="401"/>
      <c r="O7" s="401"/>
      <c r="P7" s="401"/>
      <c r="Q7" s="401"/>
      <c r="R7" s="407"/>
      <c r="S7" s="407"/>
      <c r="T7" s="407"/>
      <c r="U7" s="407"/>
      <c r="V7" s="408"/>
      <c r="W7" s="411"/>
      <c r="X7" s="412"/>
      <c r="Y7" s="412"/>
      <c r="Z7" s="412"/>
      <c r="AA7" s="412"/>
      <c r="AB7" s="400"/>
      <c r="AC7" s="446"/>
      <c r="AD7" s="447"/>
      <c r="AE7" s="447"/>
      <c r="AF7" s="447"/>
      <c r="AG7" s="447"/>
      <c r="AH7" s="447"/>
      <c r="AI7" s="447"/>
      <c r="AJ7" s="447"/>
      <c r="AK7" s="447"/>
      <c r="AL7" s="448"/>
      <c r="AM7" s="452" t="s">
        <v>107</v>
      </c>
      <c r="AN7" s="453"/>
      <c r="AO7" s="453"/>
      <c r="AP7" s="453"/>
      <c r="AQ7" s="453"/>
      <c r="AR7" s="453"/>
      <c r="AS7" s="453"/>
      <c r="AT7" s="454"/>
      <c r="AU7" s="455" t="s">
        <v>108</v>
      </c>
      <c r="AV7" s="456"/>
      <c r="AW7" s="456"/>
      <c r="AX7" s="456"/>
      <c r="AY7" s="457" t="s">
        <v>109</v>
      </c>
      <c r="AZ7" s="458"/>
      <c r="BA7" s="458"/>
      <c r="BB7" s="458"/>
      <c r="BC7" s="458"/>
      <c r="BD7" s="458"/>
      <c r="BE7" s="458"/>
      <c r="BF7" s="458"/>
      <c r="BG7" s="458"/>
      <c r="BH7" s="458"/>
      <c r="BI7" s="458"/>
      <c r="BJ7" s="458"/>
      <c r="BK7" s="458"/>
      <c r="BL7" s="458"/>
      <c r="BM7" s="459"/>
      <c r="BN7" s="423">
        <v>300238</v>
      </c>
      <c r="BO7" s="424"/>
      <c r="BP7" s="424"/>
      <c r="BQ7" s="424"/>
      <c r="BR7" s="424"/>
      <c r="BS7" s="424"/>
      <c r="BT7" s="424"/>
      <c r="BU7" s="425"/>
      <c r="BV7" s="423">
        <v>285816</v>
      </c>
      <c r="BW7" s="424"/>
      <c r="BX7" s="424"/>
      <c r="BY7" s="424"/>
      <c r="BZ7" s="424"/>
      <c r="CA7" s="424"/>
      <c r="CB7" s="424"/>
      <c r="CC7" s="425"/>
      <c r="CD7" s="426" t="s">
        <v>110</v>
      </c>
      <c r="CE7" s="427"/>
      <c r="CF7" s="427"/>
      <c r="CG7" s="427"/>
      <c r="CH7" s="427"/>
      <c r="CI7" s="427"/>
      <c r="CJ7" s="427"/>
      <c r="CK7" s="427"/>
      <c r="CL7" s="427"/>
      <c r="CM7" s="427"/>
      <c r="CN7" s="427"/>
      <c r="CO7" s="427"/>
      <c r="CP7" s="427"/>
      <c r="CQ7" s="427"/>
      <c r="CR7" s="427"/>
      <c r="CS7" s="428"/>
      <c r="CT7" s="423">
        <v>36685938</v>
      </c>
      <c r="CU7" s="424"/>
      <c r="CV7" s="424"/>
      <c r="CW7" s="424"/>
      <c r="CX7" s="424"/>
      <c r="CY7" s="424"/>
      <c r="CZ7" s="424"/>
      <c r="DA7" s="425"/>
      <c r="DB7" s="423">
        <v>37378235</v>
      </c>
      <c r="DC7" s="424"/>
      <c r="DD7" s="424"/>
      <c r="DE7" s="424"/>
      <c r="DF7" s="424"/>
      <c r="DG7" s="424"/>
      <c r="DH7" s="424"/>
      <c r="DI7" s="425"/>
    </row>
    <row r="8" spans="1:119" ht="18.75" customHeight="1" thickBot="1">
      <c r="A8" s="175"/>
      <c r="B8" s="432"/>
      <c r="C8" s="433"/>
      <c r="D8" s="433"/>
      <c r="E8" s="434"/>
      <c r="F8" s="434"/>
      <c r="G8" s="434"/>
      <c r="H8" s="434"/>
      <c r="I8" s="434"/>
      <c r="J8" s="434"/>
      <c r="K8" s="434"/>
      <c r="L8" s="434"/>
      <c r="M8" s="434"/>
      <c r="N8" s="434"/>
      <c r="O8" s="434"/>
      <c r="P8" s="434"/>
      <c r="Q8" s="434"/>
      <c r="R8" s="437"/>
      <c r="S8" s="437"/>
      <c r="T8" s="437"/>
      <c r="U8" s="437"/>
      <c r="V8" s="438"/>
      <c r="W8" s="441"/>
      <c r="X8" s="442"/>
      <c r="Y8" s="442"/>
      <c r="Z8" s="442"/>
      <c r="AA8" s="442"/>
      <c r="AB8" s="433"/>
      <c r="AC8" s="449"/>
      <c r="AD8" s="450"/>
      <c r="AE8" s="450"/>
      <c r="AF8" s="450"/>
      <c r="AG8" s="450"/>
      <c r="AH8" s="450"/>
      <c r="AI8" s="450"/>
      <c r="AJ8" s="450"/>
      <c r="AK8" s="450"/>
      <c r="AL8" s="451"/>
      <c r="AM8" s="452" t="s">
        <v>111</v>
      </c>
      <c r="AN8" s="453"/>
      <c r="AO8" s="453"/>
      <c r="AP8" s="453"/>
      <c r="AQ8" s="453"/>
      <c r="AR8" s="453"/>
      <c r="AS8" s="453"/>
      <c r="AT8" s="454"/>
      <c r="AU8" s="455" t="s">
        <v>96</v>
      </c>
      <c r="AV8" s="456"/>
      <c r="AW8" s="456"/>
      <c r="AX8" s="456"/>
      <c r="AY8" s="457" t="s">
        <v>112</v>
      </c>
      <c r="AZ8" s="458"/>
      <c r="BA8" s="458"/>
      <c r="BB8" s="458"/>
      <c r="BC8" s="458"/>
      <c r="BD8" s="458"/>
      <c r="BE8" s="458"/>
      <c r="BF8" s="458"/>
      <c r="BG8" s="458"/>
      <c r="BH8" s="458"/>
      <c r="BI8" s="458"/>
      <c r="BJ8" s="458"/>
      <c r="BK8" s="458"/>
      <c r="BL8" s="458"/>
      <c r="BM8" s="459"/>
      <c r="BN8" s="423">
        <v>2719018</v>
      </c>
      <c r="BO8" s="424"/>
      <c r="BP8" s="424"/>
      <c r="BQ8" s="424"/>
      <c r="BR8" s="424"/>
      <c r="BS8" s="424"/>
      <c r="BT8" s="424"/>
      <c r="BU8" s="425"/>
      <c r="BV8" s="423">
        <v>5197796</v>
      </c>
      <c r="BW8" s="424"/>
      <c r="BX8" s="424"/>
      <c r="BY8" s="424"/>
      <c r="BZ8" s="424"/>
      <c r="CA8" s="424"/>
      <c r="CB8" s="424"/>
      <c r="CC8" s="425"/>
      <c r="CD8" s="426" t="s">
        <v>113</v>
      </c>
      <c r="CE8" s="427"/>
      <c r="CF8" s="427"/>
      <c r="CG8" s="427"/>
      <c r="CH8" s="427"/>
      <c r="CI8" s="427"/>
      <c r="CJ8" s="427"/>
      <c r="CK8" s="427"/>
      <c r="CL8" s="427"/>
      <c r="CM8" s="427"/>
      <c r="CN8" s="427"/>
      <c r="CO8" s="427"/>
      <c r="CP8" s="427"/>
      <c r="CQ8" s="427"/>
      <c r="CR8" s="427"/>
      <c r="CS8" s="428"/>
      <c r="CT8" s="463">
        <v>0.93</v>
      </c>
      <c r="CU8" s="464"/>
      <c r="CV8" s="464"/>
      <c r="CW8" s="464"/>
      <c r="CX8" s="464"/>
      <c r="CY8" s="464"/>
      <c r="CZ8" s="464"/>
      <c r="DA8" s="465"/>
      <c r="DB8" s="463">
        <v>0.94</v>
      </c>
      <c r="DC8" s="464"/>
      <c r="DD8" s="464"/>
      <c r="DE8" s="464"/>
      <c r="DF8" s="464"/>
      <c r="DG8" s="464"/>
      <c r="DH8" s="464"/>
      <c r="DI8" s="465"/>
    </row>
    <row r="9" spans="1:119" ht="18.75" customHeight="1" thickBot="1">
      <c r="A9" s="175"/>
      <c r="B9" s="417" t="s">
        <v>114</v>
      </c>
      <c r="C9" s="418"/>
      <c r="D9" s="418"/>
      <c r="E9" s="418"/>
      <c r="F9" s="418"/>
      <c r="G9" s="418"/>
      <c r="H9" s="418"/>
      <c r="I9" s="418"/>
      <c r="J9" s="418"/>
      <c r="K9" s="466"/>
      <c r="L9" s="467" t="s">
        <v>115</v>
      </c>
      <c r="M9" s="468"/>
      <c r="N9" s="468"/>
      <c r="O9" s="468"/>
      <c r="P9" s="468"/>
      <c r="Q9" s="469"/>
      <c r="R9" s="470">
        <v>190435</v>
      </c>
      <c r="S9" s="471"/>
      <c r="T9" s="471"/>
      <c r="U9" s="471"/>
      <c r="V9" s="472"/>
      <c r="W9" s="380" t="s">
        <v>116</v>
      </c>
      <c r="X9" s="381"/>
      <c r="Y9" s="381"/>
      <c r="Z9" s="381"/>
      <c r="AA9" s="381"/>
      <c r="AB9" s="381"/>
      <c r="AC9" s="381"/>
      <c r="AD9" s="381"/>
      <c r="AE9" s="381"/>
      <c r="AF9" s="381"/>
      <c r="AG9" s="381"/>
      <c r="AH9" s="381"/>
      <c r="AI9" s="381"/>
      <c r="AJ9" s="381"/>
      <c r="AK9" s="381"/>
      <c r="AL9" s="382"/>
      <c r="AM9" s="452" t="s">
        <v>117</v>
      </c>
      <c r="AN9" s="453"/>
      <c r="AO9" s="453"/>
      <c r="AP9" s="453"/>
      <c r="AQ9" s="453"/>
      <c r="AR9" s="453"/>
      <c r="AS9" s="453"/>
      <c r="AT9" s="454"/>
      <c r="AU9" s="455" t="s">
        <v>118</v>
      </c>
      <c r="AV9" s="456"/>
      <c r="AW9" s="456"/>
      <c r="AX9" s="456"/>
      <c r="AY9" s="457" t="s">
        <v>119</v>
      </c>
      <c r="AZ9" s="458"/>
      <c r="BA9" s="458"/>
      <c r="BB9" s="458"/>
      <c r="BC9" s="458"/>
      <c r="BD9" s="458"/>
      <c r="BE9" s="458"/>
      <c r="BF9" s="458"/>
      <c r="BG9" s="458"/>
      <c r="BH9" s="458"/>
      <c r="BI9" s="458"/>
      <c r="BJ9" s="458"/>
      <c r="BK9" s="458"/>
      <c r="BL9" s="458"/>
      <c r="BM9" s="459"/>
      <c r="BN9" s="423">
        <v>-2478778</v>
      </c>
      <c r="BO9" s="424"/>
      <c r="BP9" s="424"/>
      <c r="BQ9" s="424"/>
      <c r="BR9" s="424"/>
      <c r="BS9" s="424"/>
      <c r="BT9" s="424"/>
      <c r="BU9" s="425"/>
      <c r="BV9" s="423">
        <v>2234345</v>
      </c>
      <c r="BW9" s="424"/>
      <c r="BX9" s="424"/>
      <c r="BY9" s="424"/>
      <c r="BZ9" s="424"/>
      <c r="CA9" s="424"/>
      <c r="CB9" s="424"/>
      <c r="CC9" s="425"/>
      <c r="CD9" s="426" t="s">
        <v>120</v>
      </c>
      <c r="CE9" s="427"/>
      <c r="CF9" s="427"/>
      <c r="CG9" s="427"/>
      <c r="CH9" s="427"/>
      <c r="CI9" s="427"/>
      <c r="CJ9" s="427"/>
      <c r="CK9" s="427"/>
      <c r="CL9" s="427"/>
      <c r="CM9" s="427"/>
      <c r="CN9" s="427"/>
      <c r="CO9" s="427"/>
      <c r="CP9" s="427"/>
      <c r="CQ9" s="427"/>
      <c r="CR9" s="427"/>
      <c r="CS9" s="428"/>
      <c r="CT9" s="420">
        <v>7.1</v>
      </c>
      <c r="CU9" s="421"/>
      <c r="CV9" s="421"/>
      <c r="CW9" s="421"/>
      <c r="CX9" s="421"/>
      <c r="CY9" s="421"/>
      <c r="CZ9" s="421"/>
      <c r="DA9" s="422"/>
      <c r="DB9" s="420">
        <v>7</v>
      </c>
      <c r="DC9" s="421"/>
      <c r="DD9" s="421"/>
      <c r="DE9" s="421"/>
      <c r="DF9" s="421"/>
      <c r="DG9" s="421"/>
      <c r="DH9" s="421"/>
      <c r="DI9" s="422"/>
    </row>
    <row r="10" spans="1:119" ht="18.75" customHeight="1" thickBot="1">
      <c r="A10" s="175"/>
      <c r="B10" s="417"/>
      <c r="C10" s="418"/>
      <c r="D10" s="418"/>
      <c r="E10" s="418"/>
      <c r="F10" s="418"/>
      <c r="G10" s="418"/>
      <c r="H10" s="418"/>
      <c r="I10" s="418"/>
      <c r="J10" s="418"/>
      <c r="K10" s="466"/>
      <c r="L10" s="473" t="s">
        <v>121</v>
      </c>
      <c r="M10" s="453"/>
      <c r="N10" s="453"/>
      <c r="O10" s="453"/>
      <c r="P10" s="453"/>
      <c r="Q10" s="454"/>
      <c r="R10" s="474">
        <v>186283</v>
      </c>
      <c r="S10" s="475"/>
      <c r="T10" s="475"/>
      <c r="U10" s="475"/>
      <c r="V10" s="476"/>
      <c r="W10" s="411"/>
      <c r="X10" s="412"/>
      <c r="Y10" s="412"/>
      <c r="Z10" s="412"/>
      <c r="AA10" s="412"/>
      <c r="AB10" s="412"/>
      <c r="AC10" s="412"/>
      <c r="AD10" s="412"/>
      <c r="AE10" s="412"/>
      <c r="AF10" s="412"/>
      <c r="AG10" s="412"/>
      <c r="AH10" s="412"/>
      <c r="AI10" s="412"/>
      <c r="AJ10" s="412"/>
      <c r="AK10" s="412"/>
      <c r="AL10" s="415"/>
      <c r="AM10" s="452" t="s">
        <v>122</v>
      </c>
      <c r="AN10" s="453"/>
      <c r="AO10" s="453"/>
      <c r="AP10" s="453"/>
      <c r="AQ10" s="453"/>
      <c r="AR10" s="453"/>
      <c r="AS10" s="453"/>
      <c r="AT10" s="454"/>
      <c r="AU10" s="455" t="s">
        <v>123</v>
      </c>
      <c r="AV10" s="456"/>
      <c r="AW10" s="456"/>
      <c r="AX10" s="456"/>
      <c r="AY10" s="457" t="s">
        <v>124</v>
      </c>
      <c r="AZ10" s="458"/>
      <c r="BA10" s="458"/>
      <c r="BB10" s="458"/>
      <c r="BC10" s="458"/>
      <c r="BD10" s="458"/>
      <c r="BE10" s="458"/>
      <c r="BF10" s="458"/>
      <c r="BG10" s="458"/>
      <c r="BH10" s="458"/>
      <c r="BI10" s="458"/>
      <c r="BJ10" s="458"/>
      <c r="BK10" s="458"/>
      <c r="BL10" s="458"/>
      <c r="BM10" s="459"/>
      <c r="BN10" s="423">
        <v>1800985</v>
      </c>
      <c r="BO10" s="424"/>
      <c r="BP10" s="424"/>
      <c r="BQ10" s="424"/>
      <c r="BR10" s="424"/>
      <c r="BS10" s="424"/>
      <c r="BT10" s="424"/>
      <c r="BU10" s="425"/>
      <c r="BV10" s="423">
        <v>787642</v>
      </c>
      <c r="BW10" s="424"/>
      <c r="BX10" s="424"/>
      <c r="BY10" s="424"/>
      <c r="BZ10" s="424"/>
      <c r="CA10" s="424"/>
      <c r="CB10" s="424"/>
      <c r="CC10" s="425"/>
      <c r="CD10" s="178" t="s">
        <v>125</v>
      </c>
      <c r="CE10" s="179"/>
      <c r="CF10" s="179"/>
      <c r="CG10" s="179"/>
      <c r="CH10" s="179"/>
      <c r="CI10" s="179"/>
      <c r="CJ10" s="179"/>
      <c r="CK10" s="179"/>
      <c r="CL10" s="179"/>
      <c r="CM10" s="179"/>
      <c r="CN10" s="179"/>
      <c r="CO10" s="179"/>
      <c r="CP10" s="179"/>
      <c r="CQ10" s="179"/>
      <c r="CR10" s="179"/>
      <c r="CS10" s="180"/>
      <c r="CT10" s="181"/>
      <c r="CU10" s="182"/>
      <c r="CV10" s="182"/>
      <c r="CW10" s="182"/>
      <c r="CX10" s="182"/>
      <c r="CY10" s="182"/>
      <c r="CZ10" s="182"/>
      <c r="DA10" s="183"/>
      <c r="DB10" s="181"/>
      <c r="DC10" s="182"/>
      <c r="DD10" s="182"/>
      <c r="DE10" s="182"/>
      <c r="DF10" s="182"/>
      <c r="DG10" s="182"/>
      <c r="DH10" s="182"/>
      <c r="DI10" s="183"/>
    </row>
    <row r="11" spans="1:119" ht="18.75" customHeight="1" thickBot="1">
      <c r="A11" s="175"/>
      <c r="B11" s="417"/>
      <c r="C11" s="418"/>
      <c r="D11" s="418"/>
      <c r="E11" s="418"/>
      <c r="F11" s="418"/>
      <c r="G11" s="418"/>
      <c r="H11" s="418"/>
      <c r="I11" s="418"/>
      <c r="J11" s="418"/>
      <c r="K11" s="466"/>
      <c r="L11" s="477" t="s">
        <v>126</v>
      </c>
      <c r="M11" s="478"/>
      <c r="N11" s="478"/>
      <c r="O11" s="478"/>
      <c r="P11" s="478"/>
      <c r="Q11" s="479"/>
      <c r="R11" s="480" t="s">
        <v>127</v>
      </c>
      <c r="S11" s="481"/>
      <c r="T11" s="481"/>
      <c r="U11" s="481"/>
      <c r="V11" s="482"/>
      <c r="W11" s="411"/>
      <c r="X11" s="412"/>
      <c r="Y11" s="412"/>
      <c r="Z11" s="412"/>
      <c r="AA11" s="412"/>
      <c r="AB11" s="412"/>
      <c r="AC11" s="412"/>
      <c r="AD11" s="412"/>
      <c r="AE11" s="412"/>
      <c r="AF11" s="412"/>
      <c r="AG11" s="412"/>
      <c r="AH11" s="412"/>
      <c r="AI11" s="412"/>
      <c r="AJ11" s="412"/>
      <c r="AK11" s="412"/>
      <c r="AL11" s="415"/>
      <c r="AM11" s="452" t="s">
        <v>128</v>
      </c>
      <c r="AN11" s="453"/>
      <c r="AO11" s="453"/>
      <c r="AP11" s="453"/>
      <c r="AQ11" s="453"/>
      <c r="AR11" s="453"/>
      <c r="AS11" s="453"/>
      <c r="AT11" s="454"/>
      <c r="AU11" s="455" t="s">
        <v>129</v>
      </c>
      <c r="AV11" s="456"/>
      <c r="AW11" s="456"/>
      <c r="AX11" s="456"/>
      <c r="AY11" s="457" t="s">
        <v>130</v>
      </c>
      <c r="AZ11" s="458"/>
      <c r="BA11" s="458"/>
      <c r="BB11" s="458"/>
      <c r="BC11" s="458"/>
      <c r="BD11" s="458"/>
      <c r="BE11" s="458"/>
      <c r="BF11" s="458"/>
      <c r="BG11" s="458"/>
      <c r="BH11" s="458"/>
      <c r="BI11" s="458"/>
      <c r="BJ11" s="458"/>
      <c r="BK11" s="458"/>
      <c r="BL11" s="458"/>
      <c r="BM11" s="459"/>
      <c r="BN11" s="423">
        <v>0</v>
      </c>
      <c r="BO11" s="424"/>
      <c r="BP11" s="424"/>
      <c r="BQ11" s="424"/>
      <c r="BR11" s="424"/>
      <c r="BS11" s="424"/>
      <c r="BT11" s="424"/>
      <c r="BU11" s="425"/>
      <c r="BV11" s="423">
        <v>0</v>
      </c>
      <c r="BW11" s="424"/>
      <c r="BX11" s="424"/>
      <c r="BY11" s="424"/>
      <c r="BZ11" s="424"/>
      <c r="CA11" s="424"/>
      <c r="CB11" s="424"/>
      <c r="CC11" s="425"/>
      <c r="CD11" s="426" t="s">
        <v>131</v>
      </c>
      <c r="CE11" s="427"/>
      <c r="CF11" s="427"/>
      <c r="CG11" s="427"/>
      <c r="CH11" s="427"/>
      <c r="CI11" s="427"/>
      <c r="CJ11" s="427"/>
      <c r="CK11" s="427"/>
      <c r="CL11" s="427"/>
      <c r="CM11" s="427"/>
      <c r="CN11" s="427"/>
      <c r="CO11" s="427"/>
      <c r="CP11" s="427"/>
      <c r="CQ11" s="427"/>
      <c r="CR11" s="427"/>
      <c r="CS11" s="428"/>
      <c r="CT11" s="463" t="s">
        <v>132</v>
      </c>
      <c r="CU11" s="464"/>
      <c r="CV11" s="464"/>
      <c r="CW11" s="464"/>
      <c r="CX11" s="464"/>
      <c r="CY11" s="464"/>
      <c r="CZ11" s="464"/>
      <c r="DA11" s="465"/>
      <c r="DB11" s="463" t="s">
        <v>133</v>
      </c>
      <c r="DC11" s="464"/>
      <c r="DD11" s="464"/>
      <c r="DE11" s="464"/>
      <c r="DF11" s="464"/>
      <c r="DG11" s="464"/>
      <c r="DH11" s="464"/>
      <c r="DI11" s="465"/>
    </row>
    <row r="12" spans="1:119" ht="18.75" customHeight="1">
      <c r="A12" s="175"/>
      <c r="B12" s="483" t="s">
        <v>134</v>
      </c>
      <c r="C12" s="484"/>
      <c r="D12" s="484"/>
      <c r="E12" s="484"/>
      <c r="F12" s="484"/>
      <c r="G12" s="484"/>
      <c r="H12" s="484"/>
      <c r="I12" s="484"/>
      <c r="J12" s="484"/>
      <c r="K12" s="485"/>
      <c r="L12" s="492" t="s">
        <v>135</v>
      </c>
      <c r="M12" s="493"/>
      <c r="N12" s="493"/>
      <c r="O12" s="493"/>
      <c r="P12" s="493"/>
      <c r="Q12" s="494"/>
      <c r="R12" s="495">
        <v>187254</v>
      </c>
      <c r="S12" s="496"/>
      <c r="T12" s="496"/>
      <c r="U12" s="496"/>
      <c r="V12" s="497"/>
      <c r="W12" s="498" t="s">
        <v>1</v>
      </c>
      <c r="X12" s="456"/>
      <c r="Y12" s="456"/>
      <c r="Z12" s="456"/>
      <c r="AA12" s="456"/>
      <c r="AB12" s="499"/>
      <c r="AC12" s="500" t="s">
        <v>136</v>
      </c>
      <c r="AD12" s="501"/>
      <c r="AE12" s="501"/>
      <c r="AF12" s="501"/>
      <c r="AG12" s="502"/>
      <c r="AH12" s="500" t="s">
        <v>137</v>
      </c>
      <c r="AI12" s="501"/>
      <c r="AJ12" s="501"/>
      <c r="AK12" s="501"/>
      <c r="AL12" s="503"/>
      <c r="AM12" s="452" t="s">
        <v>138</v>
      </c>
      <c r="AN12" s="453"/>
      <c r="AO12" s="453"/>
      <c r="AP12" s="453"/>
      <c r="AQ12" s="453"/>
      <c r="AR12" s="453"/>
      <c r="AS12" s="453"/>
      <c r="AT12" s="454"/>
      <c r="AU12" s="455" t="s">
        <v>96</v>
      </c>
      <c r="AV12" s="456"/>
      <c r="AW12" s="456"/>
      <c r="AX12" s="456"/>
      <c r="AY12" s="457" t="s">
        <v>139</v>
      </c>
      <c r="AZ12" s="458"/>
      <c r="BA12" s="458"/>
      <c r="BB12" s="458"/>
      <c r="BC12" s="458"/>
      <c r="BD12" s="458"/>
      <c r="BE12" s="458"/>
      <c r="BF12" s="458"/>
      <c r="BG12" s="458"/>
      <c r="BH12" s="458"/>
      <c r="BI12" s="458"/>
      <c r="BJ12" s="458"/>
      <c r="BK12" s="458"/>
      <c r="BL12" s="458"/>
      <c r="BM12" s="459"/>
      <c r="BN12" s="423">
        <v>138750</v>
      </c>
      <c r="BO12" s="424"/>
      <c r="BP12" s="424"/>
      <c r="BQ12" s="424"/>
      <c r="BR12" s="424"/>
      <c r="BS12" s="424"/>
      <c r="BT12" s="424"/>
      <c r="BU12" s="425"/>
      <c r="BV12" s="423">
        <v>112524</v>
      </c>
      <c r="BW12" s="424"/>
      <c r="BX12" s="424"/>
      <c r="BY12" s="424"/>
      <c r="BZ12" s="424"/>
      <c r="CA12" s="424"/>
      <c r="CB12" s="424"/>
      <c r="CC12" s="425"/>
      <c r="CD12" s="426" t="s">
        <v>140</v>
      </c>
      <c r="CE12" s="427"/>
      <c r="CF12" s="427"/>
      <c r="CG12" s="427"/>
      <c r="CH12" s="427"/>
      <c r="CI12" s="427"/>
      <c r="CJ12" s="427"/>
      <c r="CK12" s="427"/>
      <c r="CL12" s="427"/>
      <c r="CM12" s="427"/>
      <c r="CN12" s="427"/>
      <c r="CO12" s="427"/>
      <c r="CP12" s="427"/>
      <c r="CQ12" s="427"/>
      <c r="CR12" s="427"/>
      <c r="CS12" s="428"/>
      <c r="CT12" s="463" t="s">
        <v>132</v>
      </c>
      <c r="CU12" s="464"/>
      <c r="CV12" s="464"/>
      <c r="CW12" s="464"/>
      <c r="CX12" s="464"/>
      <c r="CY12" s="464"/>
      <c r="CZ12" s="464"/>
      <c r="DA12" s="465"/>
      <c r="DB12" s="463" t="s">
        <v>133</v>
      </c>
      <c r="DC12" s="464"/>
      <c r="DD12" s="464"/>
      <c r="DE12" s="464"/>
      <c r="DF12" s="464"/>
      <c r="DG12" s="464"/>
      <c r="DH12" s="464"/>
      <c r="DI12" s="465"/>
    </row>
    <row r="13" spans="1:119" ht="18.75" customHeight="1">
      <c r="A13" s="175"/>
      <c r="B13" s="486"/>
      <c r="C13" s="487"/>
      <c r="D13" s="487"/>
      <c r="E13" s="487"/>
      <c r="F13" s="487"/>
      <c r="G13" s="487"/>
      <c r="H13" s="487"/>
      <c r="I13" s="487"/>
      <c r="J13" s="487"/>
      <c r="K13" s="488"/>
      <c r="L13" s="184"/>
      <c r="M13" s="514" t="s">
        <v>141</v>
      </c>
      <c r="N13" s="515"/>
      <c r="O13" s="515"/>
      <c r="P13" s="515"/>
      <c r="Q13" s="516"/>
      <c r="R13" s="507">
        <v>183744</v>
      </c>
      <c r="S13" s="508"/>
      <c r="T13" s="508"/>
      <c r="U13" s="508"/>
      <c r="V13" s="509"/>
      <c r="W13" s="439" t="s">
        <v>142</v>
      </c>
      <c r="X13" s="440"/>
      <c r="Y13" s="440"/>
      <c r="Z13" s="440"/>
      <c r="AA13" s="440"/>
      <c r="AB13" s="430"/>
      <c r="AC13" s="474">
        <v>469</v>
      </c>
      <c r="AD13" s="475"/>
      <c r="AE13" s="475"/>
      <c r="AF13" s="475"/>
      <c r="AG13" s="517"/>
      <c r="AH13" s="474">
        <v>564</v>
      </c>
      <c r="AI13" s="475"/>
      <c r="AJ13" s="475"/>
      <c r="AK13" s="475"/>
      <c r="AL13" s="476"/>
      <c r="AM13" s="452" t="s">
        <v>143</v>
      </c>
      <c r="AN13" s="453"/>
      <c r="AO13" s="453"/>
      <c r="AP13" s="453"/>
      <c r="AQ13" s="453"/>
      <c r="AR13" s="453"/>
      <c r="AS13" s="453"/>
      <c r="AT13" s="454"/>
      <c r="AU13" s="455" t="s">
        <v>144</v>
      </c>
      <c r="AV13" s="456"/>
      <c r="AW13" s="456"/>
      <c r="AX13" s="456"/>
      <c r="AY13" s="457" t="s">
        <v>145</v>
      </c>
      <c r="AZ13" s="458"/>
      <c r="BA13" s="458"/>
      <c r="BB13" s="458"/>
      <c r="BC13" s="458"/>
      <c r="BD13" s="458"/>
      <c r="BE13" s="458"/>
      <c r="BF13" s="458"/>
      <c r="BG13" s="458"/>
      <c r="BH13" s="458"/>
      <c r="BI13" s="458"/>
      <c r="BJ13" s="458"/>
      <c r="BK13" s="458"/>
      <c r="BL13" s="458"/>
      <c r="BM13" s="459"/>
      <c r="BN13" s="423">
        <v>-816543</v>
      </c>
      <c r="BO13" s="424"/>
      <c r="BP13" s="424"/>
      <c r="BQ13" s="424"/>
      <c r="BR13" s="424"/>
      <c r="BS13" s="424"/>
      <c r="BT13" s="424"/>
      <c r="BU13" s="425"/>
      <c r="BV13" s="423">
        <v>2909463</v>
      </c>
      <c r="BW13" s="424"/>
      <c r="BX13" s="424"/>
      <c r="BY13" s="424"/>
      <c r="BZ13" s="424"/>
      <c r="CA13" s="424"/>
      <c r="CB13" s="424"/>
      <c r="CC13" s="425"/>
      <c r="CD13" s="426" t="s">
        <v>146</v>
      </c>
      <c r="CE13" s="427"/>
      <c r="CF13" s="427"/>
      <c r="CG13" s="427"/>
      <c r="CH13" s="427"/>
      <c r="CI13" s="427"/>
      <c r="CJ13" s="427"/>
      <c r="CK13" s="427"/>
      <c r="CL13" s="427"/>
      <c r="CM13" s="427"/>
      <c r="CN13" s="427"/>
      <c r="CO13" s="427"/>
      <c r="CP13" s="427"/>
      <c r="CQ13" s="427"/>
      <c r="CR13" s="427"/>
      <c r="CS13" s="428"/>
      <c r="CT13" s="420">
        <v>-2.4</v>
      </c>
      <c r="CU13" s="421"/>
      <c r="CV13" s="421"/>
      <c r="CW13" s="421"/>
      <c r="CX13" s="421"/>
      <c r="CY13" s="421"/>
      <c r="CZ13" s="421"/>
      <c r="DA13" s="422"/>
      <c r="DB13" s="420">
        <v>-2.4</v>
      </c>
      <c r="DC13" s="421"/>
      <c r="DD13" s="421"/>
      <c r="DE13" s="421"/>
      <c r="DF13" s="421"/>
      <c r="DG13" s="421"/>
      <c r="DH13" s="421"/>
      <c r="DI13" s="422"/>
    </row>
    <row r="14" spans="1:119" ht="18.75" customHeight="1" thickBot="1">
      <c r="A14" s="175"/>
      <c r="B14" s="486"/>
      <c r="C14" s="487"/>
      <c r="D14" s="487"/>
      <c r="E14" s="487"/>
      <c r="F14" s="487"/>
      <c r="G14" s="487"/>
      <c r="H14" s="487"/>
      <c r="I14" s="487"/>
      <c r="J14" s="487"/>
      <c r="K14" s="488"/>
      <c r="L14" s="504" t="s">
        <v>147</v>
      </c>
      <c r="M14" s="505"/>
      <c r="N14" s="505"/>
      <c r="O14" s="505"/>
      <c r="P14" s="505"/>
      <c r="Q14" s="506"/>
      <c r="R14" s="507">
        <v>187304</v>
      </c>
      <c r="S14" s="508"/>
      <c r="T14" s="508"/>
      <c r="U14" s="508"/>
      <c r="V14" s="509"/>
      <c r="W14" s="413"/>
      <c r="X14" s="414"/>
      <c r="Y14" s="414"/>
      <c r="Z14" s="414"/>
      <c r="AA14" s="414"/>
      <c r="AB14" s="403"/>
      <c r="AC14" s="510">
        <v>0.6</v>
      </c>
      <c r="AD14" s="511"/>
      <c r="AE14" s="511"/>
      <c r="AF14" s="511"/>
      <c r="AG14" s="512"/>
      <c r="AH14" s="510">
        <v>0.8</v>
      </c>
      <c r="AI14" s="511"/>
      <c r="AJ14" s="511"/>
      <c r="AK14" s="511"/>
      <c r="AL14" s="513"/>
      <c r="AM14" s="452"/>
      <c r="AN14" s="453"/>
      <c r="AO14" s="453"/>
      <c r="AP14" s="453"/>
      <c r="AQ14" s="453"/>
      <c r="AR14" s="453"/>
      <c r="AS14" s="453"/>
      <c r="AT14" s="454"/>
      <c r="AU14" s="455"/>
      <c r="AV14" s="456"/>
      <c r="AW14" s="456"/>
      <c r="AX14" s="456"/>
      <c r="AY14" s="457"/>
      <c r="AZ14" s="458"/>
      <c r="BA14" s="458"/>
      <c r="BB14" s="458"/>
      <c r="BC14" s="458"/>
      <c r="BD14" s="458"/>
      <c r="BE14" s="458"/>
      <c r="BF14" s="458"/>
      <c r="BG14" s="458"/>
      <c r="BH14" s="458"/>
      <c r="BI14" s="458"/>
      <c r="BJ14" s="458"/>
      <c r="BK14" s="458"/>
      <c r="BL14" s="458"/>
      <c r="BM14" s="459"/>
      <c r="BN14" s="423"/>
      <c r="BO14" s="424"/>
      <c r="BP14" s="424"/>
      <c r="BQ14" s="424"/>
      <c r="BR14" s="424"/>
      <c r="BS14" s="424"/>
      <c r="BT14" s="424"/>
      <c r="BU14" s="425"/>
      <c r="BV14" s="423"/>
      <c r="BW14" s="424"/>
      <c r="BX14" s="424"/>
      <c r="BY14" s="424"/>
      <c r="BZ14" s="424"/>
      <c r="CA14" s="424"/>
      <c r="CB14" s="424"/>
      <c r="CC14" s="425"/>
      <c r="CD14" s="518" t="s">
        <v>148</v>
      </c>
      <c r="CE14" s="519"/>
      <c r="CF14" s="519"/>
      <c r="CG14" s="519"/>
      <c r="CH14" s="519"/>
      <c r="CI14" s="519"/>
      <c r="CJ14" s="519"/>
      <c r="CK14" s="519"/>
      <c r="CL14" s="519"/>
      <c r="CM14" s="519"/>
      <c r="CN14" s="519"/>
      <c r="CO14" s="519"/>
      <c r="CP14" s="519"/>
      <c r="CQ14" s="519"/>
      <c r="CR14" s="519"/>
      <c r="CS14" s="520"/>
      <c r="CT14" s="521" t="s">
        <v>132</v>
      </c>
      <c r="CU14" s="522"/>
      <c r="CV14" s="522"/>
      <c r="CW14" s="522"/>
      <c r="CX14" s="522"/>
      <c r="CY14" s="522"/>
      <c r="CZ14" s="522"/>
      <c r="DA14" s="523"/>
      <c r="DB14" s="521">
        <v>13.8</v>
      </c>
      <c r="DC14" s="522"/>
      <c r="DD14" s="522"/>
      <c r="DE14" s="522"/>
      <c r="DF14" s="522"/>
      <c r="DG14" s="522"/>
      <c r="DH14" s="522"/>
      <c r="DI14" s="523"/>
    </row>
    <row r="15" spans="1:119" ht="18.75" customHeight="1">
      <c r="A15" s="175"/>
      <c r="B15" s="486"/>
      <c r="C15" s="487"/>
      <c r="D15" s="487"/>
      <c r="E15" s="487"/>
      <c r="F15" s="487"/>
      <c r="G15" s="487"/>
      <c r="H15" s="487"/>
      <c r="I15" s="487"/>
      <c r="J15" s="487"/>
      <c r="K15" s="488"/>
      <c r="L15" s="184"/>
      <c r="M15" s="514" t="s">
        <v>149</v>
      </c>
      <c r="N15" s="515"/>
      <c r="O15" s="515"/>
      <c r="P15" s="515"/>
      <c r="Q15" s="516"/>
      <c r="R15" s="507">
        <v>184069</v>
      </c>
      <c r="S15" s="508"/>
      <c r="T15" s="508"/>
      <c r="U15" s="508"/>
      <c r="V15" s="509"/>
      <c r="W15" s="439" t="s">
        <v>150</v>
      </c>
      <c r="X15" s="440"/>
      <c r="Y15" s="440"/>
      <c r="Z15" s="440"/>
      <c r="AA15" s="440"/>
      <c r="AB15" s="430"/>
      <c r="AC15" s="474">
        <v>13849</v>
      </c>
      <c r="AD15" s="475"/>
      <c r="AE15" s="475"/>
      <c r="AF15" s="475"/>
      <c r="AG15" s="517"/>
      <c r="AH15" s="474">
        <v>16007</v>
      </c>
      <c r="AI15" s="475"/>
      <c r="AJ15" s="475"/>
      <c r="AK15" s="475"/>
      <c r="AL15" s="476"/>
      <c r="AM15" s="452"/>
      <c r="AN15" s="453"/>
      <c r="AO15" s="453"/>
      <c r="AP15" s="453"/>
      <c r="AQ15" s="453"/>
      <c r="AR15" s="453"/>
      <c r="AS15" s="453"/>
      <c r="AT15" s="454"/>
      <c r="AU15" s="455"/>
      <c r="AV15" s="456"/>
      <c r="AW15" s="456"/>
      <c r="AX15" s="456"/>
      <c r="AY15" s="383" t="s">
        <v>151</v>
      </c>
      <c r="AZ15" s="384"/>
      <c r="BA15" s="384"/>
      <c r="BB15" s="384"/>
      <c r="BC15" s="384"/>
      <c r="BD15" s="384"/>
      <c r="BE15" s="384"/>
      <c r="BF15" s="384"/>
      <c r="BG15" s="384"/>
      <c r="BH15" s="384"/>
      <c r="BI15" s="384"/>
      <c r="BJ15" s="384"/>
      <c r="BK15" s="384"/>
      <c r="BL15" s="384"/>
      <c r="BM15" s="385"/>
      <c r="BN15" s="386">
        <v>26437900</v>
      </c>
      <c r="BO15" s="387"/>
      <c r="BP15" s="387"/>
      <c r="BQ15" s="387"/>
      <c r="BR15" s="387"/>
      <c r="BS15" s="387"/>
      <c r="BT15" s="387"/>
      <c r="BU15" s="388"/>
      <c r="BV15" s="386">
        <v>25081137</v>
      </c>
      <c r="BW15" s="387"/>
      <c r="BX15" s="387"/>
      <c r="BY15" s="387"/>
      <c r="BZ15" s="387"/>
      <c r="CA15" s="387"/>
      <c r="CB15" s="387"/>
      <c r="CC15" s="388"/>
      <c r="CD15" s="524" t="s">
        <v>152</v>
      </c>
      <c r="CE15" s="525"/>
      <c r="CF15" s="525"/>
      <c r="CG15" s="525"/>
      <c r="CH15" s="525"/>
      <c r="CI15" s="525"/>
      <c r="CJ15" s="525"/>
      <c r="CK15" s="525"/>
      <c r="CL15" s="525"/>
      <c r="CM15" s="525"/>
      <c r="CN15" s="525"/>
      <c r="CO15" s="525"/>
      <c r="CP15" s="525"/>
      <c r="CQ15" s="525"/>
      <c r="CR15" s="525"/>
      <c r="CS15" s="526"/>
      <c r="CT15" s="185"/>
      <c r="CU15" s="186"/>
      <c r="CV15" s="186"/>
      <c r="CW15" s="186"/>
      <c r="CX15" s="186"/>
      <c r="CY15" s="186"/>
      <c r="CZ15" s="186"/>
      <c r="DA15" s="187"/>
      <c r="DB15" s="185"/>
      <c r="DC15" s="186"/>
      <c r="DD15" s="186"/>
      <c r="DE15" s="186"/>
      <c r="DF15" s="186"/>
      <c r="DG15" s="186"/>
      <c r="DH15" s="186"/>
      <c r="DI15" s="187"/>
    </row>
    <row r="16" spans="1:119" ht="18.75" customHeight="1">
      <c r="A16" s="175"/>
      <c r="B16" s="486"/>
      <c r="C16" s="487"/>
      <c r="D16" s="487"/>
      <c r="E16" s="487"/>
      <c r="F16" s="487"/>
      <c r="G16" s="487"/>
      <c r="H16" s="487"/>
      <c r="I16" s="487"/>
      <c r="J16" s="487"/>
      <c r="K16" s="488"/>
      <c r="L16" s="504" t="s">
        <v>153</v>
      </c>
      <c r="M16" s="527"/>
      <c r="N16" s="527"/>
      <c r="O16" s="527"/>
      <c r="P16" s="527"/>
      <c r="Q16" s="528"/>
      <c r="R16" s="529" t="s">
        <v>154</v>
      </c>
      <c r="S16" s="530"/>
      <c r="T16" s="530"/>
      <c r="U16" s="530"/>
      <c r="V16" s="531"/>
      <c r="W16" s="413"/>
      <c r="X16" s="414"/>
      <c r="Y16" s="414"/>
      <c r="Z16" s="414"/>
      <c r="AA16" s="414"/>
      <c r="AB16" s="403"/>
      <c r="AC16" s="510">
        <v>18.2</v>
      </c>
      <c r="AD16" s="511"/>
      <c r="AE16" s="511"/>
      <c r="AF16" s="511"/>
      <c r="AG16" s="512"/>
      <c r="AH16" s="510">
        <v>21.5</v>
      </c>
      <c r="AI16" s="511"/>
      <c r="AJ16" s="511"/>
      <c r="AK16" s="511"/>
      <c r="AL16" s="513"/>
      <c r="AM16" s="452"/>
      <c r="AN16" s="453"/>
      <c r="AO16" s="453"/>
      <c r="AP16" s="453"/>
      <c r="AQ16" s="453"/>
      <c r="AR16" s="453"/>
      <c r="AS16" s="453"/>
      <c r="AT16" s="454"/>
      <c r="AU16" s="455"/>
      <c r="AV16" s="456"/>
      <c r="AW16" s="456"/>
      <c r="AX16" s="456"/>
      <c r="AY16" s="457" t="s">
        <v>155</v>
      </c>
      <c r="AZ16" s="458"/>
      <c r="BA16" s="458"/>
      <c r="BB16" s="458"/>
      <c r="BC16" s="458"/>
      <c r="BD16" s="458"/>
      <c r="BE16" s="458"/>
      <c r="BF16" s="458"/>
      <c r="BG16" s="458"/>
      <c r="BH16" s="458"/>
      <c r="BI16" s="458"/>
      <c r="BJ16" s="458"/>
      <c r="BK16" s="458"/>
      <c r="BL16" s="458"/>
      <c r="BM16" s="459"/>
      <c r="BN16" s="423">
        <v>28840890</v>
      </c>
      <c r="BO16" s="424"/>
      <c r="BP16" s="424"/>
      <c r="BQ16" s="424"/>
      <c r="BR16" s="424"/>
      <c r="BS16" s="424"/>
      <c r="BT16" s="424"/>
      <c r="BU16" s="425"/>
      <c r="BV16" s="423">
        <v>27641812</v>
      </c>
      <c r="BW16" s="424"/>
      <c r="BX16" s="424"/>
      <c r="BY16" s="424"/>
      <c r="BZ16" s="424"/>
      <c r="CA16" s="424"/>
      <c r="CB16" s="424"/>
      <c r="CC16" s="425"/>
      <c r="CD16" s="188"/>
      <c r="CE16" s="537"/>
      <c r="CF16" s="537"/>
      <c r="CG16" s="537"/>
      <c r="CH16" s="537"/>
      <c r="CI16" s="537"/>
      <c r="CJ16" s="537"/>
      <c r="CK16" s="537"/>
      <c r="CL16" s="537"/>
      <c r="CM16" s="537"/>
      <c r="CN16" s="537"/>
      <c r="CO16" s="537"/>
      <c r="CP16" s="537"/>
      <c r="CQ16" s="537"/>
      <c r="CR16" s="537"/>
      <c r="CS16" s="538"/>
      <c r="CT16" s="420"/>
      <c r="CU16" s="421"/>
      <c r="CV16" s="421"/>
      <c r="CW16" s="421"/>
      <c r="CX16" s="421"/>
      <c r="CY16" s="421"/>
      <c r="CZ16" s="421"/>
      <c r="DA16" s="422"/>
      <c r="DB16" s="420"/>
      <c r="DC16" s="421"/>
      <c r="DD16" s="421"/>
      <c r="DE16" s="421"/>
      <c r="DF16" s="421"/>
      <c r="DG16" s="421"/>
      <c r="DH16" s="421"/>
      <c r="DI16" s="422"/>
    </row>
    <row r="17" spans="1:113" ht="18.75" customHeight="1" thickBot="1">
      <c r="A17" s="175"/>
      <c r="B17" s="489"/>
      <c r="C17" s="490"/>
      <c r="D17" s="490"/>
      <c r="E17" s="490"/>
      <c r="F17" s="490"/>
      <c r="G17" s="490"/>
      <c r="H17" s="490"/>
      <c r="I17" s="490"/>
      <c r="J17" s="490"/>
      <c r="K17" s="491"/>
      <c r="L17" s="189"/>
      <c r="M17" s="534" t="s">
        <v>156</v>
      </c>
      <c r="N17" s="535"/>
      <c r="O17" s="535"/>
      <c r="P17" s="535"/>
      <c r="Q17" s="536"/>
      <c r="R17" s="529" t="s">
        <v>157</v>
      </c>
      <c r="S17" s="530"/>
      <c r="T17" s="530"/>
      <c r="U17" s="530"/>
      <c r="V17" s="531"/>
      <c r="W17" s="439" t="s">
        <v>158</v>
      </c>
      <c r="X17" s="440"/>
      <c r="Y17" s="440"/>
      <c r="Z17" s="440"/>
      <c r="AA17" s="440"/>
      <c r="AB17" s="430"/>
      <c r="AC17" s="474">
        <v>61824</v>
      </c>
      <c r="AD17" s="475"/>
      <c r="AE17" s="475"/>
      <c r="AF17" s="475"/>
      <c r="AG17" s="517"/>
      <c r="AH17" s="474">
        <v>58053</v>
      </c>
      <c r="AI17" s="475"/>
      <c r="AJ17" s="475"/>
      <c r="AK17" s="475"/>
      <c r="AL17" s="476"/>
      <c r="AM17" s="452"/>
      <c r="AN17" s="453"/>
      <c r="AO17" s="453"/>
      <c r="AP17" s="453"/>
      <c r="AQ17" s="453"/>
      <c r="AR17" s="453"/>
      <c r="AS17" s="453"/>
      <c r="AT17" s="454"/>
      <c r="AU17" s="455"/>
      <c r="AV17" s="456"/>
      <c r="AW17" s="456"/>
      <c r="AX17" s="456"/>
      <c r="AY17" s="457" t="s">
        <v>159</v>
      </c>
      <c r="AZ17" s="458"/>
      <c r="BA17" s="458"/>
      <c r="BB17" s="458"/>
      <c r="BC17" s="458"/>
      <c r="BD17" s="458"/>
      <c r="BE17" s="458"/>
      <c r="BF17" s="458"/>
      <c r="BG17" s="458"/>
      <c r="BH17" s="458"/>
      <c r="BI17" s="458"/>
      <c r="BJ17" s="458"/>
      <c r="BK17" s="458"/>
      <c r="BL17" s="458"/>
      <c r="BM17" s="459"/>
      <c r="BN17" s="423">
        <v>33708240</v>
      </c>
      <c r="BO17" s="424"/>
      <c r="BP17" s="424"/>
      <c r="BQ17" s="424"/>
      <c r="BR17" s="424"/>
      <c r="BS17" s="424"/>
      <c r="BT17" s="424"/>
      <c r="BU17" s="425"/>
      <c r="BV17" s="423">
        <v>31978852</v>
      </c>
      <c r="BW17" s="424"/>
      <c r="BX17" s="424"/>
      <c r="BY17" s="424"/>
      <c r="BZ17" s="424"/>
      <c r="CA17" s="424"/>
      <c r="CB17" s="424"/>
      <c r="CC17" s="425"/>
      <c r="CD17" s="188"/>
      <c r="CE17" s="537"/>
      <c r="CF17" s="537"/>
      <c r="CG17" s="537"/>
      <c r="CH17" s="537"/>
      <c r="CI17" s="537"/>
      <c r="CJ17" s="537"/>
      <c r="CK17" s="537"/>
      <c r="CL17" s="537"/>
      <c r="CM17" s="537"/>
      <c r="CN17" s="537"/>
      <c r="CO17" s="537"/>
      <c r="CP17" s="537"/>
      <c r="CQ17" s="537"/>
      <c r="CR17" s="537"/>
      <c r="CS17" s="538"/>
      <c r="CT17" s="420"/>
      <c r="CU17" s="421"/>
      <c r="CV17" s="421"/>
      <c r="CW17" s="421"/>
      <c r="CX17" s="421"/>
      <c r="CY17" s="421"/>
      <c r="CZ17" s="421"/>
      <c r="DA17" s="422"/>
      <c r="DB17" s="420"/>
      <c r="DC17" s="421"/>
      <c r="DD17" s="421"/>
      <c r="DE17" s="421"/>
      <c r="DF17" s="421"/>
      <c r="DG17" s="421"/>
      <c r="DH17" s="421"/>
      <c r="DI17" s="422"/>
    </row>
    <row r="18" spans="1:113" ht="18.75" customHeight="1" thickBot="1">
      <c r="A18" s="175"/>
      <c r="B18" s="545" t="s">
        <v>160</v>
      </c>
      <c r="C18" s="466"/>
      <c r="D18" s="466"/>
      <c r="E18" s="546"/>
      <c r="F18" s="546"/>
      <c r="G18" s="546"/>
      <c r="H18" s="546"/>
      <c r="I18" s="546"/>
      <c r="J18" s="546"/>
      <c r="K18" s="546"/>
      <c r="L18" s="547">
        <v>27.55</v>
      </c>
      <c r="M18" s="547"/>
      <c r="N18" s="547"/>
      <c r="O18" s="547"/>
      <c r="P18" s="547"/>
      <c r="Q18" s="547"/>
      <c r="R18" s="548"/>
      <c r="S18" s="548"/>
      <c r="T18" s="548"/>
      <c r="U18" s="548"/>
      <c r="V18" s="549"/>
      <c r="W18" s="441"/>
      <c r="X18" s="442"/>
      <c r="Y18" s="442"/>
      <c r="Z18" s="442"/>
      <c r="AA18" s="442"/>
      <c r="AB18" s="433"/>
      <c r="AC18" s="550">
        <v>81.2</v>
      </c>
      <c r="AD18" s="551"/>
      <c r="AE18" s="551"/>
      <c r="AF18" s="551"/>
      <c r="AG18" s="552"/>
      <c r="AH18" s="550">
        <v>77.8</v>
      </c>
      <c r="AI18" s="551"/>
      <c r="AJ18" s="551"/>
      <c r="AK18" s="551"/>
      <c r="AL18" s="553"/>
      <c r="AM18" s="452"/>
      <c r="AN18" s="453"/>
      <c r="AO18" s="453"/>
      <c r="AP18" s="453"/>
      <c r="AQ18" s="453"/>
      <c r="AR18" s="453"/>
      <c r="AS18" s="453"/>
      <c r="AT18" s="454"/>
      <c r="AU18" s="455"/>
      <c r="AV18" s="456"/>
      <c r="AW18" s="456"/>
      <c r="AX18" s="456"/>
      <c r="AY18" s="457" t="s">
        <v>161</v>
      </c>
      <c r="AZ18" s="458"/>
      <c r="BA18" s="458"/>
      <c r="BB18" s="458"/>
      <c r="BC18" s="458"/>
      <c r="BD18" s="458"/>
      <c r="BE18" s="458"/>
      <c r="BF18" s="458"/>
      <c r="BG18" s="458"/>
      <c r="BH18" s="458"/>
      <c r="BI18" s="458"/>
      <c r="BJ18" s="458"/>
      <c r="BK18" s="458"/>
      <c r="BL18" s="458"/>
      <c r="BM18" s="459"/>
      <c r="BN18" s="423">
        <v>34499628</v>
      </c>
      <c r="BO18" s="424"/>
      <c r="BP18" s="424"/>
      <c r="BQ18" s="424"/>
      <c r="BR18" s="424"/>
      <c r="BS18" s="424"/>
      <c r="BT18" s="424"/>
      <c r="BU18" s="425"/>
      <c r="BV18" s="423">
        <v>33970830</v>
      </c>
      <c r="BW18" s="424"/>
      <c r="BX18" s="424"/>
      <c r="BY18" s="424"/>
      <c r="BZ18" s="424"/>
      <c r="CA18" s="424"/>
      <c r="CB18" s="424"/>
      <c r="CC18" s="425"/>
      <c r="CD18" s="188"/>
      <c r="CE18" s="537"/>
      <c r="CF18" s="537"/>
      <c r="CG18" s="537"/>
      <c r="CH18" s="537"/>
      <c r="CI18" s="537"/>
      <c r="CJ18" s="537"/>
      <c r="CK18" s="537"/>
      <c r="CL18" s="537"/>
      <c r="CM18" s="537"/>
      <c r="CN18" s="537"/>
      <c r="CO18" s="537"/>
      <c r="CP18" s="537"/>
      <c r="CQ18" s="537"/>
      <c r="CR18" s="537"/>
      <c r="CS18" s="538"/>
      <c r="CT18" s="420"/>
      <c r="CU18" s="421"/>
      <c r="CV18" s="421"/>
      <c r="CW18" s="421"/>
      <c r="CX18" s="421"/>
      <c r="CY18" s="421"/>
      <c r="CZ18" s="421"/>
      <c r="DA18" s="422"/>
      <c r="DB18" s="420"/>
      <c r="DC18" s="421"/>
      <c r="DD18" s="421"/>
      <c r="DE18" s="421"/>
      <c r="DF18" s="421"/>
      <c r="DG18" s="421"/>
      <c r="DH18" s="421"/>
      <c r="DI18" s="422"/>
    </row>
    <row r="19" spans="1:113" ht="18.75" customHeight="1" thickBot="1">
      <c r="A19" s="175"/>
      <c r="B19" s="545" t="s">
        <v>162</v>
      </c>
      <c r="C19" s="466"/>
      <c r="D19" s="466"/>
      <c r="E19" s="546"/>
      <c r="F19" s="546"/>
      <c r="G19" s="546"/>
      <c r="H19" s="546"/>
      <c r="I19" s="546"/>
      <c r="J19" s="546"/>
      <c r="K19" s="546"/>
      <c r="L19" s="554">
        <v>6912</v>
      </c>
      <c r="M19" s="554"/>
      <c r="N19" s="554"/>
      <c r="O19" s="554"/>
      <c r="P19" s="554"/>
      <c r="Q19" s="554"/>
      <c r="R19" s="555"/>
      <c r="S19" s="555"/>
      <c r="T19" s="555"/>
      <c r="U19" s="555"/>
      <c r="V19" s="556"/>
      <c r="W19" s="380"/>
      <c r="X19" s="381"/>
      <c r="Y19" s="381"/>
      <c r="Z19" s="381"/>
      <c r="AA19" s="381"/>
      <c r="AB19" s="381"/>
      <c r="AC19" s="532"/>
      <c r="AD19" s="532"/>
      <c r="AE19" s="532"/>
      <c r="AF19" s="532"/>
      <c r="AG19" s="532"/>
      <c r="AH19" s="532"/>
      <c r="AI19" s="532"/>
      <c r="AJ19" s="532"/>
      <c r="AK19" s="532"/>
      <c r="AL19" s="533"/>
      <c r="AM19" s="452"/>
      <c r="AN19" s="453"/>
      <c r="AO19" s="453"/>
      <c r="AP19" s="453"/>
      <c r="AQ19" s="453"/>
      <c r="AR19" s="453"/>
      <c r="AS19" s="453"/>
      <c r="AT19" s="454"/>
      <c r="AU19" s="455"/>
      <c r="AV19" s="456"/>
      <c r="AW19" s="456"/>
      <c r="AX19" s="456"/>
      <c r="AY19" s="457" t="s">
        <v>163</v>
      </c>
      <c r="AZ19" s="458"/>
      <c r="BA19" s="458"/>
      <c r="BB19" s="458"/>
      <c r="BC19" s="458"/>
      <c r="BD19" s="458"/>
      <c r="BE19" s="458"/>
      <c r="BF19" s="458"/>
      <c r="BG19" s="458"/>
      <c r="BH19" s="458"/>
      <c r="BI19" s="458"/>
      <c r="BJ19" s="458"/>
      <c r="BK19" s="458"/>
      <c r="BL19" s="458"/>
      <c r="BM19" s="459"/>
      <c r="BN19" s="423">
        <v>48795202</v>
      </c>
      <c r="BO19" s="424"/>
      <c r="BP19" s="424"/>
      <c r="BQ19" s="424"/>
      <c r="BR19" s="424"/>
      <c r="BS19" s="424"/>
      <c r="BT19" s="424"/>
      <c r="BU19" s="425"/>
      <c r="BV19" s="423">
        <v>48065267</v>
      </c>
      <c r="BW19" s="424"/>
      <c r="BX19" s="424"/>
      <c r="BY19" s="424"/>
      <c r="BZ19" s="424"/>
      <c r="CA19" s="424"/>
      <c r="CB19" s="424"/>
      <c r="CC19" s="425"/>
      <c r="CD19" s="188"/>
      <c r="CE19" s="537"/>
      <c r="CF19" s="537"/>
      <c r="CG19" s="537"/>
      <c r="CH19" s="537"/>
      <c r="CI19" s="537"/>
      <c r="CJ19" s="537"/>
      <c r="CK19" s="537"/>
      <c r="CL19" s="537"/>
      <c r="CM19" s="537"/>
      <c r="CN19" s="537"/>
      <c r="CO19" s="537"/>
      <c r="CP19" s="537"/>
      <c r="CQ19" s="537"/>
      <c r="CR19" s="537"/>
      <c r="CS19" s="538"/>
      <c r="CT19" s="420"/>
      <c r="CU19" s="421"/>
      <c r="CV19" s="421"/>
      <c r="CW19" s="421"/>
      <c r="CX19" s="421"/>
      <c r="CY19" s="421"/>
      <c r="CZ19" s="421"/>
      <c r="DA19" s="422"/>
      <c r="DB19" s="420"/>
      <c r="DC19" s="421"/>
      <c r="DD19" s="421"/>
      <c r="DE19" s="421"/>
      <c r="DF19" s="421"/>
      <c r="DG19" s="421"/>
      <c r="DH19" s="421"/>
      <c r="DI19" s="422"/>
    </row>
    <row r="20" spans="1:113" ht="18.75" customHeight="1" thickBot="1">
      <c r="A20" s="175"/>
      <c r="B20" s="545" t="s">
        <v>164</v>
      </c>
      <c r="C20" s="466"/>
      <c r="D20" s="466"/>
      <c r="E20" s="546"/>
      <c r="F20" s="546"/>
      <c r="G20" s="546"/>
      <c r="H20" s="546"/>
      <c r="I20" s="546"/>
      <c r="J20" s="546"/>
      <c r="K20" s="546"/>
      <c r="L20" s="554">
        <v>90404</v>
      </c>
      <c r="M20" s="554"/>
      <c r="N20" s="554"/>
      <c r="O20" s="554"/>
      <c r="P20" s="554"/>
      <c r="Q20" s="554"/>
      <c r="R20" s="555"/>
      <c r="S20" s="555"/>
      <c r="T20" s="555"/>
      <c r="U20" s="555"/>
      <c r="V20" s="556"/>
      <c r="W20" s="441"/>
      <c r="X20" s="442"/>
      <c r="Y20" s="442"/>
      <c r="Z20" s="442"/>
      <c r="AA20" s="442"/>
      <c r="AB20" s="442"/>
      <c r="AC20" s="557"/>
      <c r="AD20" s="557"/>
      <c r="AE20" s="557"/>
      <c r="AF20" s="557"/>
      <c r="AG20" s="557"/>
      <c r="AH20" s="557"/>
      <c r="AI20" s="557"/>
      <c r="AJ20" s="557"/>
      <c r="AK20" s="557"/>
      <c r="AL20" s="558"/>
      <c r="AM20" s="559"/>
      <c r="AN20" s="478"/>
      <c r="AO20" s="478"/>
      <c r="AP20" s="478"/>
      <c r="AQ20" s="478"/>
      <c r="AR20" s="478"/>
      <c r="AS20" s="478"/>
      <c r="AT20" s="479"/>
      <c r="AU20" s="560"/>
      <c r="AV20" s="561"/>
      <c r="AW20" s="561"/>
      <c r="AX20" s="562"/>
      <c r="AY20" s="457"/>
      <c r="AZ20" s="458"/>
      <c r="BA20" s="458"/>
      <c r="BB20" s="458"/>
      <c r="BC20" s="458"/>
      <c r="BD20" s="458"/>
      <c r="BE20" s="458"/>
      <c r="BF20" s="458"/>
      <c r="BG20" s="458"/>
      <c r="BH20" s="458"/>
      <c r="BI20" s="458"/>
      <c r="BJ20" s="458"/>
      <c r="BK20" s="458"/>
      <c r="BL20" s="458"/>
      <c r="BM20" s="459"/>
      <c r="BN20" s="423"/>
      <c r="BO20" s="424"/>
      <c r="BP20" s="424"/>
      <c r="BQ20" s="424"/>
      <c r="BR20" s="424"/>
      <c r="BS20" s="424"/>
      <c r="BT20" s="424"/>
      <c r="BU20" s="425"/>
      <c r="BV20" s="423"/>
      <c r="BW20" s="424"/>
      <c r="BX20" s="424"/>
      <c r="BY20" s="424"/>
      <c r="BZ20" s="424"/>
      <c r="CA20" s="424"/>
      <c r="CB20" s="424"/>
      <c r="CC20" s="425"/>
      <c r="CD20" s="188"/>
      <c r="CE20" s="537"/>
      <c r="CF20" s="537"/>
      <c r="CG20" s="537"/>
      <c r="CH20" s="537"/>
      <c r="CI20" s="537"/>
      <c r="CJ20" s="537"/>
      <c r="CK20" s="537"/>
      <c r="CL20" s="537"/>
      <c r="CM20" s="537"/>
      <c r="CN20" s="537"/>
      <c r="CO20" s="537"/>
      <c r="CP20" s="537"/>
      <c r="CQ20" s="537"/>
      <c r="CR20" s="537"/>
      <c r="CS20" s="538"/>
      <c r="CT20" s="420"/>
      <c r="CU20" s="421"/>
      <c r="CV20" s="421"/>
      <c r="CW20" s="421"/>
      <c r="CX20" s="421"/>
      <c r="CY20" s="421"/>
      <c r="CZ20" s="421"/>
      <c r="DA20" s="422"/>
      <c r="DB20" s="420"/>
      <c r="DC20" s="421"/>
      <c r="DD20" s="421"/>
      <c r="DE20" s="421"/>
      <c r="DF20" s="421"/>
      <c r="DG20" s="421"/>
      <c r="DH20" s="421"/>
      <c r="DI20" s="422"/>
    </row>
    <row r="21" spans="1:113" ht="18.75" customHeight="1" thickBot="1">
      <c r="A21" s="175"/>
      <c r="B21" s="563" t="s">
        <v>165</v>
      </c>
      <c r="C21" s="564"/>
      <c r="D21" s="564"/>
      <c r="E21" s="564"/>
      <c r="F21" s="564"/>
      <c r="G21" s="564"/>
      <c r="H21" s="564"/>
      <c r="I21" s="564"/>
      <c r="J21" s="564"/>
      <c r="K21" s="564"/>
      <c r="L21" s="564"/>
      <c r="M21" s="564"/>
      <c r="N21" s="564"/>
      <c r="O21" s="564"/>
      <c r="P21" s="564"/>
      <c r="Q21" s="564"/>
      <c r="R21" s="564"/>
      <c r="S21" s="564"/>
      <c r="T21" s="564"/>
      <c r="U21" s="564"/>
      <c r="V21" s="564"/>
      <c r="W21" s="564"/>
      <c r="X21" s="564"/>
      <c r="Y21" s="564"/>
      <c r="Z21" s="564"/>
      <c r="AA21" s="564"/>
      <c r="AB21" s="564"/>
      <c r="AC21" s="564"/>
      <c r="AD21" s="564"/>
      <c r="AE21" s="564"/>
      <c r="AF21" s="564"/>
      <c r="AG21" s="564"/>
      <c r="AH21" s="564"/>
      <c r="AI21" s="564"/>
      <c r="AJ21" s="564"/>
      <c r="AK21" s="564"/>
      <c r="AL21" s="564"/>
      <c r="AM21" s="564"/>
      <c r="AN21" s="564"/>
      <c r="AO21" s="564"/>
      <c r="AP21" s="564"/>
      <c r="AQ21" s="564"/>
      <c r="AR21" s="564"/>
      <c r="AS21" s="564"/>
      <c r="AT21" s="564"/>
      <c r="AU21" s="564"/>
      <c r="AV21" s="564"/>
      <c r="AW21" s="564"/>
      <c r="AX21" s="565"/>
      <c r="AY21" s="539"/>
      <c r="AZ21" s="540"/>
      <c r="BA21" s="540"/>
      <c r="BB21" s="540"/>
      <c r="BC21" s="540"/>
      <c r="BD21" s="540"/>
      <c r="BE21" s="540"/>
      <c r="BF21" s="540"/>
      <c r="BG21" s="540"/>
      <c r="BH21" s="540"/>
      <c r="BI21" s="540"/>
      <c r="BJ21" s="540"/>
      <c r="BK21" s="540"/>
      <c r="BL21" s="540"/>
      <c r="BM21" s="541"/>
      <c r="BN21" s="542"/>
      <c r="BO21" s="543"/>
      <c r="BP21" s="543"/>
      <c r="BQ21" s="543"/>
      <c r="BR21" s="543"/>
      <c r="BS21" s="543"/>
      <c r="BT21" s="543"/>
      <c r="BU21" s="544"/>
      <c r="BV21" s="542"/>
      <c r="BW21" s="543"/>
      <c r="BX21" s="543"/>
      <c r="BY21" s="543"/>
      <c r="BZ21" s="543"/>
      <c r="CA21" s="543"/>
      <c r="CB21" s="543"/>
      <c r="CC21" s="544"/>
      <c r="CD21" s="188"/>
      <c r="CE21" s="537"/>
      <c r="CF21" s="537"/>
      <c r="CG21" s="537"/>
      <c r="CH21" s="537"/>
      <c r="CI21" s="537"/>
      <c r="CJ21" s="537"/>
      <c r="CK21" s="537"/>
      <c r="CL21" s="537"/>
      <c r="CM21" s="537"/>
      <c r="CN21" s="537"/>
      <c r="CO21" s="537"/>
      <c r="CP21" s="537"/>
      <c r="CQ21" s="537"/>
      <c r="CR21" s="537"/>
      <c r="CS21" s="538"/>
      <c r="CT21" s="420"/>
      <c r="CU21" s="421"/>
      <c r="CV21" s="421"/>
      <c r="CW21" s="421"/>
      <c r="CX21" s="421"/>
      <c r="CY21" s="421"/>
      <c r="CZ21" s="421"/>
      <c r="DA21" s="422"/>
      <c r="DB21" s="420"/>
      <c r="DC21" s="421"/>
      <c r="DD21" s="421"/>
      <c r="DE21" s="421"/>
      <c r="DF21" s="421"/>
      <c r="DG21" s="421"/>
      <c r="DH21" s="421"/>
      <c r="DI21" s="422"/>
    </row>
    <row r="22" spans="1:113" ht="18.75" customHeight="1">
      <c r="A22" s="175"/>
      <c r="B22" s="593" t="s">
        <v>166</v>
      </c>
      <c r="C22" s="567"/>
      <c r="D22" s="568"/>
      <c r="E22" s="435" t="s">
        <v>1</v>
      </c>
      <c r="F22" s="440"/>
      <c r="G22" s="440"/>
      <c r="H22" s="440"/>
      <c r="I22" s="440"/>
      <c r="J22" s="440"/>
      <c r="K22" s="430"/>
      <c r="L22" s="435" t="s">
        <v>167</v>
      </c>
      <c r="M22" s="440"/>
      <c r="N22" s="440"/>
      <c r="O22" s="440"/>
      <c r="P22" s="430"/>
      <c r="Q22" s="598" t="s">
        <v>168</v>
      </c>
      <c r="R22" s="599"/>
      <c r="S22" s="599"/>
      <c r="T22" s="599"/>
      <c r="U22" s="599"/>
      <c r="V22" s="600"/>
      <c r="W22" s="566" t="s">
        <v>169</v>
      </c>
      <c r="X22" s="567"/>
      <c r="Y22" s="568"/>
      <c r="Z22" s="435" t="s">
        <v>1</v>
      </c>
      <c r="AA22" s="440"/>
      <c r="AB22" s="440"/>
      <c r="AC22" s="440"/>
      <c r="AD22" s="440"/>
      <c r="AE22" s="440"/>
      <c r="AF22" s="440"/>
      <c r="AG22" s="430"/>
      <c r="AH22" s="604" t="s">
        <v>170</v>
      </c>
      <c r="AI22" s="440"/>
      <c r="AJ22" s="440"/>
      <c r="AK22" s="440"/>
      <c r="AL22" s="430"/>
      <c r="AM22" s="604" t="s">
        <v>171</v>
      </c>
      <c r="AN22" s="605"/>
      <c r="AO22" s="605"/>
      <c r="AP22" s="605"/>
      <c r="AQ22" s="605"/>
      <c r="AR22" s="606"/>
      <c r="AS22" s="598" t="s">
        <v>168</v>
      </c>
      <c r="AT22" s="599"/>
      <c r="AU22" s="599"/>
      <c r="AV22" s="599"/>
      <c r="AW22" s="599"/>
      <c r="AX22" s="610"/>
      <c r="AY22" s="383" t="s">
        <v>172</v>
      </c>
      <c r="AZ22" s="384"/>
      <c r="BA22" s="384"/>
      <c r="BB22" s="384"/>
      <c r="BC22" s="384"/>
      <c r="BD22" s="384"/>
      <c r="BE22" s="384"/>
      <c r="BF22" s="384"/>
      <c r="BG22" s="384"/>
      <c r="BH22" s="384"/>
      <c r="BI22" s="384"/>
      <c r="BJ22" s="384"/>
      <c r="BK22" s="384"/>
      <c r="BL22" s="384"/>
      <c r="BM22" s="385"/>
      <c r="BN22" s="386">
        <v>34144891</v>
      </c>
      <c r="BO22" s="387"/>
      <c r="BP22" s="387"/>
      <c r="BQ22" s="387"/>
      <c r="BR22" s="387"/>
      <c r="BS22" s="387"/>
      <c r="BT22" s="387"/>
      <c r="BU22" s="388"/>
      <c r="BV22" s="386">
        <v>36172367</v>
      </c>
      <c r="BW22" s="387"/>
      <c r="BX22" s="387"/>
      <c r="BY22" s="387"/>
      <c r="BZ22" s="387"/>
      <c r="CA22" s="387"/>
      <c r="CB22" s="387"/>
      <c r="CC22" s="388"/>
      <c r="CD22" s="188"/>
      <c r="CE22" s="537"/>
      <c r="CF22" s="537"/>
      <c r="CG22" s="537"/>
      <c r="CH22" s="537"/>
      <c r="CI22" s="537"/>
      <c r="CJ22" s="537"/>
      <c r="CK22" s="537"/>
      <c r="CL22" s="537"/>
      <c r="CM22" s="537"/>
      <c r="CN22" s="537"/>
      <c r="CO22" s="537"/>
      <c r="CP22" s="537"/>
      <c r="CQ22" s="537"/>
      <c r="CR22" s="537"/>
      <c r="CS22" s="538"/>
      <c r="CT22" s="420"/>
      <c r="CU22" s="421"/>
      <c r="CV22" s="421"/>
      <c r="CW22" s="421"/>
      <c r="CX22" s="421"/>
      <c r="CY22" s="421"/>
      <c r="CZ22" s="421"/>
      <c r="DA22" s="422"/>
      <c r="DB22" s="420"/>
      <c r="DC22" s="421"/>
      <c r="DD22" s="421"/>
      <c r="DE22" s="421"/>
      <c r="DF22" s="421"/>
      <c r="DG22" s="421"/>
      <c r="DH22" s="421"/>
      <c r="DI22" s="422"/>
    </row>
    <row r="23" spans="1:113" ht="18.75" customHeight="1">
      <c r="A23" s="175"/>
      <c r="B23" s="594"/>
      <c r="C23" s="570"/>
      <c r="D23" s="571"/>
      <c r="E23" s="409"/>
      <c r="F23" s="414"/>
      <c r="G23" s="414"/>
      <c r="H23" s="414"/>
      <c r="I23" s="414"/>
      <c r="J23" s="414"/>
      <c r="K23" s="403"/>
      <c r="L23" s="409"/>
      <c r="M23" s="414"/>
      <c r="N23" s="414"/>
      <c r="O23" s="414"/>
      <c r="P23" s="403"/>
      <c r="Q23" s="601"/>
      <c r="R23" s="602"/>
      <c r="S23" s="602"/>
      <c r="T23" s="602"/>
      <c r="U23" s="602"/>
      <c r="V23" s="603"/>
      <c r="W23" s="569"/>
      <c r="X23" s="570"/>
      <c r="Y23" s="571"/>
      <c r="Z23" s="409"/>
      <c r="AA23" s="414"/>
      <c r="AB23" s="414"/>
      <c r="AC23" s="414"/>
      <c r="AD23" s="414"/>
      <c r="AE23" s="414"/>
      <c r="AF23" s="414"/>
      <c r="AG23" s="403"/>
      <c r="AH23" s="409"/>
      <c r="AI23" s="414"/>
      <c r="AJ23" s="414"/>
      <c r="AK23" s="414"/>
      <c r="AL23" s="403"/>
      <c r="AM23" s="607"/>
      <c r="AN23" s="608"/>
      <c r="AO23" s="608"/>
      <c r="AP23" s="608"/>
      <c r="AQ23" s="608"/>
      <c r="AR23" s="609"/>
      <c r="AS23" s="601"/>
      <c r="AT23" s="602"/>
      <c r="AU23" s="602"/>
      <c r="AV23" s="602"/>
      <c r="AW23" s="602"/>
      <c r="AX23" s="611"/>
      <c r="AY23" s="457" t="s">
        <v>173</v>
      </c>
      <c r="AZ23" s="458"/>
      <c r="BA23" s="458"/>
      <c r="BB23" s="458"/>
      <c r="BC23" s="458"/>
      <c r="BD23" s="458"/>
      <c r="BE23" s="458"/>
      <c r="BF23" s="458"/>
      <c r="BG23" s="458"/>
      <c r="BH23" s="458"/>
      <c r="BI23" s="458"/>
      <c r="BJ23" s="458"/>
      <c r="BK23" s="458"/>
      <c r="BL23" s="458"/>
      <c r="BM23" s="459"/>
      <c r="BN23" s="423">
        <v>18687201</v>
      </c>
      <c r="BO23" s="424"/>
      <c r="BP23" s="424"/>
      <c r="BQ23" s="424"/>
      <c r="BR23" s="424"/>
      <c r="BS23" s="424"/>
      <c r="BT23" s="424"/>
      <c r="BU23" s="425"/>
      <c r="BV23" s="423">
        <v>19355311</v>
      </c>
      <c r="BW23" s="424"/>
      <c r="BX23" s="424"/>
      <c r="BY23" s="424"/>
      <c r="BZ23" s="424"/>
      <c r="CA23" s="424"/>
      <c r="CB23" s="424"/>
      <c r="CC23" s="425"/>
      <c r="CD23" s="188"/>
      <c r="CE23" s="537"/>
      <c r="CF23" s="537"/>
      <c r="CG23" s="537"/>
      <c r="CH23" s="537"/>
      <c r="CI23" s="537"/>
      <c r="CJ23" s="537"/>
      <c r="CK23" s="537"/>
      <c r="CL23" s="537"/>
      <c r="CM23" s="537"/>
      <c r="CN23" s="537"/>
      <c r="CO23" s="537"/>
      <c r="CP23" s="537"/>
      <c r="CQ23" s="537"/>
      <c r="CR23" s="537"/>
      <c r="CS23" s="538"/>
      <c r="CT23" s="420"/>
      <c r="CU23" s="421"/>
      <c r="CV23" s="421"/>
      <c r="CW23" s="421"/>
      <c r="CX23" s="421"/>
      <c r="CY23" s="421"/>
      <c r="CZ23" s="421"/>
      <c r="DA23" s="422"/>
      <c r="DB23" s="420"/>
      <c r="DC23" s="421"/>
      <c r="DD23" s="421"/>
      <c r="DE23" s="421"/>
      <c r="DF23" s="421"/>
      <c r="DG23" s="421"/>
      <c r="DH23" s="421"/>
      <c r="DI23" s="422"/>
    </row>
    <row r="24" spans="1:113" ht="18.75" customHeight="1" thickBot="1">
      <c r="A24" s="175"/>
      <c r="B24" s="594"/>
      <c r="C24" s="570"/>
      <c r="D24" s="571"/>
      <c r="E24" s="473" t="s">
        <v>174</v>
      </c>
      <c r="F24" s="453"/>
      <c r="G24" s="453"/>
      <c r="H24" s="453"/>
      <c r="I24" s="453"/>
      <c r="J24" s="453"/>
      <c r="K24" s="454"/>
      <c r="L24" s="474">
        <v>1</v>
      </c>
      <c r="M24" s="475"/>
      <c r="N24" s="475"/>
      <c r="O24" s="475"/>
      <c r="P24" s="517"/>
      <c r="Q24" s="474">
        <v>9900</v>
      </c>
      <c r="R24" s="475"/>
      <c r="S24" s="475"/>
      <c r="T24" s="475"/>
      <c r="U24" s="475"/>
      <c r="V24" s="517"/>
      <c r="W24" s="569"/>
      <c r="X24" s="570"/>
      <c r="Y24" s="571"/>
      <c r="Z24" s="473" t="s">
        <v>175</v>
      </c>
      <c r="AA24" s="453"/>
      <c r="AB24" s="453"/>
      <c r="AC24" s="453"/>
      <c r="AD24" s="453"/>
      <c r="AE24" s="453"/>
      <c r="AF24" s="453"/>
      <c r="AG24" s="454"/>
      <c r="AH24" s="474">
        <v>1004</v>
      </c>
      <c r="AI24" s="475"/>
      <c r="AJ24" s="475"/>
      <c r="AK24" s="475"/>
      <c r="AL24" s="517"/>
      <c r="AM24" s="474">
        <v>3106376</v>
      </c>
      <c r="AN24" s="475"/>
      <c r="AO24" s="475"/>
      <c r="AP24" s="475"/>
      <c r="AQ24" s="475"/>
      <c r="AR24" s="517"/>
      <c r="AS24" s="474">
        <v>3094</v>
      </c>
      <c r="AT24" s="475"/>
      <c r="AU24" s="475"/>
      <c r="AV24" s="475"/>
      <c r="AW24" s="475"/>
      <c r="AX24" s="476"/>
      <c r="AY24" s="539" t="s">
        <v>176</v>
      </c>
      <c r="AZ24" s="540"/>
      <c r="BA24" s="540"/>
      <c r="BB24" s="540"/>
      <c r="BC24" s="540"/>
      <c r="BD24" s="540"/>
      <c r="BE24" s="540"/>
      <c r="BF24" s="540"/>
      <c r="BG24" s="540"/>
      <c r="BH24" s="540"/>
      <c r="BI24" s="540"/>
      <c r="BJ24" s="540"/>
      <c r="BK24" s="540"/>
      <c r="BL24" s="540"/>
      <c r="BM24" s="541"/>
      <c r="BN24" s="423">
        <v>21581520</v>
      </c>
      <c r="BO24" s="424"/>
      <c r="BP24" s="424"/>
      <c r="BQ24" s="424"/>
      <c r="BR24" s="424"/>
      <c r="BS24" s="424"/>
      <c r="BT24" s="424"/>
      <c r="BU24" s="425"/>
      <c r="BV24" s="423">
        <v>23145435</v>
      </c>
      <c r="BW24" s="424"/>
      <c r="BX24" s="424"/>
      <c r="BY24" s="424"/>
      <c r="BZ24" s="424"/>
      <c r="CA24" s="424"/>
      <c r="CB24" s="424"/>
      <c r="CC24" s="425"/>
      <c r="CD24" s="188"/>
      <c r="CE24" s="537"/>
      <c r="CF24" s="537"/>
      <c r="CG24" s="537"/>
      <c r="CH24" s="537"/>
      <c r="CI24" s="537"/>
      <c r="CJ24" s="537"/>
      <c r="CK24" s="537"/>
      <c r="CL24" s="537"/>
      <c r="CM24" s="537"/>
      <c r="CN24" s="537"/>
      <c r="CO24" s="537"/>
      <c r="CP24" s="537"/>
      <c r="CQ24" s="537"/>
      <c r="CR24" s="537"/>
      <c r="CS24" s="538"/>
      <c r="CT24" s="420"/>
      <c r="CU24" s="421"/>
      <c r="CV24" s="421"/>
      <c r="CW24" s="421"/>
      <c r="CX24" s="421"/>
      <c r="CY24" s="421"/>
      <c r="CZ24" s="421"/>
      <c r="DA24" s="422"/>
      <c r="DB24" s="420"/>
      <c r="DC24" s="421"/>
      <c r="DD24" s="421"/>
      <c r="DE24" s="421"/>
      <c r="DF24" s="421"/>
      <c r="DG24" s="421"/>
      <c r="DH24" s="421"/>
      <c r="DI24" s="422"/>
    </row>
    <row r="25" spans="1:113" ht="18.75" customHeight="1">
      <c r="A25" s="175"/>
      <c r="B25" s="594"/>
      <c r="C25" s="570"/>
      <c r="D25" s="571"/>
      <c r="E25" s="473" t="s">
        <v>177</v>
      </c>
      <c r="F25" s="453"/>
      <c r="G25" s="453"/>
      <c r="H25" s="453"/>
      <c r="I25" s="453"/>
      <c r="J25" s="453"/>
      <c r="K25" s="454"/>
      <c r="L25" s="474">
        <v>2</v>
      </c>
      <c r="M25" s="475"/>
      <c r="N25" s="475"/>
      <c r="O25" s="475"/>
      <c r="P25" s="517"/>
      <c r="Q25" s="474">
        <v>8450</v>
      </c>
      <c r="R25" s="475"/>
      <c r="S25" s="475"/>
      <c r="T25" s="475"/>
      <c r="U25" s="475"/>
      <c r="V25" s="517"/>
      <c r="W25" s="569"/>
      <c r="X25" s="570"/>
      <c r="Y25" s="571"/>
      <c r="Z25" s="473" t="s">
        <v>178</v>
      </c>
      <c r="AA25" s="453"/>
      <c r="AB25" s="453"/>
      <c r="AC25" s="453"/>
      <c r="AD25" s="453"/>
      <c r="AE25" s="453"/>
      <c r="AF25" s="453"/>
      <c r="AG25" s="454"/>
      <c r="AH25" s="474" t="s">
        <v>133</v>
      </c>
      <c r="AI25" s="475"/>
      <c r="AJ25" s="475"/>
      <c r="AK25" s="475"/>
      <c r="AL25" s="517"/>
      <c r="AM25" s="474" t="s">
        <v>133</v>
      </c>
      <c r="AN25" s="475"/>
      <c r="AO25" s="475"/>
      <c r="AP25" s="475"/>
      <c r="AQ25" s="475"/>
      <c r="AR25" s="517"/>
      <c r="AS25" s="474" t="s">
        <v>179</v>
      </c>
      <c r="AT25" s="475"/>
      <c r="AU25" s="475"/>
      <c r="AV25" s="475"/>
      <c r="AW25" s="475"/>
      <c r="AX25" s="476"/>
      <c r="AY25" s="383" t="s">
        <v>180</v>
      </c>
      <c r="AZ25" s="384"/>
      <c r="BA25" s="384"/>
      <c r="BB25" s="384"/>
      <c r="BC25" s="384"/>
      <c r="BD25" s="384"/>
      <c r="BE25" s="384"/>
      <c r="BF25" s="384"/>
      <c r="BG25" s="384"/>
      <c r="BH25" s="384"/>
      <c r="BI25" s="384"/>
      <c r="BJ25" s="384"/>
      <c r="BK25" s="384"/>
      <c r="BL25" s="384"/>
      <c r="BM25" s="385"/>
      <c r="BN25" s="386">
        <v>19884513</v>
      </c>
      <c r="BO25" s="387"/>
      <c r="BP25" s="387"/>
      <c r="BQ25" s="387"/>
      <c r="BR25" s="387"/>
      <c r="BS25" s="387"/>
      <c r="BT25" s="387"/>
      <c r="BU25" s="388"/>
      <c r="BV25" s="386">
        <v>19104437</v>
      </c>
      <c r="BW25" s="387"/>
      <c r="BX25" s="387"/>
      <c r="BY25" s="387"/>
      <c r="BZ25" s="387"/>
      <c r="CA25" s="387"/>
      <c r="CB25" s="387"/>
      <c r="CC25" s="388"/>
      <c r="CD25" s="188"/>
      <c r="CE25" s="537"/>
      <c r="CF25" s="537"/>
      <c r="CG25" s="537"/>
      <c r="CH25" s="537"/>
      <c r="CI25" s="537"/>
      <c r="CJ25" s="537"/>
      <c r="CK25" s="537"/>
      <c r="CL25" s="537"/>
      <c r="CM25" s="537"/>
      <c r="CN25" s="537"/>
      <c r="CO25" s="537"/>
      <c r="CP25" s="537"/>
      <c r="CQ25" s="537"/>
      <c r="CR25" s="537"/>
      <c r="CS25" s="538"/>
      <c r="CT25" s="420"/>
      <c r="CU25" s="421"/>
      <c r="CV25" s="421"/>
      <c r="CW25" s="421"/>
      <c r="CX25" s="421"/>
      <c r="CY25" s="421"/>
      <c r="CZ25" s="421"/>
      <c r="DA25" s="422"/>
      <c r="DB25" s="420"/>
      <c r="DC25" s="421"/>
      <c r="DD25" s="421"/>
      <c r="DE25" s="421"/>
      <c r="DF25" s="421"/>
      <c r="DG25" s="421"/>
      <c r="DH25" s="421"/>
      <c r="DI25" s="422"/>
    </row>
    <row r="26" spans="1:113" ht="18.75" customHeight="1">
      <c r="A26" s="175"/>
      <c r="B26" s="594"/>
      <c r="C26" s="570"/>
      <c r="D26" s="571"/>
      <c r="E26" s="473" t="s">
        <v>181</v>
      </c>
      <c r="F26" s="453"/>
      <c r="G26" s="453"/>
      <c r="H26" s="453"/>
      <c r="I26" s="453"/>
      <c r="J26" s="453"/>
      <c r="K26" s="454"/>
      <c r="L26" s="474">
        <v>1</v>
      </c>
      <c r="M26" s="475"/>
      <c r="N26" s="475"/>
      <c r="O26" s="475"/>
      <c r="P26" s="517"/>
      <c r="Q26" s="474">
        <v>7850</v>
      </c>
      <c r="R26" s="475"/>
      <c r="S26" s="475"/>
      <c r="T26" s="475"/>
      <c r="U26" s="475"/>
      <c r="V26" s="517"/>
      <c r="W26" s="569"/>
      <c r="X26" s="570"/>
      <c r="Y26" s="571"/>
      <c r="Z26" s="473" t="s">
        <v>182</v>
      </c>
      <c r="AA26" s="575"/>
      <c r="AB26" s="575"/>
      <c r="AC26" s="575"/>
      <c r="AD26" s="575"/>
      <c r="AE26" s="575"/>
      <c r="AF26" s="575"/>
      <c r="AG26" s="576"/>
      <c r="AH26" s="474">
        <v>82</v>
      </c>
      <c r="AI26" s="475"/>
      <c r="AJ26" s="475"/>
      <c r="AK26" s="475"/>
      <c r="AL26" s="517"/>
      <c r="AM26" s="474">
        <v>261662</v>
      </c>
      <c r="AN26" s="475"/>
      <c r="AO26" s="475"/>
      <c r="AP26" s="475"/>
      <c r="AQ26" s="475"/>
      <c r="AR26" s="517"/>
      <c r="AS26" s="474">
        <v>3191</v>
      </c>
      <c r="AT26" s="475"/>
      <c r="AU26" s="475"/>
      <c r="AV26" s="475"/>
      <c r="AW26" s="475"/>
      <c r="AX26" s="476"/>
      <c r="AY26" s="426" t="s">
        <v>183</v>
      </c>
      <c r="AZ26" s="427"/>
      <c r="BA26" s="427"/>
      <c r="BB26" s="427"/>
      <c r="BC26" s="427"/>
      <c r="BD26" s="427"/>
      <c r="BE26" s="427"/>
      <c r="BF26" s="427"/>
      <c r="BG26" s="427"/>
      <c r="BH26" s="427"/>
      <c r="BI26" s="427"/>
      <c r="BJ26" s="427"/>
      <c r="BK26" s="427"/>
      <c r="BL26" s="427"/>
      <c r="BM26" s="428"/>
      <c r="BN26" s="423">
        <v>160000</v>
      </c>
      <c r="BO26" s="424"/>
      <c r="BP26" s="424"/>
      <c r="BQ26" s="424"/>
      <c r="BR26" s="424"/>
      <c r="BS26" s="424"/>
      <c r="BT26" s="424"/>
      <c r="BU26" s="425"/>
      <c r="BV26" s="423">
        <v>150000</v>
      </c>
      <c r="BW26" s="424"/>
      <c r="BX26" s="424"/>
      <c r="BY26" s="424"/>
      <c r="BZ26" s="424"/>
      <c r="CA26" s="424"/>
      <c r="CB26" s="424"/>
      <c r="CC26" s="425"/>
      <c r="CD26" s="188"/>
      <c r="CE26" s="537"/>
      <c r="CF26" s="537"/>
      <c r="CG26" s="537"/>
      <c r="CH26" s="537"/>
      <c r="CI26" s="537"/>
      <c r="CJ26" s="537"/>
      <c r="CK26" s="537"/>
      <c r="CL26" s="537"/>
      <c r="CM26" s="537"/>
      <c r="CN26" s="537"/>
      <c r="CO26" s="537"/>
      <c r="CP26" s="537"/>
      <c r="CQ26" s="537"/>
      <c r="CR26" s="537"/>
      <c r="CS26" s="538"/>
      <c r="CT26" s="420"/>
      <c r="CU26" s="421"/>
      <c r="CV26" s="421"/>
      <c r="CW26" s="421"/>
      <c r="CX26" s="421"/>
      <c r="CY26" s="421"/>
      <c r="CZ26" s="421"/>
      <c r="DA26" s="422"/>
      <c r="DB26" s="420"/>
      <c r="DC26" s="421"/>
      <c r="DD26" s="421"/>
      <c r="DE26" s="421"/>
      <c r="DF26" s="421"/>
      <c r="DG26" s="421"/>
      <c r="DH26" s="421"/>
      <c r="DI26" s="422"/>
    </row>
    <row r="27" spans="1:113" ht="18.75" customHeight="1" thickBot="1">
      <c r="A27" s="175"/>
      <c r="B27" s="594"/>
      <c r="C27" s="570"/>
      <c r="D27" s="571"/>
      <c r="E27" s="473" t="s">
        <v>184</v>
      </c>
      <c r="F27" s="453"/>
      <c r="G27" s="453"/>
      <c r="H27" s="453"/>
      <c r="I27" s="453"/>
      <c r="J27" s="453"/>
      <c r="K27" s="454"/>
      <c r="L27" s="474">
        <v>1</v>
      </c>
      <c r="M27" s="475"/>
      <c r="N27" s="475"/>
      <c r="O27" s="475"/>
      <c r="P27" s="517"/>
      <c r="Q27" s="474">
        <v>6250</v>
      </c>
      <c r="R27" s="475"/>
      <c r="S27" s="475"/>
      <c r="T27" s="475"/>
      <c r="U27" s="475"/>
      <c r="V27" s="517"/>
      <c r="W27" s="569"/>
      <c r="X27" s="570"/>
      <c r="Y27" s="571"/>
      <c r="Z27" s="473" t="s">
        <v>185</v>
      </c>
      <c r="AA27" s="453"/>
      <c r="AB27" s="453"/>
      <c r="AC27" s="453"/>
      <c r="AD27" s="453"/>
      <c r="AE27" s="453"/>
      <c r="AF27" s="453"/>
      <c r="AG27" s="454"/>
      <c r="AH27" s="474">
        <v>17</v>
      </c>
      <c r="AI27" s="475"/>
      <c r="AJ27" s="475"/>
      <c r="AK27" s="475"/>
      <c r="AL27" s="517"/>
      <c r="AM27" s="474">
        <v>58225</v>
      </c>
      <c r="AN27" s="475"/>
      <c r="AO27" s="475"/>
      <c r="AP27" s="475"/>
      <c r="AQ27" s="475"/>
      <c r="AR27" s="517"/>
      <c r="AS27" s="474">
        <v>3425</v>
      </c>
      <c r="AT27" s="475"/>
      <c r="AU27" s="475"/>
      <c r="AV27" s="475"/>
      <c r="AW27" s="475"/>
      <c r="AX27" s="476"/>
      <c r="AY27" s="518" t="s">
        <v>186</v>
      </c>
      <c r="AZ27" s="519"/>
      <c r="BA27" s="519"/>
      <c r="BB27" s="519"/>
      <c r="BC27" s="519"/>
      <c r="BD27" s="519"/>
      <c r="BE27" s="519"/>
      <c r="BF27" s="519"/>
      <c r="BG27" s="519"/>
      <c r="BH27" s="519"/>
      <c r="BI27" s="519"/>
      <c r="BJ27" s="519"/>
      <c r="BK27" s="519"/>
      <c r="BL27" s="519"/>
      <c r="BM27" s="520"/>
      <c r="BN27" s="542" t="s">
        <v>133</v>
      </c>
      <c r="BO27" s="543"/>
      <c r="BP27" s="543"/>
      <c r="BQ27" s="543"/>
      <c r="BR27" s="543"/>
      <c r="BS27" s="543"/>
      <c r="BT27" s="543"/>
      <c r="BU27" s="544"/>
      <c r="BV27" s="542" t="s">
        <v>179</v>
      </c>
      <c r="BW27" s="543"/>
      <c r="BX27" s="543"/>
      <c r="BY27" s="543"/>
      <c r="BZ27" s="543"/>
      <c r="CA27" s="543"/>
      <c r="CB27" s="543"/>
      <c r="CC27" s="544"/>
      <c r="CD27" s="190"/>
      <c r="CE27" s="537"/>
      <c r="CF27" s="537"/>
      <c r="CG27" s="537"/>
      <c r="CH27" s="537"/>
      <c r="CI27" s="537"/>
      <c r="CJ27" s="537"/>
      <c r="CK27" s="537"/>
      <c r="CL27" s="537"/>
      <c r="CM27" s="537"/>
      <c r="CN27" s="537"/>
      <c r="CO27" s="537"/>
      <c r="CP27" s="537"/>
      <c r="CQ27" s="537"/>
      <c r="CR27" s="537"/>
      <c r="CS27" s="538"/>
      <c r="CT27" s="420"/>
      <c r="CU27" s="421"/>
      <c r="CV27" s="421"/>
      <c r="CW27" s="421"/>
      <c r="CX27" s="421"/>
      <c r="CY27" s="421"/>
      <c r="CZ27" s="421"/>
      <c r="DA27" s="422"/>
      <c r="DB27" s="420"/>
      <c r="DC27" s="421"/>
      <c r="DD27" s="421"/>
      <c r="DE27" s="421"/>
      <c r="DF27" s="421"/>
      <c r="DG27" s="421"/>
      <c r="DH27" s="421"/>
      <c r="DI27" s="422"/>
    </row>
    <row r="28" spans="1:113" ht="18.75" customHeight="1">
      <c r="A28" s="175"/>
      <c r="B28" s="594"/>
      <c r="C28" s="570"/>
      <c r="D28" s="571"/>
      <c r="E28" s="473" t="s">
        <v>187</v>
      </c>
      <c r="F28" s="453"/>
      <c r="G28" s="453"/>
      <c r="H28" s="453"/>
      <c r="I28" s="453"/>
      <c r="J28" s="453"/>
      <c r="K28" s="454"/>
      <c r="L28" s="474">
        <v>1</v>
      </c>
      <c r="M28" s="475"/>
      <c r="N28" s="475"/>
      <c r="O28" s="475"/>
      <c r="P28" s="517"/>
      <c r="Q28" s="474">
        <v>5600</v>
      </c>
      <c r="R28" s="475"/>
      <c r="S28" s="475"/>
      <c r="T28" s="475"/>
      <c r="U28" s="475"/>
      <c r="V28" s="517"/>
      <c r="W28" s="569"/>
      <c r="X28" s="570"/>
      <c r="Y28" s="571"/>
      <c r="Z28" s="473" t="s">
        <v>188</v>
      </c>
      <c r="AA28" s="453"/>
      <c r="AB28" s="453"/>
      <c r="AC28" s="453"/>
      <c r="AD28" s="453"/>
      <c r="AE28" s="453"/>
      <c r="AF28" s="453"/>
      <c r="AG28" s="454"/>
      <c r="AH28" s="474" t="s">
        <v>132</v>
      </c>
      <c r="AI28" s="475"/>
      <c r="AJ28" s="475"/>
      <c r="AK28" s="475"/>
      <c r="AL28" s="517"/>
      <c r="AM28" s="474" t="s">
        <v>133</v>
      </c>
      <c r="AN28" s="475"/>
      <c r="AO28" s="475"/>
      <c r="AP28" s="475"/>
      <c r="AQ28" s="475"/>
      <c r="AR28" s="517"/>
      <c r="AS28" s="474" t="s">
        <v>132</v>
      </c>
      <c r="AT28" s="475"/>
      <c r="AU28" s="475"/>
      <c r="AV28" s="475"/>
      <c r="AW28" s="475"/>
      <c r="AX28" s="476"/>
      <c r="AY28" s="577" t="s">
        <v>189</v>
      </c>
      <c r="AZ28" s="578"/>
      <c r="BA28" s="578"/>
      <c r="BB28" s="579"/>
      <c r="BC28" s="383" t="s">
        <v>50</v>
      </c>
      <c r="BD28" s="384"/>
      <c r="BE28" s="384"/>
      <c r="BF28" s="384"/>
      <c r="BG28" s="384"/>
      <c r="BH28" s="384"/>
      <c r="BI28" s="384"/>
      <c r="BJ28" s="384"/>
      <c r="BK28" s="384"/>
      <c r="BL28" s="384"/>
      <c r="BM28" s="385"/>
      <c r="BN28" s="386">
        <v>5985688</v>
      </c>
      <c r="BO28" s="387"/>
      <c r="BP28" s="387"/>
      <c r="BQ28" s="387"/>
      <c r="BR28" s="387"/>
      <c r="BS28" s="387"/>
      <c r="BT28" s="387"/>
      <c r="BU28" s="388"/>
      <c r="BV28" s="386">
        <v>4323453</v>
      </c>
      <c r="BW28" s="387"/>
      <c r="BX28" s="387"/>
      <c r="BY28" s="387"/>
      <c r="BZ28" s="387"/>
      <c r="CA28" s="387"/>
      <c r="CB28" s="387"/>
      <c r="CC28" s="388"/>
      <c r="CD28" s="188"/>
      <c r="CE28" s="537"/>
      <c r="CF28" s="537"/>
      <c r="CG28" s="537"/>
      <c r="CH28" s="537"/>
      <c r="CI28" s="537"/>
      <c r="CJ28" s="537"/>
      <c r="CK28" s="537"/>
      <c r="CL28" s="537"/>
      <c r="CM28" s="537"/>
      <c r="CN28" s="537"/>
      <c r="CO28" s="537"/>
      <c r="CP28" s="537"/>
      <c r="CQ28" s="537"/>
      <c r="CR28" s="537"/>
      <c r="CS28" s="538"/>
      <c r="CT28" s="420"/>
      <c r="CU28" s="421"/>
      <c r="CV28" s="421"/>
      <c r="CW28" s="421"/>
      <c r="CX28" s="421"/>
      <c r="CY28" s="421"/>
      <c r="CZ28" s="421"/>
      <c r="DA28" s="422"/>
      <c r="DB28" s="420"/>
      <c r="DC28" s="421"/>
      <c r="DD28" s="421"/>
      <c r="DE28" s="421"/>
      <c r="DF28" s="421"/>
      <c r="DG28" s="421"/>
      <c r="DH28" s="421"/>
      <c r="DI28" s="422"/>
    </row>
    <row r="29" spans="1:113" ht="18.75" customHeight="1">
      <c r="A29" s="175"/>
      <c r="B29" s="594"/>
      <c r="C29" s="570"/>
      <c r="D29" s="571"/>
      <c r="E29" s="473" t="s">
        <v>190</v>
      </c>
      <c r="F29" s="453"/>
      <c r="G29" s="453"/>
      <c r="H29" s="453"/>
      <c r="I29" s="453"/>
      <c r="J29" s="453"/>
      <c r="K29" s="454"/>
      <c r="L29" s="474">
        <v>22</v>
      </c>
      <c r="M29" s="475"/>
      <c r="N29" s="475"/>
      <c r="O29" s="475"/>
      <c r="P29" s="517"/>
      <c r="Q29" s="474">
        <v>5450</v>
      </c>
      <c r="R29" s="475"/>
      <c r="S29" s="475"/>
      <c r="T29" s="475"/>
      <c r="U29" s="475"/>
      <c r="V29" s="517"/>
      <c r="W29" s="572"/>
      <c r="X29" s="573"/>
      <c r="Y29" s="574"/>
      <c r="Z29" s="473" t="s">
        <v>191</v>
      </c>
      <c r="AA29" s="453"/>
      <c r="AB29" s="453"/>
      <c r="AC29" s="453"/>
      <c r="AD29" s="453"/>
      <c r="AE29" s="453"/>
      <c r="AF29" s="453"/>
      <c r="AG29" s="454"/>
      <c r="AH29" s="474">
        <v>1021</v>
      </c>
      <c r="AI29" s="475"/>
      <c r="AJ29" s="475"/>
      <c r="AK29" s="475"/>
      <c r="AL29" s="517"/>
      <c r="AM29" s="474">
        <v>3164601</v>
      </c>
      <c r="AN29" s="475"/>
      <c r="AO29" s="475"/>
      <c r="AP29" s="475"/>
      <c r="AQ29" s="475"/>
      <c r="AR29" s="517"/>
      <c r="AS29" s="474">
        <v>3100</v>
      </c>
      <c r="AT29" s="475"/>
      <c r="AU29" s="475"/>
      <c r="AV29" s="475"/>
      <c r="AW29" s="475"/>
      <c r="AX29" s="476"/>
      <c r="AY29" s="580"/>
      <c r="AZ29" s="581"/>
      <c r="BA29" s="581"/>
      <c r="BB29" s="582"/>
      <c r="BC29" s="457" t="s">
        <v>192</v>
      </c>
      <c r="BD29" s="458"/>
      <c r="BE29" s="458"/>
      <c r="BF29" s="458"/>
      <c r="BG29" s="458"/>
      <c r="BH29" s="458"/>
      <c r="BI29" s="458"/>
      <c r="BJ29" s="458"/>
      <c r="BK29" s="458"/>
      <c r="BL29" s="458"/>
      <c r="BM29" s="459"/>
      <c r="BN29" s="423">
        <v>327273</v>
      </c>
      <c r="BO29" s="424"/>
      <c r="BP29" s="424"/>
      <c r="BQ29" s="424"/>
      <c r="BR29" s="424"/>
      <c r="BS29" s="424"/>
      <c r="BT29" s="424"/>
      <c r="BU29" s="425"/>
      <c r="BV29" s="423">
        <v>327270</v>
      </c>
      <c r="BW29" s="424"/>
      <c r="BX29" s="424"/>
      <c r="BY29" s="424"/>
      <c r="BZ29" s="424"/>
      <c r="CA29" s="424"/>
      <c r="CB29" s="424"/>
      <c r="CC29" s="425"/>
      <c r="CD29" s="190"/>
      <c r="CE29" s="537"/>
      <c r="CF29" s="537"/>
      <c r="CG29" s="537"/>
      <c r="CH29" s="537"/>
      <c r="CI29" s="537"/>
      <c r="CJ29" s="537"/>
      <c r="CK29" s="537"/>
      <c r="CL29" s="537"/>
      <c r="CM29" s="537"/>
      <c r="CN29" s="537"/>
      <c r="CO29" s="537"/>
      <c r="CP29" s="537"/>
      <c r="CQ29" s="537"/>
      <c r="CR29" s="537"/>
      <c r="CS29" s="538"/>
      <c r="CT29" s="420"/>
      <c r="CU29" s="421"/>
      <c r="CV29" s="421"/>
      <c r="CW29" s="421"/>
      <c r="CX29" s="421"/>
      <c r="CY29" s="421"/>
      <c r="CZ29" s="421"/>
      <c r="DA29" s="422"/>
      <c r="DB29" s="420"/>
      <c r="DC29" s="421"/>
      <c r="DD29" s="421"/>
      <c r="DE29" s="421"/>
      <c r="DF29" s="421"/>
      <c r="DG29" s="421"/>
      <c r="DH29" s="421"/>
      <c r="DI29" s="422"/>
    </row>
    <row r="30" spans="1:113" ht="18.75" customHeight="1" thickBot="1">
      <c r="A30" s="175"/>
      <c r="B30" s="595"/>
      <c r="C30" s="596"/>
      <c r="D30" s="597"/>
      <c r="E30" s="477"/>
      <c r="F30" s="478"/>
      <c r="G30" s="478"/>
      <c r="H30" s="478"/>
      <c r="I30" s="478"/>
      <c r="J30" s="478"/>
      <c r="K30" s="479"/>
      <c r="L30" s="587"/>
      <c r="M30" s="588"/>
      <c r="N30" s="588"/>
      <c r="O30" s="588"/>
      <c r="P30" s="589"/>
      <c r="Q30" s="587"/>
      <c r="R30" s="588"/>
      <c r="S30" s="588"/>
      <c r="T30" s="588"/>
      <c r="U30" s="588"/>
      <c r="V30" s="589"/>
      <c r="W30" s="590" t="s">
        <v>193</v>
      </c>
      <c r="X30" s="591"/>
      <c r="Y30" s="591"/>
      <c r="Z30" s="591"/>
      <c r="AA30" s="591"/>
      <c r="AB30" s="591"/>
      <c r="AC30" s="591"/>
      <c r="AD30" s="591"/>
      <c r="AE30" s="591"/>
      <c r="AF30" s="591"/>
      <c r="AG30" s="592"/>
      <c r="AH30" s="550">
        <v>97.8</v>
      </c>
      <c r="AI30" s="551"/>
      <c r="AJ30" s="551"/>
      <c r="AK30" s="551"/>
      <c r="AL30" s="551"/>
      <c r="AM30" s="551"/>
      <c r="AN30" s="551"/>
      <c r="AO30" s="551"/>
      <c r="AP30" s="551"/>
      <c r="AQ30" s="551"/>
      <c r="AR30" s="551"/>
      <c r="AS30" s="551"/>
      <c r="AT30" s="551"/>
      <c r="AU30" s="551"/>
      <c r="AV30" s="551"/>
      <c r="AW30" s="551"/>
      <c r="AX30" s="553"/>
      <c r="AY30" s="583"/>
      <c r="AZ30" s="584"/>
      <c r="BA30" s="584"/>
      <c r="BB30" s="585"/>
      <c r="BC30" s="539" t="s">
        <v>52</v>
      </c>
      <c r="BD30" s="540"/>
      <c r="BE30" s="540"/>
      <c r="BF30" s="540"/>
      <c r="BG30" s="540"/>
      <c r="BH30" s="540"/>
      <c r="BI30" s="540"/>
      <c r="BJ30" s="540"/>
      <c r="BK30" s="540"/>
      <c r="BL30" s="540"/>
      <c r="BM30" s="541"/>
      <c r="BN30" s="542">
        <v>8891526</v>
      </c>
      <c r="BO30" s="543"/>
      <c r="BP30" s="543"/>
      <c r="BQ30" s="543"/>
      <c r="BR30" s="543"/>
      <c r="BS30" s="543"/>
      <c r="BT30" s="543"/>
      <c r="BU30" s="544"/>
      <c r="BV30" s="542">
        <v>7196700</v>
      </c>
      <c r="BW30" s="543"/>
      <c r="BX30" s="543"/>
      <c r="BY30" s="543"/>
      <c r="BZ30" s="543"/>
      <c r="CA30" s="543"/>
      <c r="CB30" s="543"/>
      <c r="CC30" s="544"/>
      <c r="CD30" s="191"/>
      <c r="CE30" s="192"/>
      <c r="CF30" s="192"/>
      <c r="CG30" s="192"/>
      <c r="CH30" s="192"/>
      <c r="CI30" s="192"/>
      <c r="CJ30" s="192"/>
      <c r="CK30" s="192"/>
      <c r="CL30" s="192"/>
      <c r="CM30" s="192"/>
      <c r="CN30" s="192"/>
      <c r="CO30" s="192"/>
      <c r="CP30" s="192"/>
      <c r="CQ30" s="192"/>
      <c r="CR30" s="192"/>
      <c r="CS30" s="193"/>
      <c r="CT30" s="194"/>
      <c r="CU30" s="195"/>
      <c r="CV30" s="195"/>
      <c r="CW30" s="195"/>
      <c r="CX30" s="195"/>
      <c r="CY30" s="195"/>
      <c r="CZ30" s="195"/>
      <c r="DA30" s="196"/>
      <c r="DB30" s="194"/>
      <c r="DC30" s="195"/>
      <c r="DD30" s="195"/>
      <c r="DE30" s="195"/>
      <c r="DF30" s="195"/>
      <c r="DG30" s="195"/>
      <c r="DH30" s="195"/>
      <c r="DI30" s="196"/>
    </row>
    <row r="31" spans="1:113" ht="13.5" customHeight="1">
      <c r="A31" s="175"/>
      <c r="B31" s="197"/>
      <c r="DI31" s="198"/>
    </row>
    <row r="32" spans="1:113" ht="13.5" customHeight="1">
      <c r="A32" s="175"/>
      <c r="B32" s="199"/>
      <c r="C32" s="586" t="s">
        <v>194</v>
      </c>
      <c r="D32" s="586"/>
      <c r="E32" s="586"/>
      <c r="F32" s="586"/>
      <c r="G32" s="586"/>
      <c r="H32" s="586"/>
      <c r="I32" s="586"/>
      <c r="J32" s="586"/>
      <c r="K32" s="586"/>
      <c r="L32" s="586"/>
      <c r="M32" s="586"/>
      <c r="N32" s="586"/>
      <c r="O32" s="586"/>
      <c r="P32" s="586"/>
      <c r="Q32" s="586"/>
      <c r="R32" s="586"/>
      <c r="S32" s="586"/>
      <c r="U32" s="427" t="s">
        <v>195</v>
      </c>
      <c r="V32" s="427"/>
      <c r="W32" s="427"/>
      <c r="X32" s="427"/>
      <c r="Y32" s="427"/>
      <c r="Z32" s="427"/>
      <c r="AA32" s="427"/>
      <c r="AB32" s="427"/>
      <c r="AC32" s="427"/>
      <c r="AD32" s="427"/>
      <c r="AE32" s="427"/>
      <c r="AF32" s="427"/>
      <c r="AG32" s="427"/>
      <c r="AH32" s="427"/>
      <c r="AI32" s="427"/>
      <c r="AJ32" s="427"/>
      <c r="AK32" s="427"/>
      <c r="AM32" s="427" t="s">
        <v>196</v>
      </c>
      <c r="AN32" s="427"/>
      <c r="AO32" s="427"/>
      <c r="AP32" s="427"/>
      <c r="AQ32" s="427"/>
      <c r="AR32" s="427"/>
      <c r="AS32" s="427"/>
      <c r="AT32" s="427"/>
      <c r="AU32" s="427"/>
      <c r="AV32" s="427"/>
      <c r="AW32" s="427"/>
      <c r="AX32" s="427"/>
      <c r="AY32" s="427"/>
      <c r="AZ32" s="427"/>
      <c r="BA32" s="427"/>
      <c r="BB32" s="427"/>
      <c r="BC32" s="427"/>
      <c r="BE32" s="427" t="s">
        <v>197</v>
      </c>
      <c r="BF32" s="427"/>
      <c r="BG32" s="427"/>
      <c r="BH32" s="427"/>
      <c r="BI32" s="427"/>
      <c r="BJ32" s="427"/>
      <c r="BK32" s="427"/>
      <c r="BL32" s="427"/>
      <c r="BM32" s="427"/>
      <c r="BN32" s="427"/>
      <c r="BO32" s="427"/>
      <c r="BP32" s="427"/>
      <c r="BQ32" s="427"/>
      <c r="BR32" s="427"/>
      <c r="BS32" s="427"/>
      <c r="BT32" s="427"/>
      <c r="BU32" s="427"/>
      <c r="BW32" s="427" t="s">
        <v>198</v>
      </c>
      <c r="BX32" s="427"/>
      <c r="BY32" s="427"/>
      <c r="BZ32" s="427"/>
      <c r="CA32" s="427"/>
      <c r="CB32" s="427"/>
      <c r="CC32" s="427"/>
      <c r="CD32" s="427"/>
      <c r="CE32" s="427"/>
      <c r="CF32" s="427"/>
      <c r="CG32" s="427"/>
      <c r="CH32" s="427"/>
      <c r="CI32" s="427"/>
      <c r="CJ32" s="427"/>
      <c r="CK32" s="427"/>
      <c r="CL32" s="427"/>
      <c r="CM32" s="427"/>
      <c r="CO32" s="427" t="s">
        <v>199</v>
      </c>
      <c r="CP32" s="427"/>
      <c r="CQ32" s="427"/>
      <c r="CR32" s="427"/>
      <c r="CS32" s="427"/>
      <c r="CT32" s="427"/>
      <c r="CU32" s="427"/>
      <c r="CV32" s="427"/>
      <c r="CW32" s="427"/>
      <c r="CX32" s="427"/>
      <c r="CY32" s="427"/>
      <c r="CZ32" s="427"/>
      <c r="DA32" s="427"/>
      <c r="DB32" s="427"/>
      <c r="DC32" s="427"/>
      <c r="DD32" s="427"/>
      <c r="DE32" s="427"/>
      <c r="DI32" s="198"/>
    </row>
    <row r="33" spans="1:113" ht="13.5" customHeight="1">
      <c r="A33" s="175"/>
      <c r="B33" s="199"/>
      <c r="C33" s="447" t="s">
        <v>200</v>
      </c>
      <c r="D33" s="447"/>
      <c r="E33" s="412" t="s">
        <v>201</v>
      </c>
      <c r="F33" s="412"/>
      <c r="G33" s="412"/>
      <c r="H33" s="412"/>
      <c r="I33" s="412"/>
      <c r="J33" s="412"/>
      <c r="K33" s="412"/>
      <c r="L33" s="412"/>
      <c r="M33" s="412"/>
      <c r="N33" s="412"/>
      <c r="O33" s="412"/>
      <c r="P33" s="412"/>
      <c r="Q33" s="412"/>
      <c r="R33" s="412"/>
      <c r="S33" s="412"/>
      <c r="T33" s="200"/>
      <c r="U33" s="447" t="s">
        <v>200</v>
      </c>
      <c r="V33" s="447"/>
      <c r="W33" s="412" t="s">
        <v>201</v>
      </c>
      <c r="X33" s="412"/>
      <c r="Y33" s="412"/>
      <c r="Z33" s="412"/>
      <c r="AA33" s="412"/>
      <c r="AB33" s="412"/>
      <c r="AC33" s="412"/>
      <c r="AD33" s="412"/>
      <c r="AE33" s="412"/>
      <c r="AF33" s="412"/>
      <c r="AG33" s="412"/>
      <c r="AH33" s="412"/>
      <c r="AI33" s="412"/>
      <c r="AJ33" s="412"/>
      <c r="AK33" s="412"/>
      <c r="AL33" s="200"/>
      <c r="AM33" s="447" t="s">
        <v>202</v>
      </c>
      <c r="AN33" s="447"/>
      <c r="AO33" s="412" t="s">
        <v>203</v>
      </c>
      <c r="AP33" s="412"/>
      <c r="AQ33" s="412"/>
      <c r="AR33" s="412"/>
      <c r="AS33" s="412"/>
      <c r="AT33" s="412"/>
      <c r="AU33" s="412"/>
      <c r="AV33" s="412"/>
      <c r="AW33" s="412"/>
      <c r="AX33" s="412"/>
      <c r="AY33" s="412"/>
      <c r="AZ33" s="412"/>
      <c r="BA33" s="412"/>
      <c r="BB33" s="412"/>
      <c r="BC33" s="412"/>
      <c r="BD33" s="201"/>
      <c r="BE33" s="412" t="s">
        <v>204</v>
      </c>
      <c r="BF33" s="412"/>
      <c r="BG33" s="412" t="s">
        <v>205</v>
      </c>
      <c r="BH33" s="412"/>
      <c r="BI33" s="412"/>
      <c r="BJ33" s="412"/>
      <c r="BK33" s="412"/>
      <c r="BL33" s="412"/>
      <c r="BM33" s="412"/>
      <c r="BN33" s="412"/>
      <c r="BO33" s="412"/>
      <c r="BP33" s="412"/>
      <c r="BQ33" s="412"/>
      <c r="BR33" s="412"/>
      <c r="BS33" s="412"/>
      <c r="BT33" s="412"/>
      <c r="BU33" s="412"/>
      <c r="BV33" s="201"/>
      <c r="BW33" s="447" t="s">
        <v>204</v>
      </c>
      <c r="BX33" s="447"/>
      <c r="BY33" s="412" t="s">
        <v>206</v>
      </c>
      <c r="BZ33" s="412"/>
      <c r="CA33" s="412"/>
      <c r="CB33" s="412"/>
      <c r="CC33" s="412"/>
      <c r="CD33" s="412"/>
      <c r="CE33" s="412"/>
      <c r="CF33" s="412"/>
      <c r="CG33" s="412"/>
      <c r="CH33" s="412"/>
      <c r="CI33" s="412"/>
      <c r="CJ33" s="412"/>
      <c r="CK33" s="412"/>
      <c r="CL33" s="412"/>
      <c r="CM33" s="412"/>
      <c r="CN33" s="200"/>
      <c r="CO33" s="447" t="s">
        <v>200</v>
      </c>
      <c r="CP33" s="447"/>
      <c r="CQ33" s="412" t="s">
        <v>207</v>
      </c>
      <c r="CR33" s="412"/>
      <c r="CS33" s="412"/>
      <c r="CT33" s="412"/>
      <c r="CU33" s="412"/>
      <c r="CV33" s="412"/>
      <c r="CW33" s="412"/>
      <c r="CX33" s="412"/>
      <c r="CY33" s="412"/>
      <c r="CZ33" s="412"/>
      <c r="DA33" s="412"/>
      <c r="DB33" s="412"/>
      <c r="DC33" s="412"/>
      <c r="DD33" s="412"/>
      <c r="DE33" s="412"/>
      <c r="DF33" s="200"/>
      <c r="DG33" s="612" t="s">
        <v>208</v>
      </c>
      <c r="DH33" s="612"/>
      <c r="DI33" s="202"/>
    </row>
    <row r="34" spans="1:113" ht="32.25" customHeight="1">
      <c r="A34" s="175"/>
      <c r="B34" s="199"/>
      <c r="C34" s="613">
        <f>IF(E34="","",1)</f>
        <v>1</v>
      </c>
      <c r="D34" s="613"/>
      <c r="E34" s="614" t="str">
        <f>IF('各会計、関係団体の財政状況及び健全化判断比率'!B7="","",'各会計、関係団体の財政状況及び健全化判断比率'!B7)</f>
        <v>一般会計</v>
      </c>
      <c r="F34" s="614"/>
      <c r="G34" s="614"/>
      <c r="H34" s="614"/>
      <c r="I34" s="614"/>
      <c r="J34" s="614"/>
      <c r="K34" s="614"/>
      <c r="L34" s="614"/>
      <c r="M34" s="614"/>
      <c r="N34" s="614"/>
      <c r="O34" s="614"/>
      <c r="P34" s="614"/>
      <c r="Q34" s="614"/>
      <c r="R34" s="614"/>
      <c r="S34" s="614"/>
      <c r="T34" s="175"/>
      <c r="U34" s="613">
        <f>IF(W34="","",MAX(C34:D43)+1)</f>
        <v>3</v>
      </c>
      <c r="V34" s="613"/>
      <c r="W34" s="614" t="str">
        <f>IF('各会計、関係団体の財政状況及び健全化判断比率'!B28="","",'各会計、関係団体の財政状況及び健全化判断比率'!B28)</f>
        <v>国民健康保険特別会計</v>
      </c>
      <c r="X34" s="614"/>
      <c r="Y34" s="614"/>
      <c r="Z34" s="614"/>
      <c r="AA34" s="614"/>
      <c r="AB34" s="614"/>
      <c r="AC34" s="614"/>
      <c r="AD34" s="614"/>
      <c r="AE34" s="614"/>
      <c r="AF34" s="614"/>
      <c r="AG34" s="614"/>
      <c r="AH34" s="614"/>
      <c r="AI34" s="614"/>
      <c r="AJ34" s="614"/>
      <c r="AK34" s="614"/>
      <c r="AL34" s="175"/>
      <c r="AM34" s="613">
        <f>IF(AO34="","",MAX(C34:D43,U34:V43)+1)</f>
        <v>6</v>
      </c>
      <c r="AN34" s="613"/>
      <c r="AO34" s="614" t="str">
        <f>IF('各会計、関係団体の財政状況及び健全化判断比率'!B31="","",'各会計、関係団体の財政状況及び健全化判断比率'!B31)</f>
        <v>市立病院事業会計</v>
      </c>
      <c r="AP34" s="614"/>
      <c r="AQ34" s="614"/>
      <c r="AR34" s="614"/>
      <c r="AS34" s="614"/>
      <c r="AT34" s="614"/>
      <c r="AU34" s="614"/>
      <c r="AV34" s="614"/>
      <c r="AW34" s="614"/>
      <c r="AX34" s="614"/>
      <c r="AY34" s="614"/>
      <c r="AZ34" s="614"/>
      <c r="BA34" s="614"/>
      <c r="BB34" s="614"/>
      <c r="BC34" s="614"/>
      <c r="BD34" s="175"/>
      <c r="BE34" s="613" t="str">
        <f>IF(BG34="","",MAX(C34:D43,U34:V43,AM34:AN43)+1)</f>
        <v/>
      </c>
      <c r="BF34" s="613"/>
      <c r="BG34" s="614"/>
      <c r="BH34" s="614"/>
      <c r="BI34" s="614"/>
      <c r="BJ34" s="614"/>
      <c r="BK34" s="614"/>
      <c r="BL34" s="614"/>
      <c r="BM34" s="614"/>
      <c r="BN34" s="614"/>
      <c r="BO34" s="614"/>
      <c r="BP34" s="614"/>
      <c r="BQ34" s="614"/>
      <c r="BR34" s="614"/>
      <c r="BS34" s="614"/>
      <c r="BT34" s="614"/>
      <c r="BU34" s="614"/>
      <c r="BV34" s="175"/>
      <c r="BW34" s="613">
        <f>IF(BY34="","",MAX(C34:D43,U34:V43,AM34:AN43,BE34:BF43)+1)</f>
        <v>8</v>
      </c>
      <c r="BX34" s="613"/>
      <c r="BY34" s="614" t="str">
        <f>IF('各会計、関係団体の財政状況及び健全化判断比率'!B68="","",'各会計、関係団体の財政状況及び健全化判断比率'!B68)</f>
        <v>東京市町村総合事務組合（一般会計）</v>
      </c>
      <c r="BZ34" s="614"/>
      <c r="CA34" s="614"/>
      <c r="CB34" s="614"/>
      <c r="CC34" s="614"/>
      <c r="CD34" s="614"/>
      <c r="CE34" s="614"/>
      <c r="CF34" s="614"/>
      <c r="CG34" s="614"/>
      <c r="CH34" s="614"/>
      <c r="CI34" s="614"/>
      <c r="CJ34" s="614"/>
      <c r="CK34" s="614"/>
      <c r="CL34" s="614"/>
      <c r="CM34" s="614"/>
      <c r="CN34" s="175"/>
      <c r="CO34" s="613">
        <f>IF(CQ34="","",MAX(C34:D43,U34:V43,AM34:AN43,BE34:BF43,BW34:BX43)+1)</f>
        <v>17</v>
      </c>
      <c r="CP34" s="613"/>
      <c r="CQ34" s="614" t="str">
        <f>IF('各会計、関係団体の財政状況及び健全化判断比率'!BS7="","",'各会計、関係団体の財政状況及び健全化判断比率'!BS7)</f>
        <v>日野市土地開発公社</v>
      </c>
      <c r="CR34" s="614"/>
      <c r="CS34" s="614"/>
      <c r="CT34" s="614"/>
      <c r="CU34" s="614"/>
      <c r="CV34" s="614"/>
      <c r="CW34" s="614"/>
      <c r="CX34" s="614"/>
      <c r="CY34" s="614"/>
      <c r="CZ34" s="614"/>
      <c r="DA34" s="614"/>
      <c r="DB34" s="614"/>
      <c r="DC34" s="614"/>
      <c r="DD34" s="614"/>
      <c r="DE34" s="614"/>
      <c r="DG34" s="615" t="str">
        <f>IF('各会計、関係団体の財政状況及び健全化判断比率'!BR7="","",'各会計、関係団体の財政状況及び健全化判断比率'!BR7)</f>
        <v>〇</v>
      </c>
      <c r="DH34" s="615"/>
      <c r="DI34" s="202"/>
    </row>
    <row r="35" spans="1:113" ht="32.25" customHeight="1">
      <c r="A35" s="175"/>
      <c r="B35" s="199"/>
      <c r="C35" s="613">
        <f>IF(E35="","",C34+1)</f>
        <v>2</v>
      </c>
      <c r="D35" s="613"/>
      <c r="E35" s="614" t="str">
        <f>IF('各会計、関係団体の財政状況及び健全化判断比率'!B8="","",'各会計、関係団体の財政状況及び健全化判断比率'!B8)</f>
        <v>土地区画整理事業特別会計</v>
      </c>
      <c r="F35" s="614"/>
      <c r="G35" s="614"/>
      <c r="H35" s="614"/>
      <c r="I35" s="614"/>
      <c r="J35" s="614"/>
      <c r="K35" s="614"/>
      <c r="L35" s="614"/>
      <c r="M35" s="614"/>
      <c r="N35" s="614"/>
      <c r="O35" s="614"/>
      <c r="P35" s="614"/>
      <c r="Q35" s="614"/>
      <c r="R35" s="614"/>
      <c r="S35" s="614"/>
      <c r="T35" s="175"/>
      <c r="U35" s="613">
        <f>IF(W35="","",U34+1)</f>
        <v>4</v>
      </c>
      <c r="V35" s="613"/>
      <c r="W35" s="614" t="str">
        <f>IF('各会計、関係団体の財政状況及び健全化判断比率'!B29="","",'各会計、関係団体の財政状況及び健全化判断比率'!B29)</f>
        <v>介護保険特別会計</v>
      </c>
      <c r="X35" s="614"/>
      <c r="Y35" s="614"/>
      <c r="Z35" s="614"/>
      <c r="AA35" s="614"/>
      <c r="AB35" s="614"/>
      <c r="AC35" s="614"/>
      <c r="AD35" s="614"/>
      <c r="AE35" s="614"/>
      <c r="AF35" s="614"/>
      <c r="AG35" s="614"/>
      <c r="AH35" s="614"/>
      <c r="AI35" s="614"/>
      <c r="AJ35" s="614"/>
      <c r="AK35" s="614"/>
      <c r="AL35" s="175"/>
      <c r="AM35" s="613">
        <f t="shared" ref="AM35:AM43" si="0">IF(AO35="","",AM34+1)</f>
        <v>7</v>
      </c>
      <c r="AN35" s="613"/>
      <c r="AO35" s="614" t="str">
        <f>IF('各会計、関係団体の財政状況及び健全化判断比率'!B32="","",'各会計、関係団体の財政状況及び健全化判断比率'!B32)</f>
        <v>下水道事業会計</v>
      </c>
      <c r="AP35" s="614"/>
      <c r="AQ35" s="614"/>
      <c r="AR35" s="614"/>
      <c r="AS35" s="614"/>
      <c r="AT35" s="614"/>
      <c r="AU35" s="614"/>
      <c r="AV35" s="614"/>
      <c r="AW35" s="614"/>
      <c r="AX35" s="614"/>
      <c r="AY35" s="614"/>
      <c r="AZ35" s="614"/>
      <c r="BA35" s="614"/>
      <c r="BB35" s="614"/>
      <c r="BC35" s="614"/>
      <c r="BD35" s="175"/>
      <c r="BE35" s="613" t="str">
        <f t="shared" ref="BE35:BE43" si="1">IF(BG35="","",BE34+1)</f>
        <v/>
      </c>
      <c r="BF35" s="613"/>
      <c r="BG35" s="614"/>
      <c r="BH35" s="614"/>
      <c r="BI35" s="614"/>
      <c r="BJ35" s="614"/>
      <c r="BK35" s="614"/>
      <c r="BL35" s="614"/>
      <c r="BM35" s="614"/>
      <c r="BN35" s="614"/>
      <c r="BO35" s="614"/>
      <c r="BP35" s="614"/>
      <c r="BQ35" s="614"/>
      <c r="BR35" s="614"/>
      <c r="BS35" s="614"/>
      <c r="BT35" s="614"/>
      <c r="BU35" s="614"/>
      <c r="BV35" s="175"/>
      <c r="BW35" s="613">
        <f t="shared" ref="BW35:BW43" si="2">IF(BY35="","",BW34+1)</f>
        <v>9</v>
      </c>
      <c r="BX35" s="613"/>
      <c r="BY35" s="614" t="str">
        <f>IF('各会計、関係団体の財政状況及び健全化判断比率'!B69="","",'各会計、関係団体の財政状況及び健全化判断比率'!B69)</f>
        <v>東京市町村総合事務組合（東京都市町村民交通災害共済事業特別会計）</v>
      </c>
      <c r="BZ35" s="614"/>
      <c r="CA35" s="614"/>
      <c r="CB35" s="614"/>
      <c r="CC35" s="614"/>
      <c r="CD35" s="614"/>
      <c r="CE35" s="614"/>
      <c r="CF35" s="614"/>
      <c r="CG35" s="614"/>
      <c r="CH35" s="614"/>
      <c r="CI35" s="614"/>
      <c r="CJ35" s="614"/>
      <c r="CK35" s="614"/>
      <c r="CL35" s="614"/>
      <c r="CM35" s="614"/>
      <c r="CN35" s="175"/>
      <c r="CO35" s="613">
        <f t="shared" ref="CO35:CO43" si="3">IF(CQ35="","",CO34+1)</f>
        <v>18</v>
      </c>
      <c r="CP35" s="613"/>
      <c r="CQ35" s="614" t="str">
        <f>IF('各会計、関係団体の財政状況及び健全化判断比率'!BS8="","",'各会計、関係団体の財政状況及び健全化判断比率'!BS8)</f>
        <v>株式会社日野市企業公社</v>
      </c>
      <c r="CR35" s="614"/>
      <c r="CS35" s="614"/>
      <c r="CT35" s="614"/>
      <c r="CU35" s="614"/>
      <c r="CV35" s="614"/>
      <c r="CW35" s="614"/>
      <c r="CX35" s="614"/>
      <c r="CY35" s="614"/>
      <c r="CZ35" s="614"/>
      <c r="DA35" s="614"/>
      <c r="DB35" s="614"/>
      <c r="DC35" s="614"/>
      <c r="DD35" s="614"/>
      <c r="DE35" s="614"/>
      <c r="DG35" s="615" t="str">
        <f>IF('各会計、関係団体の財政状況及び健全化判断比率'!BR8="","",'各会計、関係団体の財政状況及び健全化判断比率'!BR8)</f>
        <v/>
      </c>
      <c r="DH35" s="615"/>
      <c r="DI35" s="202"/>
    </row>
    <row r="36" spans="1:113" ht="32.25" customHeight="1">
      <c r="A36" s="175"/>
      <c r="B36" s="199"/>
      <c r="C36" s="613" t="str">
        <f>IF(E36="","",C35+1)</f>
        <v/>
      </c>
      <c r="D36" s="613"/>
      <c r="E36" s="614" t="str">
        <f>IF('各会計、関係団体の財政状況及び健全化判断比率'!B9="","",'各会計、関係団体の財政状況及び健全化判断比率'!B9)</f>
        <v/>
      </c>
      <c r="F36" s="614"/>
      <c r="G36" s="614"/>
      <c r="H36" s="614"/>
      <c r="I36" s="614"/>
      <c r="J36" s="614"/>
      <c r="K36" s="614"/>
      <c r="L36" s="614"/>
      <c r="M36" s="614"/>
      <c r="N36" s="614"/>
      <c r="O36" s="614"/>
      <c r="P36" s="614"/>
      <c r="Q36" s="614"/>
      <c r="R36" s="614"/>
      <c r="S36" s="614"/>
      <c r="T36" s="175"/>
      <c r="U36" s="613">
        <f t="shared" ref="U36:U43" si="4">IF(W36="","",U35+1)</f>
        <v>5</v>
      </c>
      <c r="V36" s="613"/>
      <c r="W36" s="614" t="str">
        <f>IF('各会計、関係団体の財政状況及び健全化判断比率'!B30="","",'各会計、関係団体の財政状況及び健全化判断比率'!B30)</f>
        <v>後期高齢者医療特別会計</v>
      </c>
      <c r="X36" s="614"/>
      <c r="Y36" s="614"/>
      <c r="Z36" s="614"/>
      <c r="AA36" s="614"/>
      <c r="AB36" s="614"/>
      <c r="AC36" s="614"/>
      <c r="AD36" s="614"/>
      <c r="AE36" s="614"/>
      <c r="AF36" s="614"/>
      <c r="AG36" s="614"/>
      <c r="AH36" s="614"/>
      <c r="AI36" s="614"/>
      <c r="AJ36" s="614"/>
      <c r="AK36" s="614"/>
      <c r="AL36" s="175"/>
      <c r="AM36" s="613" t="str">
        <f t="shared" si="0"/>
        <v/>
      </c>
      <c r="AN36" s="613"/>
      <c r="AO36" s="614"/>
      <c r="AP36" s="614"/>
      <c r="AQ36" s="614"/>
      <c r="AR36" s="614"/>
      <c r="AS36" s="614"/>
      <c r="AT36" s="614"/>
      <c r="AU36" s="614"/>
      <c r="AV36" s="614"/>
      <c r="AW36" s="614"/>
      <c r="AX36" s="614"/>
      <c r="AY36" s="614"/>
      <c r="AZ36" s="614"/>
      <c r="BA36" s="614"/>
      <c r="BB36" s="614"/>
      <c r="BC36" s="614"/>
      <c r="BD36" s="175"/>
      <c r="BE36" s="613" t="str">
        <f t="shared" si="1"/>
        <v/>
      </c>
      <c r="BF36" s="613"/>
      <c r="BG36" s="614"/>
      <c r="BH36" s="614"/>
      <c r="BI36" s="614"/>
      <c r="BJ36" s="614"/>
      <c r="BK36" s="614"/>
      <c r="BL36" s="614"/>
      <c r="BM36" s="614"/>
      <c r="BN36" s="614"/>
      <c r="BO36" s="614"/>
      <c r="BP36" s="614"/>
      <c r="BQ36" s="614"/>
      <c r="BR36" s="614"/>
      <c r="BS36" s="614"/>
      <c r="BT36" s="614"/>
      <c r="BU36" s="614"/>
      <c r="BV36" s="175"/>
      <c r="BW36" s="613">
        <f t="shared" si="2"/>
        <v>10</v>
      </c>
      <c r="BX36" s="613"/>
      <c r="BY36" s="614" t="str">
        <f>IF('各会計、関係団体の財政状況及び健全化判断比率'!B70="","",'各会計、関係団体の財政状況及び健全化判断比率'!B70)</f>
        <v>東京都十一市競輪事業組合</v>
      </c>
      <c r="BZ36" s="614"/>
      <c r="CA36" s="614"/>
      <c r="CB36" s="614"/>
      <c r="CC36" s="614"/>
      <c r="CD36" s="614"/>
      <c r="CE36" s="614"/>
      <c r="CF36" s="614"/>
      <c r="CG36" s="614"/>
      <c r="CH36" s="614"/>
      <c r="CI36" s="614"/>
      <c r="CJ36" s="614"/>
      <c r="CK36" s="614"/>
      <c r="CL36" s="614"/>
      <c r="CM36" s="614"/>
      <c r="CN36" s="175"/>
      <c r="CO36" s="613">
        <f t="shared" si="3"/>
        <v>19</v>
      </c>
      <c r="CP36" s="613"/>
      <c r="CQ36" s="614" t="str">
        <f>IF('各会計、関係団体の財政状況及び健全化判断比率'!BS9="","",'各会計、関係団体の財政状況及び健全化判断比率'!BS9)</f>
        <v>公益財団法人日野市環境緑化協会</v>
      </c>
      <c r="CR36" s="614"/>
      <c r="CS36" s="614"/>
      <c r="CT36" s="614"/>
      <c r="CU36" s="614"/>
      <c r="CV36" s="614"/>
      <c r="CW36" s="614"/>
      <c r="CX36" s="614"/>
      <c r="CY36" s="614"/>
      <c r="CZ36" s="614"/>
      <c r="DA36" s="614"/>
      <c r="DB36" s="614"/>
      <c r="DC36" s="614"/>
      <c r="DD36" s="614"/>
      <c r="DE36" s="614"/>
      <c r="DG36" s="615" t="str">
        <f>IF('各会計、関係団体の財政状況及び健全化判断比率'!BR9="","",'各会計、関係団体の財政状況及び健全化判断比率'!BR9)</f>
        <v/>
      </c>
      <c r="DH36" s="615"/>
      <c r="DI36" s="202"/>
    </row>
    <row r="37" spans="1:113" ht="32.25" customHeight="1">
      <c r="A37" s="175"/>
      <c r="B37" s="199"/>
      <c r="C37" s="613" t="str">
        <f>IF(E37="","",C36+1)</f>
        <v/>
      </c>
      <c r="D37" s="613"/>
      <c r="E37" s="614" t="str">
        <f>IF('各会計、関係団体の財政状況及び健全化判断比率'!B10="","",'各会計、関係団体の財政状況及び健全化判断比率'!B10)</f>
        <v/>
      </c>
      <c r="F37" s="614"/>
      <c r="G37" s="614"/>
      <c r="H37" s="614"/>
      <c r="I37" s="614"/>
      <c r="J37" s="614"/>
      <c r="K37" s="614"/>
      <c r="L37" s="614"/>
      <c r="M37" s="614"/>
      <c r="N37" s="614"/>
      <c r="O37" s="614"/>
      <c r="P37" s="614"/>
      <c r="Q37" s="614"/>
      <c r="R37" s="614"/>
      <c r="S37" s="614"/>
      <c r="T37" s="175"/>
      <c r="U37" s="613" t="str">
        <f t="shared" si="4"/>
        <v/>
      </c>
      <c r="V37" s="613"/>
      <c r="W37" s="614"/>
      <c r="X37" s="614"/>
      <c r="Y37" s="614"/>
      <c r="Z37" s="614"/>
      <c r="AA37" s="614"/>
      <c r="AB37" s="614"/>
      <c r="AC37" s="614"/>
      <c r="AD37" s="614"/>
      <c r="AE37" s="614"/>
      <c r="AF37" s="614"/>
      <c r="AG37" s="614"/>
      <c r="AH37" s="614"/>
      <c r="AI37" s="614"/>
      <c r="AJ37" s="614"/>
      <c r="AK37" s="614"/>
      <c r="AL37" s="175"/>
      <c r="AM37" s="613" t="str">
        <f t="shared" si="0"/>
        <v/>
      </c>
      <c r="AN37" s="613"/>
      <c r="AO37" s="614"/>
      <c r="AP37" s="614"/>
      <c r="AQ37" s="614"/>
      <c r="AR37" s="614"/>
      <c r="AS37" s="614"/>
      <c r="AT37" s="614"/>
      <c r="AU37" s="614"/>
      <c r="AV37" s="614"/>
      <c r="AW37" s="614"/>
      <c r="AX37" s="614"/>
      <c r="AY37" s="614"/>
      <c r="AZ37" s="614"/>
      <c r="BA37" s="614"/>
      <c r="BB37" s="614"/>
      <c r="BC37" s="614"/>
      <c r="BD37" s="175"/>
      <c r="BE37" s="613" t="str">
        <f t="shared" si="1"/>
        <v/>
      </c>
      <c r="BF37" s="613"/>
      <c r="BG37" s="614"/>
      <c r="BH37" s="614"/>
      <c r="BI37" s="614"/>
      <c r="BJ37" s="614"/>
      <c r="BK37" s="614"/>
      <c r="BL37" s="614"/>
      <c r="BM37" s="614"/>
      <c r="BN37" s="614"/>
      <c r="BO37" s="614"/>
      <c r="BP37" s="614"/>
      <c r="BQ37" s="614"/>
      <c r="BR37" s="614"/>
      <c r="BS37" s="614"/>
      <c r="BT37" s="614"/>
      <c r="BU37" s="614"/>
      <c r="BV37" s="175"/>
      <c r="BW37" s="613">
        <f t="shared" si="2"/>
        <v>11</v>
      </c>
      <c r="BX37" s="613"/>
      <c r="BY37" s="614" t="str">
        <f>IF('各会計、関係団体の財政状況及び健全化判断比率'!B71="","",'各会計、関係団体の財政状況及び健全化判断比率'!B71)</f>
        <v>東京都四市競艇事業組合</v>
      </c>
      <c r="BZ37" s="614"/>
      <c r="CA37" s="614"/>
      <c r="CB37" s="614"/>
      <c r="CC37" s="614"/>
      <c r="CD37" s="614"/>
      <c r="CE37" s="614"/>
      <c r="CF37" s="614"/>
      <c r="CG37" s="614"/>
      <c r="CH37" s="614"/>
      <c r="CI37" s="614"/>
      <c r="CJ37" s="614"/>
      <c r="CK37" s="614"/>
      <c r="CL37" s="614"/>
      <c r="CM37" s="614"/>
      <c r="CN37" s="175"/>
      <c r="CO37" s="613">
        <f t="shared" si="3"/>
        <v>20</v>
      </c>
      <c r="CP37" s="613"/>
      <c r="CQ37" s="614" t="str">
        <f>IF('各会計、関係団体の財政状況及び健全化判断比率'!BS10="","",'各会計、関係団体の財政状況及び健全化判断比率'!BS10)</f>
        <v>多摩都市モノレール株式会社</v>
      </c>
      <c r="CR37" s="614"/>
      <c r="CS37" s="614"/>
      <c r="CT37" s="614"/>
      <c r="CU37" s="614"/>
      <c r="CV37" s="614"/>
      <c r="CW37" s="614"/>
      <c r="CX37" s="614"/>
      <c r="CY37" s="614"/>
      <c r="CZ37" s="614"/>
      <c r="DA37" s="614"/>
      <c r="DB37" s="614"/>
      <c r="DC37" s="614"/>
      <c r="DD37" s="614"/>
      <c r="DE37" s="614"/>
      <c r="DG37" s="615" t="str">
        <f>IF('各会計、関係団体の財政状況及び健全化判断比率'!BR10="","",'各会計、関係団体の財政状況及び健全化判断比率'!BR10)</f>
        <v/>
      </c>
      <c r="DH37" s="615"/>
      <c r="DI37" s="202"/>
    </row>
    <row r="38" spans="1:113" ht="32.25" customHeight="1">
      <c r="A38" s="175"/>
      <c r="B38" s="199"/>
      <c r="C38" s="613" t="str">
        <f t="shared" ref="C38:C43" si="5">IF(E38="","",C37+1)</f>
        <v/>
      </c>
      <c r="D38" s="613"/>
      <c r="E38" s="614" t="str">
        <f>IF('各会計、関係団体の財政状況及び健全化判断比率'!B11="","",'各会計、関係団体の財政状況及び健全化判断比率'!B11)</f>
        <v/>
      </c>
      <c r="F38" s="614"/>
      <c r="G38" s="614"/>
      <c r="H38" s="614"/>
      <c r="I38" s="614"/>
      <c r="J38" s="614"/>
      <c r="K38" s="614"/>
      <c r="L38" s="614"/>
      <c r="M38" s="614"/>
      <c r="N38" s="614"/>
      <c r="O38" s="614"/>
      <c r="P38" s="614"/>
      <c r="Q38" s="614"/>
      <c r="R38" s="614"/>
      <c r="S38" s="614"/>
      <c r="T38" s="175"/>
      <c r="U38" s="613" t="str">
        <f t="shared" si="4"/>
        <v/>
      </c>
      <c r="V38" s="613"/>
      <c r="W38" s="614"/>
      <c r="X38" s="614"/>
      <c r="Y38" s="614"/>
      <c r="Z38" s="614"/>
      <c r="AA38" s="614"/>
      <c r="AB38" s="614"/>
      <c r="AC38" s="614"/>
      <c r="AD38" s="614"/>
      <c r="AE38" s="614"/>
      <c r="AF38" s="614"/>
      <c r="AG38" s="614"/>
      <c r="AH38" s="614"/>
      <c r="AI38" s="614"/>
      <c r="AJ38" s="614"/>
      <c r="AK38" s="614"/>
      <c r="AL38" s="175"/>
      <c r="AM38" s="613" t="str">
        <f t="shared" si="0"/>
        <v/>
      </c>
      <c r="AN38" s="613"/>
      <c r="AO38" s="614"/>
      <c r="AP38" s="614"/>
      <c r="AQ38" s="614"/>
      <c r="AR38" s="614"/>
      <c r="AS38" s="614"/>
      <c r="AT38" s="614"/>
      <c r="AU38" s="614"/>
      <c r="AV38" s="614"/>
      <c r="AW38" s="614"/>
      <c r="AX38" s="614"/>
      <c r="AY38" s="614"/>
      <c r="AZ38" s="614"/>
      <c r="BA38" s="614"/>
      <c r="BB38" s="614"/>
      <c r="BC38" s="614"/>
      <c r="BD38" s="175"/>
      <c r="BE38" s="613" t="str">
        <f t="shared" si="1"/>
        <v/>
      </c>
      <c r="BF38" s="613"/>
      <c r="BG38" s="614"/>
      <c r="BH38" s="614"/>
      <c r="BI38" s="614"/>
      <c r="BJ38" s="614"/>
      <c r="BK38" s="614"/>
      <c r="BL38" s="614"/>
      <c r="BM38" s="614"/>
      <c r="BN38" s="614"/>
      <c r="BO38" s="614"/>
      <c r="BP38" s="614"/>
      <c r="BQ38" s="614"/>
      <c r="BR38" s="614"/>
      <c r="BS38" s="614"/>
      <c r="BT38" s="614"/>
      <c r="BU38" s="614"/>
      <c r="BV38" s="175"/>
      <c r="BW38" s="613">
        <f t="shared" si="2"/>
        <v>12</v>
      </c>
      <c r="BX38" s="613"/>
      <c r="BY38" s="614" t="str">
        <f>IF('各会計、関係団体の財政状況及び健全化判断比率'!B72="","",'各会計、関係団体の財政状況及び健全化判断比率'!B72)</f>
        <v>東京たま広域資源循環組合</v>
      </c>
      <c r="BZ38" s="614"/>
      <c r="CA38" s="614"/>
      <c r="CB38" s="614"/>
      <c r="CC38" s="614"/>
      <c r="CD38" s="614"/>
      <c r="CE38" s="614"/>
      <c r="CF38" s="614"/>
      <c r="CG38" s="614"/>
      <c r="CH38" s="614"/>
      <c r="CI38" s="614"/>
      <c r="CJ38" s="614"/>
      <c r="CK38" s="614"/>
      <c r="CL38" s="614"/>
      <c r="CM38" s="614"/>
      <c r="CN38" s="175"/>
      <c r="CO38" s="613" t="str">
        <f t="shared" si="3"/>
        <v/>
      </c>
      <c r="CP38" s="613"/>
      <c r="CQ38" s="614" t="str">
        <f>IF('各会計、関係団体の財政状況及び健全化判断比率'!BS11="","",'各会計、関係団体の財政状況及び健全化判断比率'!BS11)</f>
        <v/>
      </c>
      <c r="CR38" s="614"/>
      <c r="CS38" s="614"/>
      <c r="CT38" s="614"/>
      <c r="CU38" s="614"/>
      <c r="CV38" s="614"/>
      <c r="CW38" s="614"/>
      <c r="CX38" s="614"/>
      <c r="CY38" s="614"/>
      <c r="CZ38" s="614"/>
      <c r="DA38" s="614"/>
      <c r="DB38" s="614"/>
      <c r="DC38" s="614"/>
      <c r="DD38" s="614"/>
      <c r="DE38" s="614"/>
      <c r="DG38" s="615" t="str">
        <f>IF('各会計、関係団体の財政状況及び健全化判断比率'!BR11="","",'各会計、関係団体の財政状況及び健全化判断比率'!BR11)</f>
        <v/>
      </c>
      <c r="DH38" s="615"/>
      <c r="DI38" s="202"/>
    </row>
    <row r="39" spans="1:113" ht="32.25" customHeight="1">
      <c r="A39" s="175"/>
      <c r="B39" s="199"/>
      <c r="C39" s="613" t="str">
        <f t="shared" si="5"/>
        <v/>
      </c>
      <c r="D39" s="613"/>
      <c r="E39" s="614" t="str">
        <f>IF('各会計、関係団体の財政状況及び健全化判断比率'!B12="","",'各会計、関係団体の財政状況及び健全化判断比率'!B12)</f>
        <v/>
      </c>
      <c r="F39" s="614"/>
      <c r="G39" s="614"/>
      <c r="H39" s="614"/>
      <c r="I39" s="614"/>
      <c r="J39" s="614"/>
      <c r="K39" s="614"/>
      <c r="L39" s="614"/>
      <c r="M39" s="614"/>
      <c r="N39" s="614"/>
      <c r="O39" s="614"/>
      <c r="P39" s="614"/>
      <c r="Q39" s="614"/>
      <c r="R39" s="614"/>
      <c r="S39" s="614"/>
      <c r="T39" s="175"/>
      <c r="U39" s="613" t="str">
        <f t="shared" si="4"/>
        <v/>
      </c>
      <c r="V39" s="613"/>
      <c r="W39" s="614"/>
      <c r="X39" s="614"/>
      <c r="Y39" s="614"/>
      <c r="Z39" s="614"/>
      <c r="AA39" s="614"/>
      <c r="AB39" s="614"/>
      <c r="AC39" s="614"/>
      <c r="AD39" s="614"/>
      <c r="AE39" s="614"/>
      <c r="AF39" s="614"/>
      <c r="AG39" s="614"/>
      <c r="AH39" s="614"/>
      <c r="AI39" s="614"/>
      <c r="AJ39" s="614"/>
      <c r="AK39" s="614"/>
      <c r="AL39" s="175"/>
      <c r="AM39" s="613" t="str">
        <f t="shared" si="0"/>
        <v/>
      </c>
      <c r="AN39" s="613"/>
      <c r="AO39" s="614"/>
      <c r="AP39" s="614"/>
      <c r="AQ39" s="614"/>
      <c r="AR39" s="614"/>
      <c r="AS39" s="614"/>
      <c r="AT39" s="614"/>
      <c r="AU39" s="614"/>
      <c r="AV39" s="614"/>
      <c r="AW39" s="614"/>
      <c r="AX39" s="614"/>
      <c r="AY39" s="614"/>
      <c r="AZ39" s="614"/>
      <c r="BA39" s="614"/>
      <c r="BB39" s="614"/>
      <c r="BC39" s="614"/>
      <c r="BD39" s="175"/>
      <c r="BE39" s="613" t="str">
        <f t="shared" si="1"/>
        <v/>
      </c>
      <c r="BF39" s="613"/>
      <c r="BG39" s="614"/>
      <c r="BH39" s="614"/>
      <c r="BI39" s="614"/>
      <c r="BJ39" s="614"/>
      <c r="BK39" s="614"/>
      <c r="BL39" s="614"/>
      <c r="BM39" s="614"/>
      <c r="BN39" s="614"/>
      <c r="BO39" s="614"/>
      <c r="BP39" s="614"/>
      <c r="BQ39" s="614"/>
      <c r="BR39" s="614"/>
      <c r="BS39" s="614"/>
      <c r="BT39" s="614"/>
      <c r="BU39" s="614"/>
      <c r="BV39" s="175"/>
      <c r="BW39" s="613">
        <f t="shared" si="2"/>
        <v>13</v>
      </c>
      <c r="BX39" s="613"/>
      <c r="BY39" s="614" t="str">
        <f>IF('各会計、関係団体の財政状況及び健全化判断比率'!B73="","",'各会計、関係団体の財政状況及び健全化判断比率'!B73)</f>
        <v>南多摩斎場組合</v>
      </c>
      <c r="BZ39" s="614"/>
      <c r="CA39" s="614"/>
      <c r="CB39" s="614"/>
      <c r="CC39" s="614"/>
      <c r="CD39" s="614"/>
      <c r="CE39" s="614"/>
      <c r="CF39" s="614"/>
      <c r="CG39" s="614"/>
      <c r="CH39" s="614"/>
      <c r="CI39" s="614"/>
      <c r="CJ39" s="614"/>
      <c r="CK39" s="614"/>
      <c r="CL39" s="614"/>
      <c r="CM39" s="614"/>
      <c r="CN39" s="175"/>
      <c r="CO39" s="613" t="str">
        <f t="shared" si="3"/>
        <v/>
      </c>
      <c r="CP39" s="613"/>
      <c r="CQ39" s="614" t="str">
        <f>IF('各会計、関係団体の財政状況及び健全化判断比率'!BS12="","",'各会計、関係団体の財政状況及び健全化判断比率'!BS12)</f>
        <v/>
      </c>
      <c r="CR39" s="614"/>
      <c r="CS39" s="614"/>
      <c r="CT39" s="614"/>
      <c r="CU39" s="614"/>
      <c r="CV39" s="614"/>
      <c r="CW39" s="614"/>
      <c r="CX39" s="614"/>
      <c r="CY39" s="614"/>
      <c r="CZ39" s="614"/>
      <c r="DA39" s="614"/>
      <c r="DB39" s="614"/>
      <c r="DC39" s="614"/>
      <c r="DD39" s="614"/>
      <c r="DE39" s="614"/>
      <c r="DG39" s="615" t="str">
        <f>IF('各会計、関係団体の財政状況及び健全化判断比率'!BR12="","",'各会計、関係団体の財政状況及び健全化判断比率'!BR12)</f>
        <v/>
      </c>
      <c r="DH39" s="615"/>
      <c r="DI39" s="202"/>
    </row>
    <row r="40" spans="1:113" ht="32.25" customHeight="1">
      <c r="A40" s="175"/>
      <c r="B40" s="199"/>
      <c r="C40" s="613" t="str">
        <f t="shared" si="5"/>
        <v/>
      </c>
      <c r="D40" s="613"/>
      <c r="E40" s="614" t="str">
        <f>IF('各会計、関係団体の財政状況及び健全化判断比率'!B13="","",'各会計、関係団体の財政状況及び健全化判断比率'!B13)</f>
        <v/>
      </c>
      <c r="F40" s="614"/>
      <c r="G40" s="614"/>
      <c r="H40" s="614"/>
      <c r="I40" s="614"/>
      <c r="J40" s="614"/>
      <c r="K40" s="614"/>
      <c r="L40" s="614"/>
      <c r="M40" s="614"/>
      <c r="N40" s="614"/>
      <c r="O40" s="614"/>
      <c r="P40" s="614"/>
      <c r="Q40" s="614"/>
      <c r="R40" s="614"/>
      <c r="S40" s="614"/>
      <c r="T40" s="175"/>
      <c r="U40" s="613" t="str">
        <f t="shared" si="4"/>
        <v/>
      </c>
      <c r="V40" s="613"/>
      <c r="W40" s="614"/>
      <c r="X40" s="614"/>
      <c r="Y40" s="614"/>
      <c r="Z40" s="614"/>
      <c r="AA40" s="614"/>
      <c r="AB40" s="614"/>
      <c r="AC40" s="614"/>
      <c r="AD40" s="614"/>
      <c r="AE40" s="614"/>
      <c r="AF40" s="614"/>
      <c r="AG40" s="614"/>
      <c r="AH40" s="614"/>
      <c r="AI40" s="614"/>
      <c r="AJ40" s="614"/>
      <c r="AK40" s="614"/>
      <c r="AL40" s="175"/>
      <c r="AM40" s="613" t="str">
        <f t="shared" si="0"/>
        <v/>
      </c>
      <c r="AN40" s="613"/>
      <c r="AO40" s="614"/>
      <c r="AP40" s="614"/>
      <c r="AQ40" s="614"/>
      <c r="AR40" s="614"/>
      <c r="AS40" s="614"/>
      <c r="AT40" s="614"/>
      <c r="AU40" s="614"/>
      <c r="AV40" s="614"/>
      <c r="AW40" s="614"/>
      <c r="AX40" s="614"/>
      <c r="AY40" s="614"/>
      <c r="AZ40" s="614"/>
      <c r="BA40" s="614"/>
      <c r="BB40" s="614"/>
      <c r="BC40" s="614"/>
      <c r="BD40" s="175"/>
      <c r="BE40" s="613" t="str">
        <f t="shared" si="1"/>
        <v/>
      </c>
      <c r="BF40" s="613"/>
      <c r="BG40" s="614"/>
      <c r="BH40" s="614"/>
      <c r="BI40" s="614"/>
      <c r="BJ40" s="614"/>
      <c r="BK40" s="614"/>
      <c r="BL40" s="614"/>
      <c r="BM40" s="614"/>
      <c r="BN40" s="614"/>
      <c r="BO40" s="614"/>
      <c r="BP40" s="614"/>
      <c r="BQ40" s="614"/>
      <c r="BR40" s="614"/>
      <c r="BS40" s="614"/>
      <c r="BT40" s="614"/>
      <c r="BU40" s="614"/>
      <c r="BV40" s="175"/>
      <c r="BW40" s="613">
        <f t="shared" si="2"/>
        <v>14</v>
      </c>
      <c r="BX40" s="613"/>
      <c r="BY40" s="614" t="str">
        <f>IF('各会計、関係団体の財政状況及び健全化判断比率'!B74="","",'各会計、関係団体の財政状況及び健全化判断比率'!B74)</f>
        <v>東京都後期高齢者医療広域連合（一般会計）</v>
      </c>
      <c r="BZ40" s="614"/>
      <c r="CA40" s="614"/>
      <c r="CB40" s="614"/>
      <c r="CC40" s="614"/>
      <c r="CD40" s="614"/>
      <c r="CE40" s="614"/>
      <c r="CF40" s="614"/>
      <c r="CG40" s="614"/>
      <c r="CH40" s="614"/>
      <c r="CI40" s="614"/>
      <c r="CJ40" s="614"/>
      <c r="CK40" s="614"/>
      <c r="CL40" s="614"/>
      <c r="CM40" s="614"/>
      <c r="CN40" s="175"/>
      <c r="CO40" s="613" t="str">
        <f t="shared" si="3"/>
        <v/>
      </c>
      <c r="CP40" s="613"/>
      <c r="CQ40" s="614" t="str">
        <f>IF('各会計、関係団体の財政状況及び健全化判断比率'!BS13="","",'各会計、関係団体の財政状況及び健全化判断比率'!BS13)</f>
        <v/>
      </c>
      <c r="CR40" s="614"/>
      <c r="CS40" s="614"/>
      <c r="CT40" s="614"/>
      <c r="CU40" s="614"/>
      <c r="CV40" s="614"/>
      <c r="CW40" s="614"/>
      <c r="CX40" s="614"/>
      <c r="CY40" s="614"/>
      <c r="CZ40" s="614"/>
      <c r="DA40" s="614"/>
      <c r="DB40" s="614"/>
      <c r="DC40" s="614"/>
      <c r="DD40" s="614"/>
      <c r="DE40" s="614"/>
      <c r="DG40" s="615" t="str">
        <f>IF('各会計、関係団体の財政状況及び健全化判断比率'!BR13="","",'各会計、関係団体の財政状況及び健全化判断比率'!BR13)</f>
        <v/>
      </c>
      <c r="DH40" s="615"/>
      <c r="DI40" s="202"/>
    </row>
    <row r="41" spans="1:113" ht="32.25" customHeight="1">
      <c r="A41" s="175"/>
      <c r="B41" s="199"/>
      <c r="C41" s="613" t="str">
        <f t="shared" si="5"/>
        <v/>
      </c>
      <c r="D41" s="613"/>
      <c r="E41" s="614" t="str">
        <f>IF('各会計、関係団体の財政状況及び健全化判断比率'!B14="","",'各会計、関係団体の財政状況及び健全化判断比率'!B14)</f>
        <v/>
      </c>
      <c r="F41" s="614"/>
      <c r="G41" s="614"/>
      <c r="H41" s="614"/>
      <c r="I41" s="614"/>
      <c r="J41" s="614"/>
      <c r="K41" s="614"/>
      <c r="L41" s="614"/>
      <c r="M41" s="614"/>
      <c r="N41" s="614"/>
      <c r="O41" s="614"/>
      <c r="P41" s="614"/>
      <c r="Q41" s="614"/>
      <c r="R41" s="614"/>
      <c r="S41" s="614"/>
      <c r="T41" s="175"/>
      <c r="U41" s="613" t="str">
        <f t="shared" si="4"/>
        <v/>
      </c>
      <c r="V41" s="613"/>
      <c r="W41" s="614"/>
      <c r="X41" s="614"/>
      <c r="Y41" s="614"/>
      <c r="Z41" s="614"/>
      <c r="AA41" s="614"/>
      <c r="AB41" s="614"/>
      <c r="AC41" s="614"/>
      <c r="AD41" s="614"/>
      <c r="AE41" s="614"/>
      <c r="AF41" s="614"/>
      <c r="AG41" s="614"/>
      <c r="AH41" s="614"/>
      <c r="AI41" s="614"/>
      <c r="AJ41" s="614"/>
      <c r="AK41" s="614"/>
      <c r="AL41" s="175"/>
      <c r="AM41" s="613" t="str">
        <f t="shared" si="0"/>
        <v/>
      </c>
      <c r="AN41" s="613"/>
      <c r="AO41" s="614"/>
      <c r="AP41" s="614"/>
      <c r="AQ41" s="614"/>
      <c r="AR41" s="614"/>
      <c r="AS41" s="614"/>
      <c r="AT41" s="614"/>
      <c r="AU41" s="614"/>
      <c r="AV41" s="614"/>
      <c r="AW41" s="614"/>
      <c r="AX41" s="614"/>
      <c r="AY41" s="614"/>
      <c r="AZ41" s="614"/>
      <c r="BA41" s="614"/>
      <c r="BB41" s="614"/>
      <c r="BC41" s="614"/>
      <c r="BD41" s="175"/>
      <c r="BE41" s="613" t="str">
        <f t="shared" si="1"/>
        <v/>
      </c>
      <c r="BF41" s="613"/>
      <c r="BG41" s="614"/>
      <c r="BH41" s="614"/>
      <c r="BI41" s="614"/>
      <c r="BJ41" s="614"/>
      <c r="BK41" s="614"/>
      <c r="BL41" s="614"/>
      <c r="BM41" s="614"/>
      <c r="BN41" s="614"/>
      <c r="BO41" s="614"/>
      <c r="BP41" s="614"/>
      <c r="BQ41" s="614"/>
      <c r="BR41" s="614"/>
      <c r="BS41" s="614"/>
      <c r="BT41" s="614"/>
      <c r="BU41" s="614"/>
      <c r="BV41" s="175"/>
      <c r="BW41" s="613">
        <f t="shared" si="2"/>
        <v>15</v>
      </c>
      <c r="BX41" s="613"/>
      <c r="BY41" s="614" t="str">
        <f>IF('各会計、関係団体の財政状況及び健全化判断比率'!B75="","",'各会計、関係団体の財政状況及び健全化判断比率'!B75)</f>
        <v>東京都後期高齢者医療広域連合（後期高齢者医療特別会計）</v>
      </c>
      <c r="BZ41" s="614"/>
      <c r="CA41" s="614"/>
      <c r="CB41" s="614"/>
      <c r="CC41" s="614"/>
      <c r="CD41" s="614"/>
      <c r="CE41" s="614"/>
      <c r="CF41" s="614"/>
      <c r="CG41" s="614"/>
      <c r="CH41" s="614"/>
      <c r="CI41" s="614"/>
      <c r="CJ41" s="614"/>
      <c r="CK41" s="614"/>
      <c r="CL41" s="614"/>
      <c r="CM41" s="614"/>
      <c r="CN41" s="175"/>
      <c r="CO41" s="613" t="str">
        <f t="shared" si="3"/>
        <v/>
      </c>
      <c r="CP41" s="613"/>
      <c r="CQ41" s="614" t="str">
        <f>IF('各会計、関係団体の財政状況及び健全化判断比率'!BS14="","",'各会計、関係団体の財政状況及び健全化判断比率'!BS14)</f>
        <v/>
      </c>
      <c r="CR41" s="614"/>
      <c r="CS41" s="614"/>
      <c r="CT41" s="614"/>
      <c r="CU41" s="614"/>
      <c r="CV41" s="614"/>
      <c r="CW41" s="614"/>
      <c r="CX41" s="614"/>
      <c r="CY41" s="614"/>
      <c r="CZ41" s="614"/>
      <c r="DA41" s="614"/>
      <c r="DB41" s="614"/>
      <c r="DC41" s="614"/>
      <c r="DD41" s="614"/>
      <c r="DE41" s="614"/>
      <c r="DG41" s="615" t="str">
        <f>IF('各会計、関係団体の財政状況及び健全化判断比率'!BR14="","",'各会計、関係団体の財政状況及び健全化判断比率'!BR14)</f>
        <v/>
      </c>
      <c r="DH41" s="615"/>
      <c r="DI41" s="202"/>
    </row>
    <row r="42" spans="1:113" ht="32.25" customHeight="1">
      <c r="B42" s="199"/>
      <c r="C42" s="613" t="str">
        <f t="shared" si="5"/>
        <v/>
      </c>
      <c r="D42" s="613"/>
      <c r="E42" s="614" t="str">
        <f>IF('各会計、関係団体の財政状況及び健全化判断比率'!B15="","",'各会計、関係団体の財政状況及び健全化判断比率'!B15)</f>
        <v/>
      </c>
      <c r="F42" s="614"/>
      <c r="G42" s="614"/>
      <c r="H42" s="614"/>
      <c r="I42" s="614"/>
      <c r="J42" s="614"/>
      <c r="K42" s="614"/>
      <c r="L42" s="614"/>
      <c r="M42" s="614"/>
      <c r="N42" s="614"/>
      <c r="O42" s="614"/>
      <c r="P42" s="614"/>
      <c r="Q42" s="614"/>
      <c r="R42" s="614"/>
      <c r="S42" s="614"/>
      <c r="T42" s="175"/>
      <c r="U42" s="613" t="str">
        <f t="shared" si="4"/>
        <v/>
      </c>
      <c r="V42" s="613"/>
      <c r="W42" s="614"/>
      <c r="X42" s="614"/>
      <c r="Y42" s="614"/>
      <c r="Z42" s="614"/>
      <c r="AA42" s="614"/>
      <c r="AB42" s="614"/>
      <c r="AC42" s="614"/>
      <c r="AD42" s="614"/>
      <c r="AE42" s="614"/>
      <c r="AF42" s="614"/>
      <c r="AG42" s="614"/>
      <c r="AH42" s="614"/>
      <c r="AI42" s="614"/>
      <c r="AJ42" s="614"/>
      <c r="AK42" s="614"/>
      <c r="AL42" s="175"/>
      <c r="AM42" s="613" t="str">
        <f t="shared" si="0"/>
        <v/>
      </c>
      <c r="AN42" s="613"/>
      <c r="AO42" s="614"/>
      <c r="AP42" s="614"/>
      <c r="AQ42" s="614"/>
      <c r="AR42" s="614"/>
      <c r="AS42" s="614"/>
      <c r="AT42" s="614"/>
      <c r="AU42" s="614"/>
      <c r="AV42" s="614"/>
      <c r="AW42" s="614"/>
      <c r="AX42" s="614"/>
      <c r="AY42" s="614"/>
      <c r="AZ42" s="614"/>
      <c r="BA42" s="614"/>
      <c r="BB42" s="614"/>
      <c r="BC42" s="614"/>
      <c r="BD42" s="175"/>
      <c r="BE42" s="613" t="str">
        <f t="shared" si="1"/>
        <v/>
      </c>
      <c r="BF42" s="613"/>
      <c r="BG42" s="614"/>
      <c r="BH42" s="614"/>
      <c r="BI42" s="614"/>
      <c r="BJ42" s="614"/>
      <c r="BK42" s="614"/>
      <c r="BL42" s="614"/>
      <c r="BM42" s="614"/>
      <c r="BN42" s="614"/>
      <c r="BO42" s="614"/>
      <c r="BP42" s="614"/>
      <c r="BQ42" s="614"/>
      <c r="BR42" s="614"/>
      <c r="BS42" s="614"/>
      <c r="BT42" s="614"/>
      <c r="BU42" s="614"/>
      <c r="BV42" s="175"/>
      <c r="BW42" s="613">
        <f t="shared" si="2"/>
        <v>16</v>
      </c>
      <c r="BX42" s="613"/>
      <c r="BY42" s="614" t="str">
        <f>IF('各会計、関係団体の財政状況及び健全化判断比率'!B76="","",'各会計、関係団体の財政状況及び健全化判断比率'!B76)</f>
        <v>浅川清流環境組合</v>
      </c>
      <c r="BZ42" s="614"/>
      <c r="CA42" s="614"/>
      <c r="CB42" s="614"/>
      <c r="CC42" s="614"/>
      <c r="CD42" s="614"/>
      <c r="CE42" s="614"/>
      <c r="CF42" s="614"/>
      <c r="CG42" s="614"/>
      <c r="CH42" s="614"/>
      <c r="CI42" s="614"/>
      <c r="CJ42" s="614"/>
      <c r="CK42" s="614"/>
      <c r="CL42" s="614"/>
      <c r="CM42" s="614"/>
      <c r="CN42" s="175"/>
      <c r="CO42" s="613" t="str">
        <f t="shared" si="3"/>
        <v/>
      </c>
      <c r="CP42" s="613"/>
      <c r="CQ42" s="614" t="str">
        <f>IF('各会計、関係団体の財政状況及び健全化判断比率'!BS15="","",'各会計、関係団体の財政状況及び健全化判断比率'!BS15)</f>
        <v/>
      </c>
      <c r="CR42" s="614"/>
      <c r="CS42" s="614"/>
      <c r="CT42" s="614"/>
      <c r="CU42" s="614"/>
      <c r="CV42" s="614"/>
      <c r="CW42" s="614"/>
      <c r="CX42" s="614"/>
      <c r="CY42" s="614"/>
      <c r="CZ42" s="614"/>
      <c r="DA42" s="614"/>
      <c r="DB42" s="614"/>
      <c r="DC42" s="614"/>
      <c r="DD42" s="614"/>
      <c r="DE42" s="614"/>
      <c r="DG42" s="615" t="str">
        <f>IF('各会計、関係団体の財政状況及び健全化判断比率'!BR15="","",'各会計、関係団体の財政状況及び健全化判断比率'!BR15)</f>
        <v/>
      </c>
      <c r="DH42" s="615"/>
      <c r="DI42" s="202"/>
    </row>
    <row r="43" spans="1:113" ht="32.25" customHeight="1">
      <c r="B43" s="199"/>
      <c r="C43" s="613" t="str">
        <f t="shared" si="5"/>
        <v/>
      </c>
      <c r="D43" s="613"/>
      <c r="E43" s="614" t="str">
        <f>IF('各会計、関係団体の財政状況及び健全化判断比率'!B16="","",'各会計、関係団体の財政状況及び健全化判断比率'!B16)</f>
        <v/>
      </c>
      <c r="F43" s="614"/>
      <c r="G43" s="614"/>
      <c r="H43" s="614"/>
      <c r="I43" s="614"/>
      <c r="J43" s="614"/>
      <c r="K43" s="614"/>
      <c r="L43" s="614"/>
      <c r="M43" s="614"/>
      <c r="N43" s="614"/>
      <c r="O43" s="614"/>
      <c r="P43" s="614"/>
      <c r="Q43" s="614"/>
      <c r="R43" s="614"/>
      <c r="S43" s="614"/>
      <c r="T43" s="175"/>
      <c r="U43" s="613" t="str">
        <f t="shared" si="4"/>
        <v/>
      </c>
      <c r="V43" s="613"/>
      <c r="W43" s="614"/>
      <c r="X43" s="614"/>
      <c r="Y43" s="614"/>
      <c r="Z43" s="614"/>
      <c r="AA43" s="614"/>
      <c r="AB43" s="614"/>
      <c r="AC43" s="614"/>
      <c r="AD43" s="614"/>
      <c r="AE43" s="614"/>
      <c r="AF43" s="614"/>
      <c r="AG43" s="614"/>
      <c r="AH43" s="614"/>
      <c r="AI43" s="614"/>
      <c r="AJ43" s="614"/>
      <c r="AK43" s="614"/>
      <c r="AL43" s="175"/>
      <c r="AM43" s="613" t="str">
        <f t="shared" si="0"/>
        <v/>
      </c>
      <c r="AN43" s="613"/>
      <c r="AO43" s="614"/>
      <c r="AP43" s="614"/>
      <c r="AQ43" s="614"/>
      <c r="AR43" s="614"/>
      <c r="AS43" s="614"/>
      <c r="AT43" s="614"/>
      <c r="AU43" s="614"/>
      <c r="AV43" s="614"/>
      <c r="AW43" s="614"/>
      <c r="AX43" s="614"/>
      <c r="AY43" s="614"/>
      <c r="AZ43" s="614"/>
      <c r="BA43" s="614"/>
      <c r="BB43" s="614"/>
      <c r="BC43" s="614"/>
      <c r="BD43" s="175"/>
      <c r="BE43" s="613" t="str">
        <f t="shared" si="1"/>
        <v/>
      </c>
      <c r="BF43" s="613"/>
      <c r="BG43" s="614"/>
      <c r="BH43" s="614"/>
      <c r="BI43" s="614"/>
      <c r="BJ43" s="614"/>
      <c r="BK43" s="614"/>
      <c r="BL43" s="614"/>
      <c r="BM43" s="614"/>
      <c r="BN43" s="614"/>
      <c r="BO43" s="614"/>
      <c r="BP43" s="614"/>
      <c r="BQ43" s="614"/>
      <c r="BR43" s="614"/>
      <c r="BS43" s="614"/>
      <c r="BT43" s="614"/>
      <c r="BU43" s="614"/>
      <c r="BV43" s="175"/>
      <c r="BW43" s="613" t="str">
        <f t="shared" si="2"/>
        <v/>
      </c>
      <c r="BX43" s="613"/>
      <c r="BY43" s="614" t="str">
        <f>IF('各会計、関係団体の財政状況及び健全化判断比率'!B77="","",'各会計、関係団体の財政状況及び健全化判断比率'!B77)</f>
        <v/>
      </c>
      <c r="BZ43" s="614"/>
      <c r="CA43" s="614"/>
      <c r="CB43" s="614"/>
      <c r="CC43" s="614"/>
      <c r="CD43" s="614"/>
      <c r="CE43" s="614"/>
      <c r="CF43" s="614"/>
      <c r="CG43" s="614"/>
      <c r="CH43" s="614"/>
      <c r="CI43" s="614"/>
      <c r="CJ43" s="614"/>
      <c r="CK43" s="614"/>
      <c r="CL43" s="614"/>
      <c r="CM43" s="614"/>
      <c r="CN43" s="175"/>
      <c r="CO43" s="613" t="str">
        <f t="shared" si="3"/>
        <v/>
      </c>
      <c r="CP43" s="613"/>
      <c r="CQ43" s="614" t="str">
        <f>IF('各会計、関係団体の財政状況及び健全化判断比率'!BS16="","",'各会計、関係団体の財政状況及び健全化判断比率'!BS16)</f>
        <v/>
      </c>
      <c r="CR43" s="614"/>
      <c r="CS43" s="614"/>
      <c r="CT43" s="614"/>
      <c r="CU43" s="614"/>
      <c r="CV43" s="614"/>
      <c r="CW43" s="614"/>
      <c r="CX43" s="614"/>
      <c r="CY43" s="614"/>
      <c r="CZ43" s="614"/>
      <c r="DA43" s="614"/>
      <c r="DB43" s="614"/>
      <c r="DC43" s="614"/>
      <c r="DD43" s="614"/>
      <c r="DE43" s="614"/>
      <c r="DG43" s="615" t="str">
        <f>IF('各会計、関係団体の財政状況及び健全化判断比率'!BR16="","",'各会計、関係団体の財政状況及び健全化判断比率'!BR16)</f>
        <v/>
      </c>
      <c r="DH43" s="615"/>
      <c r="DI43" s="202"/>
    </row>
    <row r="44" spans="1:113" ht="13.5" customHeight="1" thickBot="1">
      <c r="B44" s="203"/>
      <c r="C44" s="204"/>
      <c r="D44" s="204"/>
      <c r="E44" s="204"/>
      <c r="F44" s="204"/>
      <c r="G44" s="204"/>
      <c r="H44" s="204"/>
      <c r="I44" s="204"/>
      <c r="J44" s="204"/>
      <c r="K44" s="204"/>
      <c r="L44" s="204"/>
      <c r="M44" s="204"/>
      <c r="N44" s="204"/>
      <c r="O44" s="204"/>
      <c r="P44" s="204"/>
      <c r="Q44" s="204"/>
      <c r="R44" s="204"/>
      <c r="S44" s="204"/>
      <c r="T44" s="204"/>
      <c r="U44" s="204"/>
      <c r="V44" s="204"/>
      <c r="W44" s="204"/>
      <c r="X44" s="204"/>
      <c r="Y44" s="204"/>
      <c r="Z44" s="204"/>
      <c r="AA44" s="204"/>
      <c r="AB44" s="204"/>
      <c r="AC44" s="204"/>
      <c r="AD44" s="204"/>
      <c r="AE44" s="204"/>
      <c r="AF44" s="204"/>
      <c r="AG44" s="204"/>
      <c r="AH44" s="204"/>
      <c r="AI44" s="204"/>
      <c r="AJ44" s="204"/>
      <c r="AK44" s="204"/>
      <c r="AL44" s="204"/>
      <c r="AM44" s="204"/>
      <c r="AN44" s="204"/>
      <c r="AO44" s="204"/>
      <c r="AP44" s="204"/>
      <c r="AQ44" s="204"/>
      <c r="AR44" s="204"/>
      <c r="AS44" s="204"/>
      <c r="AT44" s="204"/>
      <c r="AU44" s="204"/>
      <c r="AV44" s="204"/>
      <c r="AW44" s="204"/>
      <c r="AX44" s="204"/>
      <c r="AY44" s="204"/>
      <c r="AZ44" s="204"/>
      <c r="BA44" s="204"/>
      <c r="BB44" s="204"/>
      <c r="BC44" s="204"/>
      <c r="BD44" s="204"/>
      <c r="BE44" s="204"/>
      <c r="BF44" s="204"/>
      <c r="BG44" s="204"/>
      <c r="BH44" s="204"/>
      <c r="BI44" s="204"/>
      <c r="BJ44" s="204"/>
      <c r="BK44" s="204"/>
      <c r="BL44" s="204"/>
      <c r="BM44" s="204"/>
      <c r="BN44" s="204"/>
      <c r="BO44" s="204"/>
      <c r="BP44" s="204"/>
      <c r="BQ44" s="204"/>
      <c r="BR44" s="204"/>
      <c r="BS44" s="204"/>
      <c r="BT44" s="204"/>
      <c r="BU44" s="204"/>
      <c r="BV44" s="204"/>
      <c r="BW44" s="204"/>
      <c r="BX44" s="204"/>
      <c r="BY44" s="204"/>
      <c r="BZ44" s="204"/>
      <c r="CA44" s="204"/>
      <c r="CB44" s="204"/>
      <c r="CC44" s="204"/>
      <c r="CD44" s="204"/>
      <c r="CE44" s="204"/>
      <c r="CF44" s="204"/>
      <c r="CG44" s="204"/>
      <c r="CH44" s="204"/>
      <c r="CI44" s="204"/>
      <c r="CJ44" s="204"/>
      <c r="CK44" s="204"/>
      <c r="CL44" s="204"/>
      <c r="CM44" s="204"/>
      <c r="CN44" s="204"/>
      <c r="CO44" s="204"/>
      <c r="CP44" s="204"/>
      <c r="CQ44" s="204"/>
      <c r="CR44" s="204"/>
      <c r="CS44" s="204"/>
      <c r="CT44" s="204"/>
      <c r="CU44" s="204"/>
      <c r="CV44" s="204"/>
      <c r="CW44" s="204"/>
      <c r="CX44" s="204"/>
      <c r="CY44" s="204"/>
      <c r="CZ44" s="204"/>
      <c r="DA44" s="204"/>
      <c r="DB44" s="204"/>
      <c r="DC44" s="204"/>
      <c r="DD44" s="204"/>
      <c r="DE44" s="204"/>
      <c r="DF44" s="204"/>
      <c r="DG44" s="204"/>
      <c r="DH44" s="204"/>
      <c r="DI44" s="205"/>
    </row>
    <row r="45" spans="1:113"/>
    <row r="46" spans="1:113">
      <c r="B46" s="174" t="s">
        <v>209</v>
      </c>
      <c r="E46" s="616" t="s">
        <v>210</v>
      </c>
      <c r="F46" s="616"/>
      <c r="G46" s="616"/>
      <c r="H46" s="616"/>
      <c r="I46" s="616"/>
      <c r="J46" s="616"/>
      <c r="K46" s="616"/>
      <c r="L46" s="616"/>
      <c r="M46" s="616"/>
      <c r="N46" s="616"/>
      <c r="O46" s="616"/>
      <c r="P46" s="616"/>
      <c r="Q46" s="616"/>
      <c r="R46" s="616"/>
      <c r="S46" s="616"/>
      <c r="T46" s="616"/>
      <c r="U46" s="616"/>
      <c r="V46" s="616"/>
      <c r="W46" s="616"/>
      <c r="X46" s="616"/>
      <c r="Y46" s="616"/>
      <c r="Z46" s="616"/>
      <c r="AA46" s="616"/>
      <c r="AB46" s="616"/>
      <c r="AC46" s="616"/>
      <c r="AD46" s="616"/>
      <c r="AE46" s="616"/>
      <c r="AF46" s="616"/>
      <c r="AG46" s="616"/>
      <c r="AH46" s="616"/>
      <c r="AI46" s="616"/>
      <c r="AJ46" s="616"/>
      <c r="AK46" s="616"/>
      <c r="AL46" s="616"/>
      <c r="AM46" s="616"/>
      <c r="AN46" s="616"/>
      <c r="AO46" s="616"/>
      <c r="AP46" s="616"/>
      <c r="AQ46" s="616"/>
      <c r="AR46" s="616"/>
      <c r="AS46" s="616"/>
      <c r="AT46" s="616"/>
      <c r="AU46" s="616"/>
      <c r="AV46" s="616"/>
      <c r="AW46" s="616"/>
      <c r="AX46" s="616"/>
      <c r="AY46" s="616"/>
      <c r="AZ46" s="616"/>
      <c r="BA46" s="616"/>
      <c r="BB46" s="616"/>
      <c r="BC46" s="616"/>
      <c r="BD46" s="616"/>
      <c r="BE46" s="616"/>
      <c r="BF46" s="616"/>
      <c r="BG46" s="616"/>
      <c r="BH46" s="616"/>
      <c r="BI46" s="616"/>
      <c r="BJ46" s="616"/>
      <c r="BK46" s="616"/>
      <c r="BL46" s="616"/>
      <c r="BM46" s="616"/>
      <c r="BN46" s="616"/>
      <c r="BO46" s="616"/>
      <c r="BP46" s="616"/>
      <c r="BQ46" s="616"/>
      <c r="BR46" s="616"/>
      <c r="BS46" s="616"/>
      <c r="BT46" s="616"/>
      <c r="BU46" s="616"/>
      <c r="BV46" s="616"/>
      <c r="BW46" s="616"/>
      <c r="BX46" s="616"/>
      <c r="BY46" s="616"/>
      <c r="BZ46" s="616"/>
      <c r="CA46" s="616"/>
      <c r="CB46" s="616"/>
      <c r="CC46" s="616"/>
      <c r="CD46" s="616"/>
      <c r="CE46" s="616"/>
      <c r="CF46" s="616"/>
      <c r="CG46" s="616"/>
      <c r="CH46" s="616"/>
      <c r="CI46" s="616"/>
      <c r="CJ46" s="616"/>
      <c r="CK46" s="616"/>
      <c r="CL46" s="616"/>
      <c r="CM46" s="616"/>
      <c r="CN46" s="616"/>
      <c r="CO46" s="616"/>
      <c r="CP46" s="616"/>
      <c r="CQ46" s="616"/>
      <c r="CR46" s="616"/>
      <c r="CS46" s="616"/>
      <c r="CT46" s="616"/>
      <c r="CU46" s="616"/>
      <c r="CV46" s="616"/>
      <c r="CW46" s="616"/>
      <c r="CX46" s="616"/>
      <c r="CY46" s="616"/>
      <c r="CZ46" s="616"/>
      <c r="DA46" s="616"/>
      <c r="DB46" s="616"/>
      <c r="DC46" s="616"/>
      <c r="DD46" s="616"/>
      <c r="DE46" s="616"/>
      <c r="DF46" s="616"/>
      <c r="DG46" s="616"/>
      <c r="DH46" s="616"/>
      <c r="DI46" s="616"/>
    </row>
    <row r="47" spans="1:113">
      <c r="E47" s="616" t="s">
        <v>211</v>
      </c>
      <c r="F47" s="616"/>
      <c r="G47" s="616"/>
      <c r="H47" s="616"/>
      <c r="I47" s="616"/>
      <c r="J47" s="616"/>
      <c r="K47" s="616"/>
      <c r="L47" s="616"/>
      <c r="M47" s="616"/>
      <c r="N47" s="616"/>
      <c r="O47" s="616"/>
      <c r="P47" s="616"/>
      <c r="Q47" s="616"/>
      <c r="R47" s="616"/>
      <c r="S47" s="616"/>
      <c r="T47" s="616"/>
      <c r="U47" s="616"/>
      <c r="V47" s="616"/>
      <c r="W47" s="616"/>
      <c r="X47" s="616"/>
      <c r="Y47" s="616"/>
      <c r="Z47" s="616"/>
      <c r="AA47" s="616"/>
      <c r="AB47" s="616"/>
      <c r="AC47" s="616"/>
      <c r="AD47" s="616"/>
      <c r="AE47" s="616"/>
      <c r="AF47" s="616"/>
      <c r="AG47" s="616"/>
      <c r="AH47" s="616"/>
      <c r="AI47" s="616"/>
      <c r="AJ47" s="616"/>
      <c r="AK47" s="616"/>
      <c r="AL47" s="616"/>
      <c r="AM47" s="616"/>
      <c r="AN47" s="616"/>
      <c r="AO47" s="616"/>
      <c r="AP47" s="616"/>
      <c r="AQ47" s="616"/>
      <c r="AR47" s="616"/>
      <c r="AS47" s="616"/>
      <c r="AT47" s="616"/>
      <c r="AU47" s="616"/>
      <c r="AV47" s="616"/>
      <c r="AW47" s="616"/>
      <c r="AX47" s="616"/>
      <c r="AY47" s="616"/>
      <c r="AZ47" s="616"/>
      <c r="BA47" s="616"/>
      <c r="BB47" s="616"/>
      <c r="BC47" s="616"/>
      <c r="BD47" s="616"/>
      <c r="BE47" s="616"/>
      <c r="BF47" s="616"/>
      <c r="BG47" s="616"/>
      <c r="BH47" s="616"/>
      <c r="BI47" s="616"/>
      <c r="BJ47" s="616"/>
      <c r="BK47" s="616"/>
      <c r="BL47" s="616"/>
      <c r="BM47" s="616"/>
      <c r="BN47" s="616"/>
      <c r="BO47" s="616"/>
      <c r="BP47" s="616"/>
      <c r="BQ47" s="616"/>
      <c r="BR47" s="616"/>
      <c r="BS47" s="616"/>
      <c r="BT47" s="616"/>
      <c r="BU47" s="616"/>
      <c r="BV47" s="616"/>
      <c r="BW47" s="616"/>
      <c r="BX47" s="616"/>
      <c r="BY47" s="616"/>
      <c r="BZ47" s="616"/>
      <c r="CA47" s="616"/>
      <c r="CB47" s="616"/>
      <c r="CC47" s="616"/>
      <c r="CD47" s="616"/>
      <c r="CE47" s="616"/>
      <c r="CF47" s="616"/>
      <c r="CG47" s="616"/>
      <c r="CH47" s="616"/>
      <c r="CI47" s="616"/>
      <c r="CJ47" s="616"/>
      <c r="CK47" s="616"/>
      <c r="CL47" s="616"/>
      <c r="CM47" s="616"/>
      <c r="CN47" s="616"/>
      <c r="CO47" s="616"/>
      <c r="CP47" s="616"/>
      <c r="CQ47" s="616"/>
      <c r="CR47" s="616"/>
      <c r="CS47" s="616"/>
      <c r="CT47" s="616"/>
      <c r="CU47" s="616"/>
      <c r="CV47" s="616"/>
      <c r="CW47" s="616"/>
      <c r="CX47" s="616"/>
      <c r="CY47" s="616"/>
      <c r="CZ47" s="616"/>
      <c r="DA47" s="616"/>
      <c r="DB47" s="616"/>
      <c r="DC47" s="616"/>
      <c r="DD47" s="616"/>
      <c r="DE47" s="616"/>
      <c r="DF47" s="616"/>
      <c r="DG47" s="616"/>
      <c r="DH47" s="616"/>
      <c r="DI47" s="616"/>
    </row>
    <row r="48" spans="1:113">
      <c r="E48" s="616" t="s">
        <v>212</v>
      </c>
      <c r="F48" s="616"/>
      <c r="G48" s="616"/>
      <c r="H48" s="616"/>
      <c r="I48" s="616"/>
      <c r="J48" s="616"/>
      <c r="K48" s="616"/>
      <c r="L48" s="616"/>
      <c r="M48" s="616"/>
      <c r="N48" s="616"/>
      <c r="O48" s="616"/>
      <c r="P48" s="616"/>
      <c r="Q48" s="616"/>
      <c r="R48" s="616"/>
      <c r="S48" s="616"/>
      <c r="T48" s="616"/>
      <c r="U48" s="616"/>
      <c r="V48" s="616"/>
      <c r="W48" s="616"/>
      <c r="X48" s="616"/>
      <c r="Y48" s="616"/>
      <c r="Z48" s="616"/>
      <c r="AA48" s="616"/>
      <c r="AB48" s="616"/>
      <c r="AC48" s="616"/>
      <c r="AD48" s="616"/>
      <c r="AE48" s="616"/>
      <c r="AF48" s="616"/>
      <c r="AG48" s="616"/>
      <c r="AH48" s="616"/>
      <c r="AI48" s="616"/>
      <c r="AJ48" s="616"/>
      <c r="AK48" s="616"/>
      <c r="AL48" s="616"/>
      <c r="AM48" s="616"/>
      <c r="AN48" s="616"/>
      <c r="AO48" s="616"/>
      <c r="AP48" s="616"/>
      <c r="AQ48" s="616"/>
      <c r="AR48" s="616"/>
      <c r="AS48" s="616"/>
      <c r="AT48" s="616"/>
      <c r="AU48" s="616"/>
      <c r="AV48" s="616"/>
      <c r="AW48" s="616"/>
      <c r="AX48" s="616"/>
      <c r="AY48" s="616"/>
      <c r="AZ48" s="616"/>
      <c r="BA48" s="616"/>
      <c r="BB48" s="616"/>
      <c r="BC48" s="616"/>
      <c r="BD48" s="616"/>
      <c r="BE48" s="616"/>
      <c r="BF48" s="616"/>
      <c r="BG48" s="616"/>
      <c r="BH48" s="616"/>
      <c r="BI48" s="616"/>
      <c r="BJ48" s="616"/>
      <c r="BK48" s="616"/>
      <c r="BL48" s="616"/>
      <c r="BM48" s="616"/>
      <c r="BN48" s="616"/>
      <c r="BO48" s="616"/>
      <c r="BP48" s="616"/>
      <c r="BQ48" s="616"/>
      <c r="BR48" s="616"/>
      <c r="BS48" s="616"/>
      <c r="BT48" s="616"/>
      <c r="BU48" s="616"/>
      <c r="BV48" s="616"/>
      <c r="BW48" s="616"/>
      <c r="BX48" s="616"/>
      <c r="BY48" s="616"/>
      <c r="BZ48" s="616"/>
      <c r="CA48" s="616"/>
      <c r="CB48" s="616"/>
      <c r="CC48" s="616"/>
      <c r="CD48" s="616"/>
      <c r="CE48" s="616"/>
      <c r="CF48" s="616"/>
      <c r="CG48" s="616"/>
      <c r="CH48" s="616"/>
      <c r="CI48" s="616"/>
      <c r="CJ48" s="616"/>
      <c r="CK48" s="616"/>
      <c r="CL48" s="616"/>
      <c r="CM48" s="616"/>
      <c r="CN48" s="616"/>
      <c r="CO48" s="616"/>
      <c r="CP48" s="616"/>
      <c r="CQ48" s="616"/>
      <c r="CR48" s="616"/>
      <c r="CS48" s="616"/>
      <c r="CT48" s="616"/>
      <c r="CU48" s="616"/>
      <c r="CV48" s="616"/>
      <c r="CW48" s="616"/>
      <c r="CX48" s="616"/>
      <c r="CY48" s="616"/>
      <c r="CZ48" s="616"/>
      <c r="DA48" s="616"/>
      <c r="DB48" s="616"/>
      <c r="DC48" s="616"/>
      <c r="DD48" s="616"/>
      <c r="DE48" s="616"/>
      <c r="DF48" s="616"/>
      <c r="DG48" s="616"/>
      <c r="DH48" s="616"/>
      <c r="DI48" s="616"/>
    </row>
    <row r="49" spans="5:113">
      <c r="E49" s="617" t="s">
        <v>213</v>
      </c>
      <c r="F49" s="617"/>
      <c r="G49" s="617"/>
      <c r="H49" s="617"/>
      <c r="I49" s="617"/>
      <c r="J49" s="617"/>
      <c r="K49" s="617"/>
      <c r="L49" s="617"/>
      <c r="M49" s="617"/>
      <c r="N49" s="617"/>
      <c r="O49" s="617"/>
      <c r="P49" s="617"/>
      <c r="Q49" s="617"/>
      <c r="R49" s="617"/>
      <c r="S49" s="617"/>
      <c r="T49" s="617"/>
      <c r="U49" s="617"/>
      <c r="V49" s="617"/>
      <c r="W49" s="617"/>
      <c r="X49" s="617"/>
      <c r="Y49" s="617"/>
      <c r="Z49" s="617"/>
      <c r="AA49" s="617"/>
      <c r="AB49" s="617"/>
      <c r="AC49" s="617"/>
      <c r="AD49" s="617"/>
      <c r="AE49" s="617"/>
      <c r="AF49" s="617"/>
      <c r="AG49" s="617"/>
      <c r="AH49" s="617"/>
      <c r="AI49" s="617"/>
      <c r="AJ49" s="617"/>
      <c r="AK49" s="617"/>
      <c r="AL49" s="617"/>
      <c r="AM49" s="617"/>
      <c r="AN49" s="617"/>
      <c r="AO49" s="617"/>
      <c r="AP49" s="617"/>
      <c r="AQ49" s="617"/>
      <c r="AR49" s="617"/>
      <c r="AS49" s="617"/>
      <c r="AT49" s="617"/>
      <c r="AU49" s="617"/>
      <c r="AV49" s="617"/>
      <c r="AW49" s="617"/>
      <c r="AX49" s="617"/>
      <c r="AY49" s="617"/>
      <c r="AZ49" s="617"/>
      <c r="BA49" s="617"/>
      <c r="BB49" s="617"/>
      <c r="BC49" s="617"/>
      <c r="BD49" s="617"/>
      <c r="BE49" s="617"/>
      <c r="BF49" s="617"/>
      <c r="BG49" s="617"/>
      <c r="BH49" s="617"/>
      <c r="BI49" s="617"/>
      <c r="BJ49" s="617"/>
      <c r="BK49" s="617"/>
      <c r="BL49" s="617"/>
      <c r="BM49" s="617"/>
      <c r="BN49" s="617"/>
      <c r="BO49" s="617"/>
      <c r="BP49" s="617"/>
      <c r="BQ49" s="617"/>
      <c r="BR49" s="617"/>
      <c r="BS49" s="617"/>
      <c r="BT49" s="617"/>
      <c r="BU49" s="617"/>
      <c r="BV49" s="617"/>
      <c r="BW49" s="617"/>
      <c r="BX49" s="617"/>
      <c r="BY49" s="617"/>
      <c r="BZ49" s="617"/>
      <c r="CA49" s="617"/>
      <c r="CB49" s="617"/>
      <c r="CC49" s="617"/>
      <c r="CD49" s="617"/>
      <c r="CE49" s="617"/>
      <c r="CF49" s="617"/>
      <c r="CG49" s="617"/>
      <c r="CH49" s="617"/>
      <c r="CI49" s="617"/>
      <c r="CJ49" s="617"/>
      <c r="CK49" s="617"/>
      <c r="CL49" s="617"/>
      <c r="CM49" s="617"/>
      <c r="CN49" s="617"/>
      <c r="CO49" s="617"/>
      <c r="CP49" s="617"/>
      <c r="CQ49" s="617"/>
      <c r="CR49" s="617"/>
      <c r="CS49" s="617"/>
      <c r="CT49" s="617"/>
      <c r="CU49" s="617"/>
      <c r="CV49" s="617"/>
      <c r="CW49" s="617"/>
      <c r="CX49" s="617"/>
      <c r="CY49" s="617"/>
      <c r="CZ49" s="617"/>
      <c r="DA49" s="617"/>
      <c r="DB49" s="617"/>
      <c r="DC49" s="617"/>
      <c r="DD49" s="617"/>
      <c r="DE49" s="617"/>
      <c r="DF49" s="617"/>
      <c r="DG49" s="617"/>
      <c r="DH49" s="617"/>
      <c r="DI49" s="617"/>
    </row>
    <row r="50" spans="5:113">
      <c r="E50" s="616" t="s">
        <v>214</v>
      </c>
      <c r="F50" s="616"/>
      <c r="G50" s="616"/>
      <c r="H50" s="616"/>
      <c r="I50" s="616"/>
      <c r="J50" s="616"/>
      <c r="K50" s="616"/>
      <c r="L50" s="616"/>
      <c r="M50" s="616"/>
      <c r="N50" s="616"/>
      <c r="O50" s="616"/>
      <c r="P50" s="616"/>
      <c r="Q50" s="616"/>
      <c r="R50" s="616"/>
      <c r="S50" s="616"/>
      <c r="T50" s="616"/>
      <c r="U50" s="616"/>
      <c r="V50" s="616"/>
      <c r="W50" s="616"/>
      <c r="X50" s="616"/>
      <c r="Y50" s="616"/>
      <c r="Z50" s="616"/>
      <c r="AA50" s="616"/>
      <c r="AB50" s="616"/>
      <c r="AC50" s="616"/>
      <c r="AD50" s="616"/>
      <c r="AE50" s="616"/>
      <c r="AF50" s="616"/>
      <c r="AG50" s="616"/>
      <c r="AH50" s="616"/>
      <c r="AI50" s="616"/>
      <c r="AJ50" s="616"/>
      <c r="AK50" s="616"/>
      <c r="AL50" s="616"/>
      <c r="AM50" s="616"/>
      <c r="AN50" s="616"/>
      <c r="AO50" s="616"/>
      <c r="AP50" s="616"/>
      <c r="AQ50" s="616"/>
      <c r="AR50" s="616"/>
      <c r="AS50" s="616"/>
      <c r="AT50" s="616"/>
      <c r="AU50" s="616"/>
      <c r="AV50" s="616"/>
      <c r="AW50" s="616"/>
      <c r="AX50" s="616"/>
      <c r="AY50" s="616"/>
      <c r="AZ50" s="616"/>
      <c r="BA50" s="616"/>
      <c r="BB50" s="616"/>
      <c r="BC50" s="616"/>
      <c r="BD50" s="616"/>
      <c r="BE50" s="616"/>
      <c r="BF50" s="616"/>
      <c r="BG50" s="616"/>
      <c r="BH50" s="616"/>
      <c r="BI50" s="616"/>
      <c r="BJ50" s="616"/>
      <c r="BK50" s="616"/>
      <c r="BL50" s="616"/>
      <c r="BM50" s="616"/>
      <c r="BN50" s="616"/>
      <c r="BO50" s="616"/>
      <c r="BP50" s="616"/>
      <c r="BQ50" s="616"/>
      <c r="BR50" s="616"/>
      <c r="BS50" s="616"/>
      <c r="BT50" s="616"/>
      <c r="BU50" s="616"/>
      <c r="BV50" s="616"/>
      <c r="BW50" s="616"/>
      <c r="BX50" s="616"/>
      <c r="BY50" s="616"/>
      <c r="BZ50" s="616"/>
      <c r="CA50" s="616"/>
      <c r="CB50" s="616"/>
      <c r="CC50" s="616"/>
      <c r="CD50" s="616"/>
      <c r="CE50" s="616"/>
      <c r="CF50" s="616"/>
      <c r="CG50" s="616"/>
      <c r="CH50" s="616"/>
      <c r="CI50" s="616"/>
      <c r="CJ50" s="616"/>
      <c r="CK50" s="616"/>
      <c r="CL50" s="616"/>
      <c r="CM50" s="616"/>
      <c r="CN50" s="616"/>
      <c r="CO50" s="616"/>
      <c r="CP50" s="616"/>
      <c r="CQ50" s="616"/>
      <c r="CR50" s="616"/>
      <c r="CS50" s="616"/>
      <c r="CT50" s="616"/>
      <c r="CU50" s="616"/>
      <c r="CV50" s="616"/>
      <c r="CW50" s="616"/>
      <c r="CX50" s="616"/>
      <c r="CY50" s="616"/>
      <c r="CZ50" s="616"/>
      <c r="DA50" s="616"/>
      <c r="DB50" s="616"/>
      <c r="DC50" s="616"/>
      <c r="DD50" s="616"/>
      <c r="DE50" s="616"/>
      <c r="DF50" s="616"/>
      <c r="DG50" s="616"/>
      <c r="DH50" s="616"/>
      <c r="DI50" s="616"/>
    </row>
    <row r="51" spans="5:113">
      <c r="E51" s="616" t="s">
        <v>215</v>
      </c>
      <c r="F51" s="616"/>
      <c r="G51" s="616"/>
      <c r="H51" s="616"/>
      <c r="I51" s="616"/>
      <c r="J51" s="616"/>
      <c r="K51" s="616"/>
      <c r="L51" s="616"/>
      <c r="M51" s="616"/>
      <c r="N51" s="616"/>
      <c r="O51" s="616"/>
      <c r="P51" s="616"/>
      <c r="Q51" s="616"/>
      <c r="R51" s="616"/>
      <c r="S51" s="616"/>
      <c r="T51" s="616"/>
      <c r="U51" s="616"/>
      <c r="V51" s="616"/>
      <c r="W51" s="616"/>
      <c r="X51" s="616"/>
      <c r="Y51" s="616"/>
      <c r="Z51" s="616"/>
      <c r="AA51" s="616"/>
      <c r="AB51" s="616"/>
      <c r="AC51" s="616"/>
      <c r="AD51" s="616"/>
      <c r="AE51" s="616"/>
      <c r="AF51" s="616"/>
      <c r="AG51" s="616"/>
      <c r="AH51" s="616"/>
      <c r="AI51" s="616"/>
      <c r="AJ51" s="616"/>
      <c r="AK51" s="616"/>
      <c r="AL51" s="616"/>
      <c r="AM51" s="616"/>
      <c r="AN51" s="616"/>
      <c r="AO51" s="616"/>
      <c r="AP51" s="616"/>
      <c r="AQ51" s="616"/>
      <c r="AR51" s="616"/>
      <c r="AS51" s="616"/>
      <c r="AT51" s="616"/>
      <c r="AU51" s="616"/>
      <c r="AV51" s="616"/>
      <c r="AW51" s="616"/>
      <c r="AX51" s="616"/>
      <c r="AY51" s="616"/>
      <c r="AZ51" s="616"/>
      <c r="BA51" s="616"/>
      <c r="BB51" s="616"/>
      <c r="BC51" s="616"/>
      <c r="BD51" s="616"/>
      <c r="BE51" s="616"/>
      <c r="BF51" s="616"/>
      <c r="BG51" s="616"/>
      <c r="BH51" s="616"/>
      <c r="BI51" s="616"/>
      <c r="BJ51" s="616"/>
      <c r="BK51" s="616"/>
      <c r="BL51" s="616"/>
      <c r="BM51" s="616"/>
      <c r="BN51" s="616"/>
      <c r="BO51" s="616"/>
      <c r="BP51" s="616"/>
      <c r="BQ51" s="616"/>
      <c r="BR51" s="616"/>
      <c r="BS51" s="616"/>
      <c r="BT51" s="616"/>
      <c r="BU51" s="616"/>
      <c r="BV51" s="616"/>
      <c r="BW51" s="616"/>
      <c r="BX51" s="616"/>
      <c r="BY51" s="616"/>
      <c r="BZ51" s="616"/>
      <c r="CA51" s="616"/>
      <c r="CB51" s="616"/>
      <c r="CC51" s="616"/>
      <c r="CD51" s="616"/>
      <c r="CE51" s="616"/>
      <c r="CF51" s="616"/>
      <c r="CG51" s="616"/>
      <c r="CH51" s="616"/>
      <c r="CI51" s="616"/>
      <c r="CJ51" s="616"/>
      <c r="CK51" s="616"/>
      <c r="CL51" s="616"/>
      <c r="CM51" s="616"/>
      <c r="CN51" s="616"/>
      <c r="CO51" s="616"/>
      <c r="CP51" s="616"/>
      <c r="CQ51" s="616"/>
      <c r="CR51" s="616"/>
      <c r="CS51" s="616"/>
      <c r="CT51" s="616"/>
      <c r="CU51" s="616"/>
      <c r="CV51" s="616"/>
      <c r="CW51" s="616"/>
      <c r="CX51" s="616"/>
      <c r="CY51" s="616"/>
      <c r="CZ51" s="616"/>
      <c r="DA51" s="616"/>
      <c r="DB51" s="616"/>
      <c r="DC51" s="616"/>
      <c r="DD51" s="616"/>
      <c r="DE51" s="616"/>
      <c r="DF51" s="616"/>
      <c r="DG51" s="616"/>
      <c r="DH51" s="616"/>
      <c r="DI51" s="616"/>
    </row>
    <row r="52" spans="5:113">
      <c r="E52" s="616" t="s">
        <v>216</v>
      </c>
      <c r="F52" s="616"/>
      <c r="G52" s="616"/>
      <c r="H52" s="616"/>
      <c r="I52" s="616"/>
      <c r="J52" s="616"/>
      <c r="K52" s="616"/>
      <c r="L52" s="616"/>
      <c r="M52" s="616"/>
      <c r="N52" s="616"/>
      <c r="O52" s="616"/>
      <c r="P52" s="616"/>
      <c r="Q52" s="616"/>
      <c r="R52" s="616"/>
      <c r="S52" s="616"/>
      <c r="T52" s="616"/>
      <c r="U52" s="616"/>
      <c r="V52" s="616"/>
      <c r="W52" s="616"/>
      <c r="X52" s="616"/>
      <c r="Y52" s="616"/>
      <c r="Z52" s="616"/>
      <c r="AA52" s="616"/>
      <c r="AB52" s="616"/>
      <c r="AC52" s="616"/>
      <c r="AD52" s="616"/>
      <c r="AE52" s="616"/>
      <c r="AF52" s="616"/>
      <c r="AG52" s="616"/>
      <c r="AH52" s="616"/>
      <c r="AI52" s="616"/>
      <c r="AJ52" s="616"/>
      <c r="AK52" s="616"/>
      <c r="AL52" s="616"/>
      <c r="AM52" s="616"/>
      <c r="AN52" s="616"/>
      <c r="AO52" s="616"/>
      <c r="AP52" s="616"/>
      <c r="AQ52" s="616"/>
      <c r="AR52" s="616"/>
      <c r="AS52" s="616"/>
      <c r="AT52" s="616"/>
      <c r="AU52" s="616"/>
      <c r="AV52" s="616"/>
      <c r="AW52" s="616"/>
      <c r="AX52" s="616"/>
      <c r="AY52" s="616"/>
      <c r="AZ52" s="616"/>
      <c r="BA52" s="616"/>
      <c r="BB52" s="616"/>
      <c r="BC52" s="616"/>
      <c r="BD52" s="616"/>
      <c r="BE52" s="616"/>
      <c r="BF52" s="616"/>
      <c r="BG52" s="616"/>
      <c r="BH52" s="616"/>
      <c r="BI52" s="616"/>
      <c r="BJ52" s="616"/>
      <c r="BK52" s="616"/>
      <c r="BL52" s="616"/>
      <c r="BM52" s="616"/>
      <c r="BN52" s="616"/>
      <c r="BO52" s="616"/>
      <c r="BP52" s="616"/>
      <c r="BQ52" s="616"/>
      <c r="BR52" s="616"/>
      <c r="BS52" s="616"/>
      <c r="BT52" s="616"/>
      <c r="BU52" s="616"/>
      <c r="BV52" s="616"/>
      <c r="BW52" s="616"/>
      <c r="BX52" s="616"/>
      <c r="BY52" s="616"/>
      <c r="BZ52" s="616"/>
      <c r="CA52" s="616"/>
      <c r="CB52" s="616"/>
      <c r="CC52" s="616"/>
      <c r="CD52" s="616"/>
      <c r="CE52" s="616"/>
      <c r="CF52" s="616"/>
      <c r="CG52" s="616"/>
      <c r="CH52" s="616"/>
      <c r="CI52" s="616"/>
      <c r="CJ52" s="616"/>
      <c r="CK52" s="616"/>
      <c r="CL52" s="616"/>
      <c r="CM52" s="616"/>
      <c r="CN52" s="616"/>
      <c r="CO52" s="616"/>
      <c r="CP52" s="616"/>
      <c r="CQ52" s="616"/>
      <c r="CR52" s="616"/>
      <c r="CS52" s="616"/>
      <c r="CT52" s="616"/>
      <c r="CU52" s="616"/>
      <c r="CV52" s="616"/>
      <c r="CW52" s="616"/>
      <c r="CX52" s="616"/>
      <c r="CY52" s="616"/>
      <c r="CZ52" s="616"/>
      <c r="DA52" s="616"/>
      <c r="DB52" s="616"/>
      <c r="DC52" s="616"/>
      <c r="DD52" s="616"/>
      <c r="DE52" s="616"/>
      <c r="DF52" s="616"/>
      <c r="DG52" s="616"/>
      <c r="DH52" s="616"/>
      <c r="DI52" s="616"/>
    </row>
    <row r="53" spans="5:113">
      <c r="E53" s="616" t="s">
        <v>217</v>
      </c>
      <c r="F53" s="616"/>
      <c r="G53" s="616"/>
      <c r="H53" s="616"/>
      <c r="I53" s="616"/>
      <c r="J53" s="616"/>
      <c r="K53" s="616"/>
      <c r="L53" s="616"/>
      <c r="M53" s="616"/>
      <c r="N53" s="616"/>
      <c r="O53" s="616"/>
      <c r="P53" s="616"/>
      <c r="Q53" s="616"/>
      <c r="R53" s="616"/>
      <c r="S53" s="616"/>
      <c r="T53" s="616"/>
      <c r="U53" s="616"/>
      <c r="V53" s="616"/>
      <c r="W53" s="616"/>
      <c r="X53" s="616"/>
      <c r="Y53" s="616"/>
      <c r="Z53" s="616"/>
      <c r="AA53" s="616"/>
      <c r="AB53" s="616"/>
      <c r="AC53" s="616"/>
      <c r="AD53" s="616"/>
      <c r="AE53" s="616"/>
      <c r="AF53" s="616"/>
      <c r="AG53" s="616"/>
      <c r="AH53" s="616"/>
      <c r="AI53" s="616"/>
      <c r="AJ53" s="616"/>
      <c r="AK53" s="616"/>
      <c r="AL53" s="616"/>
      <c r="AM53" s="616"/>
      <c r="AN53" s="616"/>
      <c r="AO53" s="616"/>
      <c r="AP53" s="616"/>
      <c r="AQ53" s="616"/>
      <c r="AR53" s="616"/>
      <c r="AS53" s="616"/>
      <c r="AT53" s="616"/>
      <c r="AU53" s="616"/>
      <c r="AV53" s="616"/>
      <c r="AW53" s="616"/>
      <c r="AX53" s="616"/>
      <c r="AY53" s="616"/>
      <c r="AZ53" s="616"/>
      <c r="BA53" s="616"/>
      <c r="BB53" s="616"/>
      <c r="BC53" s="616"/>
      <c r="BD53" s="616"/>
      <c r="BE53" s="616"/>
      <c r="BF53" s="616"/>
      <c r="BG53" s="616"/>
      <c r="BH53" s="616"/>
      <c r="BI53" s="616"/>
      <c r="BJ53" s="616"/>
      <c r="BK53" s="616"/>
      <c r="BL53" s="616"/>
      <c r="BM53" s="616"/>
      <c r="BN53" s="616"/>
      <c r="BO53" s="616"/>
      <c r="BP53" s="616"/>
      <c r="BQ53" s="616"/>
      <c r="BR53" s="616"/>
      <c r="BS53" s="616"/>
      <c r="BT53" s="616"/>
      <c r="BU53" s="616"/>
      <c r="BV53" s="616"/>
      <c r="BW53" s="616"/>
      <c r="BX53" s="616"/>
      <c r="BY53" s="616"/>
      <c r="BZ53" s="616"/>
      <c r="CA53" s="616"/>
      <c r="CB53" s="616"/>
      <c r="CC53" s="616"/>
      <c r="CD53" s="616"/>
      <c r="CE53" s="616"/>
      <c r="CF53" s="616"/>
      <c r="CG53" s="616"/>
      <c r="CH53" s="616"/>
      <c r="CI53" s="616"/>
      <c r="CJ53" s="616"/>
      <c r="CK53" s="616"/>
      <c r="CL53" s="616"/>
      <c r="CM53" s="616"/>
      <c r="CN53" s="616"/>
      <c r="CO53" s="616"/>
      <c r="CP53" s="616"/>
      <c r="CQ53" s="616"/>
      <c r="CR53" s="616"/>
      <c r="CS53" s="616"/>
      <c r="CT53" s="616"/>
      <c r="CU53" s="616"/>
      <c r="CV53" s="616"/>
      <c r="CW53" s="616"/>
      <c r="CX53" s="616"/>
      <c r="CY53" s="616"/>
      <c r="CZ53" s="616"/>
      <c r="DA53" s="616"/>
      <c r="DB53" s="616"/>
      <c r="DC53" s="616"/>
      <c r="DD53" s="616"/>
      <c r="DE53" s="616"/>
      <c r="DF53" s="616"/>
      <c r="DG53" s="616"/>
      <c r="DH53" s="616"/>
      <c r="DI53" s="616"/>
    </row>
    <row r="54" spans="5:113"/>
    <row r="55" spans="5:113"/>
    <row r="56" spans="5:113"/>
  </sheetData>
  <sheetProtection algorithmName="SHA-512" hashValue="0TMI8E7bNCOhW/vMd3g5A0xr7PXfiMGb80pNAFervNZABzlExPYOr2OuEHH63UtEhjZMgNoAaFux63MvLnLScw==" saltValue="vUlP58m4Hoqjh7x9/+yQLg==" spinCount="100000" sheet="1" objects="1" scenarios="1"/>
  <mergeCells count="446">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6" orientation="landscape" cellComments="asDisplayed" horizontalDpi="300" verticalDpi="300"/>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70" zoomScaleNormal="70" zoomScaleSheetLayoutView="100" workbookViewId="0"/>
  </sheetViews>
  <sheetFormatPr defaultColWidth="0" defaultRowHeight="13.5" customHeight="1" zeroHeight="1"/>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c r="A1" s="22"/>
      <c r="B1" s="22"/>
      <c r="C1" s="22"/>
      <c r="D1" s="22"/>
      <c r="E1" s="22"/>
      <c r="F1" s="22"/>
      <c r="G1" s="22"/>
      <c r="H1" s="22"/>
      <c r="I1" s="22"/>
      <c r="J1" s="22"/>
      <c r="K1" s="22"/>
      <c r="L1" s="22"/>
      <c r="M1" s="22"/>
      <c r="N1" s="22"/>
      <c r="O1" s="22"/>
      <c r="P1" s="22"/>
    </row>
    <row r="2" spans="1:16" ht="16.5" customHeight="1">
      <c r="A2" s="22"/>
      <c r="B2" s="22"/>
      <c r="C2" s="22"/>
      <c r="D2" s="22"/>
      <c r="E2" s="22"/>
      <c r="F2" s="22"/>
      <c r="G2" s="22"/>
      <c r="H2" s="22"/>
      <c r="I2" s="22"/>
      <c r="J2" s="22"/>
      <c r="K2" s="22"/>
      <c r="L2" s="22"/>
      <c r="M2" s="22"/>
      <c r="N2" s="22"/>
      <c r="O2" s="22"/>
      <c r="P2" s="22"/>
    </row>
    <row r="3" spans="1:16" ht="16.5" customHeight="1">
      <c r="A3" s="22"/>
      <c r="B3" s="22"/>
      <c r="C3" s="22"/>
      <c r="D3" s="22"/>
      <c r="E3" s="22"/>
      <c r="F3" s="22"/>
      <c r="G3" s="22"/>
      <c r="H3" s="22"/>
      <c r="I3" s="22"/>
      <c r="J3" s="22"/>
      <c r="K3" s="22"/>
      <c r="L3" s="22"/>
      <c r="M3" s="22"/>
      <c r="N3" s="22"/>
      <c r="O3" s="22"/>
      <c r="P3" s="22"/>
    </row>
    <row r="4" spans="1:16" ht="16.5" customHeight="1">
      <c r="A4" s="22"/>
      <c r="B4" s="22"/>
      <c r="C4" s="22"/>
      <c r="D4" s="22"/>
      <c r="E4" s="22"/>
      <c r="F4" s="22"/>
      <c r="G4" s="22"/>
      <c r="H4" s="22"/>
      <c r="I4" s="22"/>
      <c r="J4" s="22"/>
      <c r="K4" s="22"/>
      <c r="L4" s="22"/>
      <c r="M4" s="22"/>
      <c r="N4" s="22"/>
      <c r="O4" s="22"/>
      <c r="P4" s="22"/>
    </row>
    <row r="5" spans="1:16" ht="16.5" customHeight="1">
      <c r="A5" s="22"/>
      <c r="B5" s="22"/>
      <c r="C5" s="22"/>
      <c r="D5" s="22"/>
      <c r="E5" s="22"/>
      <c r="F5" s="22"/>
      <c r="G5" s="22"/>
      <c r="H5" s="22"/>
      <c r="I5" s="22"/>
      <c r="J5" s="22"/>
      <c r="K5" s="22"/>
      <c r="L5" s="22"/>
      <c r="M5" s="22"/>
      <c r="N5" s="22"/>
      <c r="O5" s="22"/>
      <c r="P5" s="22"/>
    </row>
    <row r="6" spans="1:16" ht="16.5" customHeight="1">
      <c r="A6" s="22"/>
      <c r="B6" s="22"/>
      <c r="C6" s="22"/>
      <c r="D6" s="22"/>
      <c r="E6" s="22"/>
      <c r="F6" s="22"/>
      <c r="G6" s="22"/>
      <c r="H6" s="22"/>
      <c r="I6" s="22"/>
      <c r="J6" s="22"/>
      <c r="K6" s="22"/>
      <c r="L6" s="22"/>
      <c r="M6" s="22"/>
      <c r="N6" s="22"/>
      <c r="O6" s="22"/>
      <c r="P6" s="22"/>
    </row>
    <row r="7" spans="1:16" ht="16.5" customHeight="1">
      <c r="A7" s="22"/>
      <c r="B7" s="22"/>
      <c r="C7" s="22"/>
      <c r="D7" s="22"/>
      <c r="E7" s="22"/>
      <c r="F7" s="22"/>
      <c r="G7" s="22"/>
      <c r="H7" s="22"/>
      <c r="I7" s="22"/>
      <c r="J7" s="22"/>
      <c r="K7" s="22"/>
      <c r="L7" s="22"/>
      <c r="M7" s="22"/>
      <c r="N7" s="22"/>
      <c r="O7" s="22"/>
      <c r="P7" s="22"/>
    </row>
    <row r="8" spans="1:16" ht="16.5" customHeight="1">
      <c r="A8" s="22"/>
      <c r="B8" s="22"/>
      <c r="C8" s="22"/>
      <c r="D8" s="22"/>
      <c r="E8" s="22"/>
      <c r="F8" s="22"/>
      <c r="G8" s="22"/>
      <c r="H8" s="22"/>
      <c r="I8" s="22"/>
      <c r="J8" s="22"/>
      <c r="K8" s="22"/>
      <c r="L8" s="22"/>
      <c r="M8" s="22"/>
      <c r="N8" s="22"/>
      <c r="O8" s="22"/>
      <c r="P8" s="22"/>
    </row>
    <row r="9" spans="1:16" ht="16.5" customHeight="1">
      <c r="A9" s="22"/>
      <c r="B9" s="22"/>
      <c r="C9" s="22"/>
      <c r="D9" s="22"/>
      <c r="E9" s="22"/>
      <c r="F9" s="22"/>
      <c r="G9" s="22"/>
      <c r="H9" s="22"/>
      <c r="I9" s="22"/>
      <c r="J9" s="22"/>
      <c r="K9" s="22"/>
      <c r="L9" s="22"/>
      <c r="M9" s="22"/>
      <c r="N9" s="22"/>
      <c r="O9" s="22"/>
      <c r="P9" s="22"/>
    </row>
    <row r="10" spans="1:16" ht="16.5" customHeight="1">
      <c r="A10" s="22"/>
      <c r="B10" s="22"/>
      <c r="C10" s="22"/>
      <c r="D10" s="22"/>
      <c r="E10" s="22"/>
      <c r="F10" s="22"/>
      <c r="G10" s="22"/>
      <c r="H10" s="22"/>
      <c r="I10" s="22"/>
      <c r="J10" s="22"/>
      <c r="K10" s="22"/>
      <c r="L10" s="22"/>
      <c r="M10" s="22"/>
      <c r="N10" s="22"/>
      <c r="O10" s="22"/>
      <c r="P10" s="22"/>
    </row>
    <row r="11" spans="1:16" ht="16.5" customHeight="1">
      <c r="A11" s="22"/>
      <c r="B11" s="22"/>
      <c r="C11" s="22"/>
      <c r="D11" s="22"/>
      <c r="E11" s="22"/>
      <c r="F11" s="22"/>
      <c r="G11" s="22"/>
      <c r="H11" s="22"/>
      <c r="I11" s="22"/>
      <c r="J11" s="22"/>
      <c r="K11" s="22"/>
      <c r="L11" s="22"/>
      <c r="M11" s="22"/>
      <c r="N11" s="22"/>
      <c r="O11" s="22"/>
      <c r="P11" s="22"/>
    </row>
    <row r="12" spans="1:16" ht="16.5" customHeight="1">
      <c r="A12" s="22"/>
      <c r="B12" s="22"/>
      <c r="C12" s="22"/>
      <c r="D12" s="22"/>
      <c r="E12" s="22"/>
      <c r="F12" s="22"/>
      <c r="G12" s="22"/>
      <c r="H12" s="22"/>
      <c r="I12" s="22"/>
      <c r="J12" s="22"/>
      <c r="K12" s="22"/>
      <c r="L12" s="22"/>
      <c r="M12" s="22"/>
      <c r="N12" s="22"/>
      <c r="O12" s="22"/>
      <c r="P12" s="22"/>
    </row>
    <row r="13" spans="1:16" ht="16.5" customHeight="1">
      <c r="A13" s="22"/>
      <c r="B13" s="22"/>
      <c r="C13" s="22"/>
      <c r="D13" s="22"/>
      <c r="E13" s="22"/>
      <c r="F13" s="22"/>
      <c r="G13" s="22"/>
      <c r="H13" s="22"/>
      <c r="I13" s="22"/>
      <c r="J13" s="22"/>
      <c r="K13" s="22"/>
      <c r="L13" s="22"/>
      <c r="M13" s="22"/>
      <c r="N13" s="22"/>
      <c r="O13" s="22"/>
      <c r="P13" s="22"/>
    </row>
    <row r="14" spans="1:16" ht="16.5" customHeight="1">
      <c r="A14" s="22"/>
      <c r="B14" s="22"/>
      <c r="C14" s="22"/>
      <c r="D14" s="22"/>
      <c r="E14" s="22"/>
      <c r="F14" s="22"/>
      <c r="G14" s="22"/>
      <c r="H14" s="22"/>
      <c r="I14" s="22"/>
      <c r="J14" s="22"/>
      <c r="K14" s="22"/>
      <c r="L14" s="22"/>
      <c r="M14" s="22"/>
      <c r="N14" s="22"/>
      <c r="O14" s="22"/>
      <c r="P14" s="22"/>
    </row>
    <row r="15" spans="1:16" ht="16.5" customHeight="1">
      <c r="A15" s="22"/>
      <c r="B15" s="22"/>
      <c r="C15" s="22"/>
      <c r="D15" s="22"/>
      <c r="E15" s="22"/>
      <c r="F15" s="22"/>
      <c r="G15" s="22"/>
      <c r="H15" s="22"/>
      <c r="I15" s="22"/>
      <c r="J15" s="22"/>
      <c r="K15" s="22"/>
      <c r="L15" s="22"/>
      <c r="M15" s="22"/>
      <c r="N15" s="22"/>
      <c r="O15" s="22"/>
      <c r="P15" s="22"/>
    </row>
    <row r="16" spans="1:16" ht="16.5" customHeight="1">
      <c r="A16" s="22"/>
      <c r="B16" s="22"/>
      <c r="C16" s="22"/>
      <c r="D16" s="22"/>
      <c r="E16" s="22"/>
      <c r="F16" s="22"/>
      <c r="G16" s="22"/>
      <c r="H16" s="22"/>
      <c r="I16" s="22"/>
      <c r="J16" s="22"/>
      <c r="K16" s="22"/>
      <c r="L16" s="22"/>
      <c r="M16" s="22"/>
      <c r="N16" s="22"/>
      <c r="O16" s="22"/>
      <c r="P16" s="22"/>
    </row>
    <row r="17" spans="1:16" ht="16.5" customHeight="1">
      <c r="A17" s="22"/>
      <c r="B17" s="22"/>
      <c r="C17" s="22"/>
      <c r="D17" s="22"/>
      <c r="E17" s="22"/>
      <c r="F17" s="22"/>
      <c r="G17" s="22"/>
      <c r="H17" s="22"/>
      <c r="I17" s="22"/>
      <c r="J17" s="22"/>
      <c r="K17" s="22"/>
      <c r="L17" s="22"/>
      <c r="M17" s="22"/>
      <c r="N17" s="22"/>
      <c r="O17" s="22"/>
      <c r="P17" s="22"/>
    </row>
    <row r="18" spans="1:16" ht="16.5" customHeight="1">
      <c r="A18" s="22"/>
      <c r="B18" s="22"/>
      <c r="C18" s="22"/>
      <c r="D18" s="22"/>
      <c r="E18" s="22"/>
      <c r="F18" s="22"/>
      <c r="G18" s="22"/>
      <c r="H18" s="22"/>
      <c r="I18" s="22"/>
      <c r="J18" s="22"/>
      <c r="K18" s="22"/>
      <c r="L18" s="22"/>
      <c r="M18" s="22"/>
      <c r="N18" s="22"/>
      <c r="O18" s="22"/>
      <c r="P18" s="22"/>
    </row>
    <row r="19" spans="1:16" ht="16.5" customHeight="1">
      <c r="A19" s="22"/>
      <c r="B19" s="22"/>
      <c r="C19" s="22"/>
      <c r="D19" s="22"/>
      <c r="E19" s="22"/>
      <c r="F19" s="22"/>
      <c r="G19" s="22"/>
      <c r="H19" s="22"/>
      <c r="I19" s="22"/>
      <c r="J19" s="22"/>
      <c r="K19" s="22"/>
      <c r="L19" s="22"/>
      <c r="M19" s="22"/>
      <c r="N19" s="22"/>
      <c r="O19" s="22"/>
      <c r="P19" s="22"/>
    </row>
    <row r="20" spans="1:16" ht="16.5" customHeight="1">
      <c r="A20" s="22"/>
      <c r="B20" s="22"/>
      <c r="C20" s="22"/>
      <c r="D20" s="22"/>
      <c r="E20" s="22"/>
      <c r="F20" s="22"/>
      <c r="G20" s="22"/>
      <c r="H20" s="22"/>
      <c r="I20" s="22"/>
      <c r="J20" s="22"/>
      <c r="K20" s="22"/>
      <c r="L20" s="22"/>
      <c r="M20" s="22"/>
      <c r="N20" s="22"/>
      <c r="O20" s="22"/>
      <c r="P20" s="22"/>
    </row>
    <row r="21" spans="1:16" ht="16.5" customHeight="1">
      <c r="A21" s="22"/>
      <c r="B21" s="22"/>
      <c r="C21" s="22"/>
      <c r="D21" s="22"/>
      <c r="E21" s="22"/>
      <c r="F21" s="22"/>
      <c r="G21" s="22"/>
      <c r="H21" s="22"/>
      <c r="I21" s="22"/>
      <c r="J21" s="22"/>
      <c r="K21" s="22"/>
      <c r="L21" s="22"/>
      <c r="M21" s="22"/>
      <c r="N21" s="22"/>
      <c r="O21" s="22"/>
      <c r="P21" s="22"/>
    </row>
    <row r="22" spans="1:16" ht="16.5" customHeight="1">
      <c r="A22" s="22"/>
      <c r="B22" s="22"/>
      <c r="C22" s="22"/>
      <c r="D22" s="22"/>
      <c r="E22" s="22"/>
      <c r="F22" s="22"/>
      <c r="G22" s="22"/>
      <c r="H22" s="22"/>
      <c r="I22" s="22"/>
      <c r="J22" s="22"/>
      <c r="K22" s="22"/>
      <c r="L22" s="22"/>
      <c r="M22" s="22"/>
      <c r="N22" s="22"/>
      <c r="O22" s="22"/>
      <c r="P22" s="22"/>
    </row>
    <row r="23" spans="1:16" ht="16.5" customHeight="1">
      <c r="A23" s="22"/>
      <c r="B23" s="22"/>
      <c r="C23" s="22"/>
      <c r="D23" s="22"/>
      <c r="E23" s="22"/>
      <c r="F23" s="22"/>
      <c r="G23" s="22"/>
      <c r="H23" s="22"/>
      <c r="I23" s="22"/>
      <c r="J23" s="22"/>
      <c r="K23" s="22"/>
      <c r="L23" s="22"/>
      <c r="M23" s="22"/>
      <c r="N23" s="22"/>
      <c r="O23" s="22"/>
      <c r="P23" s="22"/>
    </row>
    <row r="24" spans="1:16" ht="16.5" customHeight="1">
      <c r="A24" s="22"/>
      <c r="B24" s="22"/>
      <c r="C24" s="22"/>
      <c r="D24" s="22"/>
      <c r="E24" s="22"/>
      <c r="F24" s="22"/>
      <c r="G24" s="22"/>
      <c r="H24" s="22"/>
      <c r="I24" s="22"/>
      <c r="J24" s="22"/>
      <c r="K24" s="22"/>
      <c r="L24" s="22"/>
      <c r="M24" s="22"/>
      <c r="N24" s="22"/>
      <c r="O24" s="22"/>
      <c r="P24" s="22"/>
    </row>
    <row r="25" spans="1:16" ht="16.5" customHeight="1">
      <c r="A25" s="22"/>
      <c r="B25" s="22"/>
      <c r="C25" s="22"/>
      <c r="D25" s="22"/>
      <c r="E25" s="22"/>
      <c r="F25" s="22"/>
      <c r="G25" s="22"/>
      <c r="H25" s="22"/>
      <c r="I25" s="22"/>
      <c r="J25" s="22"/>
      <c r="K25" s="22"/>
      <c r="L25" s="22"/>
      <c r="M25" s="22"/>
      <c r="N25" s="22"/>
      <c r="O25" s="22"/>
      <c r="P25" s="22"/>
    </row>
    <row r="26" spans="1:16" ht="16.5" customHeight="1">
      <c r="A26" s="22"/>
      <c r="B26" s="22"/>
      <c r="C26" s="22"/>
      <c r="D26" s="22"/>
      <c r="E26" s="22"/>
      <c r="F26" s="22"/>
      <c r="G26" s="22"/>
      <c r="H26" s="22"/>
      <c r="I26" s="22"/>
      <c r="J26" s="22"/>
      <c r="K26" s="22"/>
      <c r="L26" s="22"/>
      <c r="M26" s="22"/>
      <c r="N26" s="22"/>
      <c r="O26" s="22"/>
      <c r="P26" s="22"/>
    </row>
    <row r="27" spans="1:16" ht="16.5" customHeight="1">
      <c r="A27" s="22"/>
      <c r="B27" s="22"/>
      <c r="C27" s="22"/>
      <c r="D27" s="22"/>
      <c r="E27" s="22"/>
      <c r="F27" s="22"/>
      <c r="G27" s="22"/>
      <c r="H27" s="22"/>
      <c r="I27" s="22"/>
      <c r="J27" s="22"/>
      <c r="K27" s="22"/>
      <c r="L27" s="22"/>
      <c r="M27" s="22"/>
      <c r="N27" s="22"/>
      <c r="O27" s="22"/>
      <c r="P27" s="22"/>
    </row>
    <row r="28" spans="1:16" ht="16.5" customHeight="1">
      <c r="A28" s="22"/>
      <c r="B28" s="22"/>
      <c r="C28" s="22"/>
      <c r="D28" s="22"/>
      <c r="E28" s="22"/>
      <c r="F28" s="22"/>
      <c r="G28" s="22"/>
      <c r="H28" s="22"/>
      <c r="I28" s="22"/>
      <c r="J28" s="22"/>
      <c r="K28" s="22"/>
      <c r="L28" s="22"/>
      <c r="M28" s="22"/>
      <c r="N28" s="22"/>
      <c r="O28" s="22"/>
      <c r="P28" s="22"/>
    </row>
    <row r="29" spans="1:16" ht="16.5" customHeight="1">
      <c r="A29" s="22"/>
      <c r="B29" s="22"/>
      <c r="C29" s="22"/>
      <c r="D29" s="22"/>
      <c r="E29" s="22"/>
      <c r="F29" s="22"/>
      <c r="G29" s="22"/>
      <c r="H29" s="22"/>
      <c r="I29" s="22"/>
      <c r="J29" s="22"/>
      <c r="K29" s="22"/>
      <c r="L29" s="22"/>
      <c r="M29" s="22"/>
      <c r="N29" s="22"/>
      <c r="O29" s="22"/>
      <c r="P29" s="22"/>
    </row>
    <row r="30" spans="1:16" ht="16.5" customHeight="1">
      <c r="A30" s="22"/>
      <c r="B30" s="22"/>
      <c r="C30" s="22"/>
      <c r="D30" s="22"/>
      <c r="E30" s="22"/>
      <c r="F30" s="22"/>
      <c r="G30" s="22"/>
      <c r="H30" s="22"/>
      <c r="I30" s="22"/>
      <c r="J30" s="22"/>
      <c r="K30" s="22"/>
      <c r="L30" s="22"/>
      <c r="M30" s="22"/>
      <c r="N30" s="22"/>
      <c r="O30" s="22"/>
      <c r="P30" s="22"/>
    </row>
    <row r="31" spans="1:16" ht="16.5" customHeight="1">
      <c r="A31" s="22"/>
      <c r="B31" s="22"/>
      <c r="C31" s="22"/>
      <c r="D31" s="22"/>
      <c r="E31" s="22"/>
      <c r="F31" s="22"/>
      <c r="G31" s="22"/>
      <c r="H31" s="22"/>
      <c r="I31" s="22"/>
      <c r="J31" s="22"/>
      <c r="K31" s="22"/>
      <c r="L31" s="22"/>
      <c r="M31" s="22"/>
      <c r="N31" s="22"/>
      <c r="O31" s="22"/>
      <c r="P31" s="22"/>
    </row>
    <row r="32" spans="1:16" ht="31.5" customHeight="1" thickBot="1">
      <c r="A32" s="22"/>
      <c r="B32" s="22"/>
      <c r="C32" s="22"/>
      <c r="D32" s="22"/>
      <c r="E32" s="22"/>
      <c r="F32" s="22"/>
      <c r="G32" s="22"/>
      <c r="H32" s="22"/>
      <c r="I32" s="22"/>
      <c r="J32" s="24" t="s">
        <v>6</v>
      </c>
      <c r="K32" s="22"/>
      <c r="L32" s="22"/>
      <c r="M32" s="22"/>
      <c r="N32" s="22"/>
      <c r="O32" s="22"/>
      <c r="P32" s="22"/>
    </row>
    <row r="33" spans="1:16" ht="39" customHeight="1" thickBot="1">
      <c r="A33" s="22"/>
      <c r="B33" s="25" t="s">
        <v>7</v>
      </c>
      <c r="C33" s="26"/>
      <c r="D33" s="26"/>
      <c r="E33" s="27" t="s">
        <v>2</v>
      </c>
      <c r="F33" s="28" t="s">
        <v>553</v>
      </c>
      <c r="G33" s="29" t="s">
        <v>554</v>
      </c>
      <c r="H33" s="29" t="s">
        <v>555</v>
      </c>
      <c r="I33" s="29" t="s">
        <v>556</v>
      </c>
      <c r="J33" s="30" t="s">
        <v>557</v>
      </c>
      <c r="K33" s="22"/>
      <c r="L33" s="22"/>
      <c r="M33" s="22"/>
      <c r="N33" s="22"/>
      <c r="O33" s="22"/>
      <c r="P33" s="22"/>
    </row>
    <row r="34" spans="1:16" ht="39" customHeight="1">
      <c r="A34" s="22"/>
      <c r="B34" s="31"/>
      <c r="C34" s="1165" t="s">
        <v>561</v>
      </c>
      <c r="D34" s="1165"/>
      <c r="E34" s="1166"/>
      <c r="F34" s="32">
        <v>3.07</v>
      </c>
      <c r="G34" s="33">
        <v>2.63</v>
      </c>
      <c r="H34" s="33">
        <v>5</v>
      </c>
      <c r="I34" s="33">
        <v>6.92</v>
      </c>
      <c r="J34" s="34">
        <v>7.39</v>
      </c>
      <c r="K34" s="22"/>
      <c r="L34" s="22"/>
      <c r="M34" s="22"/>
      <c r="N34" s="22"/>
      <c r="O34" s="22"/>
      <c r="P34" s="22"/>
    </row>
    <row r="35" spans="1:16" ht="39" customHeight="1">
      <c r="A35" s="22"/>
      <c r="B35" s="35"/>
      <c r="C35" s="1161" t="s">
        <v>562</v>
      </c>
      <c r="D35" s="1161"/>
      <c r="E35" s="1162"/>
      <c r="F35" s="36">
        <v>4.45</v>
      </c>
      <c r="G35" s="37">
        <v>5.35</v>
      </c>
      <c r="H35" s="37">
        <v>7.98</v>
      </c>
      <c r="I35" s="37">
        <v>13.69</v>
      </c>
      <c r="J35" s="38">
        <v>7.19</v>
      </c>
      <c r="K35" s="22"/>
      <c r="L35" s="22"/>
      <c r="M35" s="22"/>
      <c r="N35" s="22"/>
      <c r="O35" s="22"/>
      <c r="P35" s="22"/>
    </row>
    <row r="36" spans="1:16" ht="39" customHeight="1">
      <c r="A36" s="22"/>
      <c r="B36" s="35"/>
      <c r="C36" s="1161" t="s">
        <v>563</v>
      </c>
      <c r="D36" s="1161"/>
      <c r="E36" s="1162"/>
      <c r="F36" s="36" t="s">
        <v>512</v>
      </c>
      <c r="G36" s="37" t="s">
        <v>512</v>
      </c>
      <c r="H36" s="37">
        <v>0</v>
      </c>
      <c r="I36" s="37">
        <v>0.79</v>
      </c>
      <c r="J36" s="38">
        <v>1.65</v>
      </c>
      <c r="K36" s="22"/>
      <c r="L36" s="22"/>
      <c r="M36" s="22"/>
      <c r="N36" s="22"/>
      <c r="O36" s="22"/>
      <c r="P36" s="22"/>
    </row>
    <row r="37" spans="1:16" ht="39" customHeight="1">
      <c r="A37" s="22"/>
      <c r="B37" s="35"/>
      <c r="C37" s="1161" t="s">
        <v>564</v>
      </c>
      <c r="D37" s="1161"/>
      <c r="E37" s="1162"/>
      <c r="F37" s="36">
        <v>0.56000000000000005</v>
      </c>
      <c r="G37" s="37">
        <v>0.16</v>
      </c>
      <c r="H37" s="37">
        <v>0.04</v>
      </c>
      <c r="I37" s="37">
        <v>0.78</v>
      </c>
      <c r="J37" s="38">
        <v>0.89</v>
      </c>
      <c r="K37" s="22"/>
      <c r="L37" s="22"/>
      <c r="M37" s="22"/>
      <c r="N37" s="22"/>
      <c r="O37" s="22"/>
      <c r="P37" s="22"/>
    </row>
    <row r="38" spans="1:16" ht="39" customHeight="1">
      <c r="A38" s="22"/>
      <c r="B38" s="35"/>
      <c r="C38" s="1161" t="s">
        <v>565</v>
      </c>
      <c r="D38" s="1161"/>
      <c r="E38" s="1162"/>
      <c r="F38" s="36">
        <v>0.23</v>
      </c>
      <c r="G38" s="37">
        <v>0.27</v>
      </c>
      <c r="H38" s="37">
        <v>0.31</v>
      </c>
      <c r="I38" s="37">
        <v>0.21</v>
      </c>
      <c r="J38" s="38">
        <v>0.44</v>
      </c>
      <c r="K38" s="22"/>
      <c r="L38" s="22"/>
      <c r="M38" s="22"/>
      <c r="N38" s="22"/>
      <c r="O38" s="22"/>
      <c r="P38" s="22"/>
    </row>
    <row r="39" spans="1:16" ht="39" customHeight="1">
      <c r="A39" s="22"/>
      <c r="B39" s="35"/>
      <c r="C39" s="1161" t="s">
        <v>566</v>
      </c>
      <c r="D39" s="1161"/>
      <c r="E39" s="1162"/>
      <c r="F39" s="36">
        <v>0.27</v>
      </c>
      <c r="G39" s="37">
        <v>0.17</v>
      </c>
      <c r="H39" s="37">
        <v>0.39</v>
      </c>
      <c r="I39" s="37">
        <v>0.4</v>
      </c>
      <c r="J39" s="38">
        <v>0.31</v>
      </c>
      <c r="K39" s="22"/>
      <c r="L39" s="22"/>
      <c r="M39" s="22"/>
      <c r="N39" s="22"/>
      <c r="O39" s="22"/>
      <c r="P39" s="22"/>
    </row>
    <row r="40" spans="1:16" ht="39" customHeight="1">
      <c r="A40" s="22"/>
      <c r="B40" s="35"/>
      <c r="C40" s="1161" t="s">
        <v>567</v>
      </c>
      <c r="D40" s="1161"/>
      <c r="E40" s="1162"/>
      <c r="F40" s="36">
        <v>7.0000000000000007E-2</v>
      </c>
      <c r="G40" s="37">
        <v>0.04</v>
      </c>
      <c r="H40" s="37">
        <v>0</v>
      </c>
      <c r="I40" s="37">
        <v>0.01</v>
      </c>
      <c r="J40" s="38">
        <v>0.1</v>
      </c>
      <c r="K40" s="22"/>
      <c r="L40" s="22"/>
      <c r="M40" s="22"/>
      <c r="N40" s="22"/>
      <c r="O40" s="22"/>
      <c r="P40" s="22"/>
    </row>
    <row r="41" spans="1:16" ht="39" customHeight="1">
      <c r="A41" s="22"/>
      <c r="B41" s="35"/>
      <c r="C41" s="1161"/>
      <c r="D41" s="1161"/>
      <c r="E41" s="1162"/>
      <c r="F41" s="36"/>
      <c r="G41" s="37"/>
      <c r="H41" s="37"/>
      <c r="I41" s="37"/>
      <c r="J41" s="38"/>
      <c r="K41" s="22"/>
      <c r="L41" s="22"/>
      <c r="M41" s="22"/>
      <c r="N41" s="22"/>
      <c r="O41" s="22"/>
      <c r="P41" s="22"/>
    </row>
    <row r="42" spans="1:16" ht="39" customHeight="1">
      <c r="A42" s="22"/>
      <c r="B42" s="39"/>
      <c r="C42" s="1161" t="s">
        <v>568</v>
      </c>
      <c r="D42" s="1161"/>
      <c r="E42" s="1162"/>
      <c r="F42" s="36" t="s">
        <v>512</v>
      </c>
      <c r="G42" s="37" t="s">
        <v>512</v>
      </c>
      <c r="H42" s="37" t="s">
        <v>512</v>
      </c>
      <c r="I42" s="37" t="s">
        <v>512</v>
      </c>
      <c r="J42" s="38" t="s">
        <v>512</v>
      </c>
      <c r="K42" s="22"/>
      <c r="L42" s="22"/>
      <c r="M42" s="22"/>
      <c r="N42" s="22"/>
      <c r="O42" s="22"/>
      <c r="P42" s="22"/>
    </row>
    <row r="43" spans="1:16" ht="39" customHeight="1" thickBot="1">
      <c r="A43" s="22"/>
      <c r="B43" s="40"/>
      <c r="C43" s="1163" t="s">
        <v>569</v>
      </c>
      <c r="D43" s="1163"/>
      <c r="E43" s="1164"/>
      <c r="F43" s="41">
        <v>0.2</v>
      </c>
      <c r="G43" s="42">
        <v>0.21</v>
      </c>
      <c r="H43" s="42" t="s">
        <v>512</v>
      </c>
      <c r="I43" s="42" t="s">
        <v>512</v>
      </c>
      <c r="J43" s="43" t="s">
        <v>512</v>
      </c>
      <c r="K43" s="22"/>
      <c r="L43" s="22"/>
      <c r="M43" s="22"/>
      <c r="N43" s="22"/>
      <c r="O43" s="22"/>
      <c r="P43" s="22"/>
    </row>
    <row r="44" spans="1:16" ht="39" customHeight="1">
      <c r="A44" s="22"/>
      <c r="B44" s="44" t="s">
        <v>8</v>
      </c>
      <c r="C44" s="45"/>
      <c r="D44" s="45"/>
      <c r="E44" s="45"/>
      <c r="F44" s="22"/>
      <c r="G44" s="22"/>
      <c r="H44" s="22"/>
      <c r="I44" s="22"/>
      <c r="J44" s="22"/>
      <c r="K44" s="22"/>
      <c r="L44" s="22"/>
      <c r="M44" s="22"/>
      <c r="N44" s="22"/>
      <c r="O44" s="22"/>
      <c r="P44" s="22"/>
    </row>
    <row r="45" spans="1:16" ht="16.2">
      <c r="A45" s="22"/>
      <c r="B45" s="22"/>
      <c r="C45" s="22"/>
      <c r="D45" s="22"/>
      <c r="E45" s="22"/>
      <c r="F45" s="22"/>
      <c r="G45" s="22"/>
      <c r="H45" s="22"/>
      <c r="I45" s="22"/>
      <c r="J45" s="22"/>
      <c r="K45" s="22"/>
      <c r="L45" s="22"/>
      <c r="M45" s="22"/>
      <c r="N45" s="22"/>
      <c r="O45" s="22"/>
      <c r="P45" s="22"/>
    </row>
  </sheetData>
  <sheetProtection algorithmName="SHA-512" hashValue="r6+9e2KzC4/rfSK+umrp/dMop+95rUNgkzXvcT0hockUpzO39zPpsjXcOQzEJKBs8lQdZfznJScYNB7Eeb/kXA==" saltValue="17yz5lDBCToEpdALCfxmTQ=="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2" orientation="landscape" horizontalDpi="300" verticalDpi="300"/>
  <headerFooter alignWithMargins="0">
    <oddFooter>&amp;C&amp;P/&amp;N</oddFooter>
  </headerFooter>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zoomScale="70" zoomScaleNormal="70" zoomScaleSheetLayoutView="55" workbookViewId="0"/>
  </sheetViews>
  <sheetFormatPr defaultColWidth="0" defaultRowHeight="12.6" customHeight="1" zeroHeight="1"/>
  <cols>
    <col min="1" max="1" width="6.6640625" style="47" customWidth="1"/>
    <col min="2" max="3" width="10.88671875" style="47" customWidth="1"/>
    <col min="4" max="4" width="10" style="47" customWidth="1"/>
    <col min="5" max="10" width="11" style="47" customWidth="1"/>
    <col min="11" max="15" width="13.109375" style="47" customWidth="1"/>
    <col min="16" max="21" width="11.44140625" style="47" customWidth="1"/>
    <col min="22" max="16384" width="0" style="47" hidden="1"/>
  </cols>
  <sheetData>
    <row r="1" spans="1:21" ht="13.5" customHeight="1">
      <c r="A1" s="46"/>
      <c r="B1" s="46"/>
      <c r="C1" s="46"/>
      <c r="D1" s="46"/>
      <c r="E1" s="46"/>
      <c r="F1" s="46"/>
      <c r="G1" s="46"/>
      <c r="H1" s="46"/>
      <c r="I1" s="46"/>
      <c r="J1" s="46"/>
      <c r="K1" s="46"/>
      <c r="L1" s="46"/>
      <c r="M1" s="46"/>
      <c r="N1" s="46"/>
      <c r="O1" s="46"/>
      <c r="P1" s="46"/>
      <c r="Q1" s="46"/>
      <c r="R1" s="46"/>
      <c r="S1" s="46"/>
      <c r="T1" s="46"/>
      <c r="U1" s="46"/>
    </row>
    <row r="2" spans="1:21" ht="13.5" customHeight="1">
      <c r="A2" s="46"/>
      <c r="B2" s="46"/>
      <c r="C2" s="46"/>
      <c r="D2" s="46"/>
      <c r="E2" s="46"/>
      <c r="F2" s="46"/>
      <c r="G2" s="46"/>
      <c r="H2" s="46"/>
      <c r="I2" s="46"/>
      <c r="J2" s="46"/>
      <c r="K2" s="46"/>
      <c r="L2" s="46"/>
      <c r="M2" s="46"/>
      <c r="N2" s="46"/>
      <c r="O2" s="46"/>
      <c r="P2" s="46"/>
      <c r="Q2" s="46"/>
      <c r="R2" s="46"/>
      <c r="S2" s="46"/>
      <c r="T2" s="46"/>
      <c r="U2" s="46"/>
    </row>
    <row r="3" spans="1:21" ht="13.5" customHeight="1">
      <c r="A3" s="46"/>
      <c r="B3" s="46"/>
      <c r="C3" s="46"/>
      <c r="D3" s="46"/>
      <c r="E3" s="46"/>
      <c r="F3" s="46"/>
      <c r="G3" s="46"/>
      <c r="H3" s="46"/>
      <c r="I3" s="46"/>
      <c r="J3" s="46"/>
      <c r="K3" s="46"/>
      <c r="L3" s="46"/>
      <c r="M3" s="46"/>
      <c r="N3" s="46"/>
      <c r="O3" s="46"/>
      <c r="P3" s="46"/>
      <c r="Q3" s="46"/>
      <c r="R3" s="46"/>
      <c r="S3" s="46"/>
      <c r="T3" s="46"/>
      <c r="U3" s="46"/>
    </row>
    <row r="4" spans="1:21" ht="13.5" customHeight="1">
      <c r="A4" s="46"/>
      <c r="B4" s="46"/>
      <c r="C4" s="46"/>
      <c r="D4" s="46"/>
      <c r="E4" s="46"/>
      <c r="F4" s="46"/>
      <c r="G4" s="46"/>
      <c r="H4" s="46"/>
      <c r="I4" s="46"/>
      <c r="J4" s="46"/>
      <c r="K4" s="46"/>
      <c r="L4" s="46"/>
      <c r="M4" s="46"/>
      <c r="N4" s="46"/>
      <c r="O4" s="46"/>
      <c r="P4" s="46"/>
      <c r="Q4" s="46"/>
      <c r="R4" s="46"/>
      <c r="S4" s="46"/>
      <c r="T4" s="46"/>
      <c r="U4" s="46"/>
    </row>
    <row r="5" spans="1:21" ht="13.5" customHeight="1">
      <c r="A5" s="46"/>
      <c r="B5" s="46"/>
      <c r="C5" s="46"/>
      <c r="D5" s="46"/>
      <c r="E5" s="46"/>
      <c r="F5" s="46"/>
      <c r="G5" s="46"/>
      <c r="H5" s="46"/>
      <c r="I5" s="46"/>
      <c r="J5" s="46"/>
      <c r="K5" s="46"/>
      <c r="L5" s="46"/>
      <c r="M5" s="46"/>
      <c r="N5" s="46"/>
      <c r="O5" s="46"/>
      <c r="P5" s="46"/>
      <c r="Q5" s="46"/>
      <c r="R5" s="46"/>
      <c r="S5" s="46"/>
      <c r="T5" s="46"/>
      <c r="U5" s="46"/>
    </row>
    <row r="6" spans="1:21" ht="13.5" customHeight="1">
      <c r="A6" s="46"/>
      <c r="B6" s="46"/>
      <c r="C6" s="46"/>
      <c r="D6" s="46"/>
      <c r="E6" s="46"/>
      <c r="F6" s="46"/>
      <c r="G6" s="46"/>
      <c r="H6" s="46"/>
      <c r="I6" s="46"/>
      <c r="J6" s="46"/>
      <c r="K6" s="46"/>
      <c r="L6" s="46"/>
      <c r="M6" s="46"/>
      <c r="N6" s="46"/>
      <c r="O6" s="46"/>
      <c r="P6" s="46"/>
      <c r="Q6" s="46"/>
      <c r="R6" s="46"/>
      <c r="S6" s="46"/>
      <c r="T6" s="46"/>
      <c r="U6" s="46"/>
    </row>
    <row r="7" spans="1:21" ht="13.5" customHeight="1">
      <c r="A7" s="46"/>
      <c r="B7" s="46"/>
      <c r="C7" s="46"/>
      <c r="D7" s="46"/>
      <c r="E7" s="46"/>
      <c r="F7" s="46"/>
      <c r="G7" s="46"/>
      <c r="H7" s="46"/>
      <c r="I7" s="46"/>
      <c r="J7" s="46"/>
      <c r="K7" s="46"/>
      <c r="L7" s="46"/>
      <c r="M7" s="46"/>
      <c r="N7" s="46"/>
      <c r="O7" s="46"/>
      <c r="P7" s="46"/>
      <c r="Q7" s="46"/>
      <c r="R7" s="46"/>
      <c r="S7" s="46"/>
      <c r="T7" s="46"/>
      <c r="U7" s="46"/>
    </row>
    <row r="8" spans="1:21" ht="13.5" customHeight="1">
      <c r="A8" s="46"/>
      <c r="B8" s="46"/>
      <c r="C8" s="46"/>
      <c r="D8" s="46"/>
      <c r="E8" s="46"/>
      <c r="F8" s="46"/>
      <c r="G8" s="46"/>
      <c r="H8" s="46"/>
      <c r="I8" s="46"/>
      <c r="J8" s="46"/>
      <c r="K8" s="46"/>
      <c r="L8" s="46"/>
      <c r="M8" s="46"/>
      <c r="N8" s="46"/>
      <c r="O8" s="46"/>
      <c r="P8" s="46"/>
      <c r="Q8" s="46"/>
      <c r="R8" s="46"/>
      <c r="S8" s="46"/>
      <c r="T8" s="46"/>
      <c r="U8" s="46"/>
    </row>
    <row r="9" spans="1:21" ht="13.5" customHeight="1">
      <c r="A9" s="46"/>
      <c r="B9" s="46"/>
      <c r="C9" s="46"/>
      <c r="D9" s="46"/>
      <c r="E9" s="46"/>
      <c r="F9" s="46"/>
      <c r="G9" s="46"/>
      <c r="H9" s="46"/>
      <c r="I9" s="46"/>
      <c r="J9" s="46"/>
      <c r="K9" s="46"/>
      <c r="L9" s="46"/>
      <c r="M9" s="46"/>
      <c r="N9" s="46"/>
      <c r="O9" s="46"/>
      <c r="P9" s="46"/>
      <c r="Q9" s="46"/>
      <c r="R9" s="46"/>
      <c r="S9" s="46"/>
      <c r="T9" s="46"/>
      <c r="U9" s="46"/>
    </row>
    <row r="10" spans="1:21" ht="13.5" customHeight="1">
      <c r="A10" s="46"/>
      <c r="B10" s="46"/>
      <c r="C10" s="46"/>
      <c r="D10" s="46"/>
      <c r="E10" s="46"/>
      <c r="F10" s="46"/>
      <c r="G10" s="46"/>
      <c r="H10" s="46"/>
      <c r="I10" s="46"/>
      <c r="J10" s="46"/>
      <c r="K10" s="46"/>
      <c r="L10" s="46"/>
      <c r="M10" s="46"/>
      <c r="N10" s="46"/>
      <c r="O10" s="46"/>
      <c r="P10" s="46"/>
      <c r="Q10" s="46"/>
      <c r="R10" s="46"/>
      <c r="S10" s="46"/>
      <c r="T10" s="46"/>
      <c r="U10" s="46"/>
    </row>
    <row r="11" spans="1:21" ht="13.5" customHeight="1">
      <c r="A11" s="46"/>
      <c r="B11" s="46"/>
      <c r="C11" s="46"/>
      <c r="D11" s="46"/>
      <c r="E11" s="46"/>
      <c r="F11" s="46"/>
      <c r="G11" s="46"/>
      <c r="H11" s="46"/>
      <c r="I11" s="46"/>
      <c r="J11" s="46"/>
      <c r="K11" s="46"/>
      <c r="L11" s="46"/>
      <c r="M11" s="46"/>
      <c r="N11" s="46"/>
      <c r="O11" s="46"/>
      <c r="P11" s="46"/>
      <c r="Q11" s="46"/>
      <c r="R11" s="46"/>
      <c r="S11" s="46"/>
      <c r="T11" s="46"/>
      <c r="U11" s="46"/>
    </row>
    <row r="12" spans="1:21" ht="13.5" customHeight="1">
      <c r="A12" s="46"/>
      <c r="B12" s="46"/>
      <c r="C12" s="46"/>
      <c r="D12" s="46"/>
      <c r="E12" s="46"/>
      <c r="F12" s="46"/>
      <c r="G12" s="46"/>
      <c r="H12" s="46"/>
      <c r="I12" s="46"/>
      <c r="J12" s="46"/>
      <c r="K12" s="46"/>
      <c r="L12" s="46"/>
      <c r="M12" s="46"/>
      <c r="N12" s="46"/>
      <c r="O12" s="46"/>
      <c r="P12" s="46"/>
      <c r="Q12" s="46"/>
      <c r="R12" s="46"/>
      <c r="S12" s="46"/>
      <c r="T12" s="46"/>
      <c r="U12" s="46"/>
    </row>
    <row r="13" spans="1:21" ht="13.5" customHeight="1">
      <c r="A13" s="46"/>
      <c r="B13" s="46"/>
      <c r="C13" s="46"/>
      <c r="D13" s="46"/>
      <c r="E13" s="46"/>
      <c r="F13" s="46"/>
      <c r="G13" s="46"/>
      <c r="H13" s="46"/>
      <c r="I13" s="46"/>
      <c r="J13" s="46"/>
      <c r="K13" s="46"/>
      <c r="L13" s="46"/>
      <c r="M13" s="46"/>
      <c r="N13" s="46"/>
      <c r="O13" s="46"/>
      <c r="P13" s="46"/>
      <c r="Q13" s="46"/>
      <c r="R13" s="46"/>
      <c r="S13" s="46"/>
      <c r="T13" s="46"/>
      <c r="U13" s="46"/>
    </row>
    <row r="14" spans="1:21" ht="13.5" customHeight="1">
      <c r="A14" s="46"/>
      <c r="B14" s="46"/>
      <c r="C14" s="46"/>
      <c r="D14" s="46"/>
      <c r="E14" s="46"/>
      <c r="F14" s="46"/>
      <c r="G14" s="46"/>
      <c r="H14" s="46"/>
      <c r="I14" s="46"/>
      <c r="J14" s="46"/>
      <c r="K14" s="46"/>
      <c r="L14" s="46"/>
      <c r="M14" s="46"/>
      <c r="N14" s="46"/>
      <c r="O14" s="46"/>
      <c r="P14" s="46"/>
      <c r="Q14" s="46"/>
      <c r="R14" s="46"/>
      <c r="S14" s="46"/>
      <c r="T14" s="46"/>
      <c r="U14" s="46"/>
    </row>
    <row r="15" spans="1:21" ht="13.5" customHeight="1">
      <c r="A15" s="46"/>
      <c r="B15" s="46"/>
      <c r="C15" s="46"/>
      <c r="D15" s="46"/>
      <c r="E15" s="46"/>
      <c r="F15" s="46"/>
      <c r="G15" s="46"/>
      <c r="H15" s="46"/>
      <c r="I15" s="46"/>
      <c r="J15" s="46"/>
      <c r="K15" s="46"/>
      <c r="L15" s="46"/>
      <c r="M15" s="46"/>
      <c r="N15" s="46"/>
      <c r="O15" s="46"/>
      <c r="P15" s="46"/>
      <c r="Q15" s="46"/>
      <c r="R15" s="46"/>
      <c r="S15" s="46"/>
      <c r="T15" s="46"/>
      <c r="U15" s="46"/>
    </row>
    <row r="16" spans="1:21" ht="13.5" customHeight="1">
      <c r="A16" s="46"/>
      <c r="B16" s="46"/>
      <c r="C16" s="46"/>
      <c r="D16" s="46"/>
      <c r="E16" s="46"/>
      <c r="F16" s="46"/>
      <c r="G16" s="46"/>
      <c r="H16" s="46"/>
      <c r="I16" s="46"/>
      <c r="J16" s="46"/>
      <c r="K16" s="46"/>
      <c r="L16" s="46"/>
      <c r="M16" s="46"/>
      <c r="N16" s="46"/>
      <c r="O16" s="46"/>
      <c r="P16" s="46"/>
      <c r="Q16" s="46"/>
      <c r="R16" s="46"/>
      <c r="S16" s="46"/>
      <c r="T16" s="46"/>
      <c r="U16" s="46"/>
    </row>
    <row r="17" spans="1:21" ht="13.5" customHeight="1">
      <c r="A17" s="46"/>
      <c r="B17" s="46"/>
      <c r="C17" s="46"/>
      <c r="D17" s="46"/>
      <c r="E17" s="46"/>
      <c r="F17" s="46"/>
      <c r="G17" s="46"/>
      <c r="H17" s="46"/>
      <c r="I17" s="46"/>
      <c r="J17" s="46"/>
      <c r="K17" s="46"/>
      <c r="L17" s="46"/>
      <c r="M17" s="46"/>
      <c r="N17" s="46"/>
      <c r="O17" s="46"/>
      <c r="P17" s="46"/>
      <c r="Q17" s="46"/>
      <c r="R17" s="46"/>
      <c r="S17" s="46"/>
      <c r="T17" s="46"/>
      <c r="U17" s="46"/>
    </row>
    <row r="18" spans="1:21" ht="13.5" customHeight="1">
      <c r="A18" s="46"/>
      <c r="B18" s="46"/>
      <c r="C18" s="46"/>
      <c r="D18" s="46"/>
      <c r="E18" s="46"/>
      <c r="F18" s="46"/>
      <c r="G18" s="46"/>
      <c r="H18" s="46"/>
      <c r="I18" s="46"/>
      <c r="J18" s="46"/>
      <c r="K18" s="46"/>
      <c r="L18" s="46"/>
      <c r="M18" s="46"/>
      <c r="N18" s="46"/>
      <c r="O18" s="46"/>
      <c r="P18" s="46"/>
      <c r="Q18" s="46"/>
      <c r="R18" s="46"/>
      <c r="S18" s="46"/>
      <c r="T18" s="46"/>
      <c r="U18" s="46"/>
    </row>
    <row r="19" spans="1:21" ht="13.5" customHeight="1">
      <c r="A19" s="46"/>
      <c r="B19" s="46"/>
      <c r="C19" s="46"/>
      <c r="D19" s="46"/>
      <c r="E19" s="46"/>
      <c r="F19" s="46"/>
      <c r="G19" s="46"/>
      <c r="H19" s="46"/>
      <c r="I19" s="46"/>
      <c r="J19" s="46"/>
      <c r="K19" s="46"/>
      <c r="L19" s="46"/>
      <c r="M19" s="46"/>
      <c r="N19" s="46"/>
      <c r="O19" s="46"/>
      <c r="P19" s="46"/>
      <c r="Q19" s="46"/>
      <c r="R19" s="46"/>
      <c r="S19" s="46"/>
      <c r="T19" s="46"/>
      <c r="U19" s="46"/>
    </row>
    <row r="20" spans="1:21" ht="13.5" customHeight="1">
      <c r="A20" s="46"/>
      <c r="B20" s="46"/>
      <c r="C20" s="46"/>
      <c r="D20" s="46"/>
      <c r="E20" s="46"/>
      <c r="F20" s="46"/>
      <c r="G20" s="46"/>
      <c r="H20" s="46"/>
      <c r="I20" s="46"/>
      <c r="J20" s="46"/>
      <c r="K20" s="46"/>
      <c r="L20" s="46"/>
      <c r="M20" s="46"/>
      <c r="N20" s="46"/>
      <c r="O20" s="46"/>
      <c r="P20" s="46"/>
      <c r="Q20" s="46"/>
      <c r="R20" s="46"/>
      <c r="S20" s="46"/>
      <c r="T20" s="46"/>
      <c r="U20" s="46"/>
    </row>
    <row r="21" spans="1:21" ht="13.5" customHeight="1">
      <c r="A21" s="46"/>
      <c r="B21" s="46"/>
      <c r="C21" s="46"/>
      <c r="D21" s="46"/>
      <c r="E21" s="46"/>
      <c r="F21" s="46"/>
      <c r="G21" s="46"/>
      <c r="H21" s="46"/>
      <c r="I21" s="46"/>
      <c r="J21" s="46"/>
      <c r="K21" s="46"/>
      <c r="L21" s="46"/>
      <c r="M21" s="46"/>
      <c r="N21" s="46"/>
      <c r="O21" s="46"/>
      <c r="P21" s="46"/>
      <c r="Q21" s="46"/>
      <c r="R21" s="46"/>
      <c r="S21" s="46"/>
      <c r="T21" s="46"/>
      <c r="U21" s="46"/>
    </row>
    <row r="22" spans="1:21" ht="13.5" customHeight="1">
      <c r="A22" s="46"/>
      <c r="B22" s="46"/>
      <c r="C22" s="46"/>
      <c r="D22" s="46"/>
      <c r="E22" s="46"/>
      <c r="F22" s="46"/>
      <c r="G22" s="46"/>
      <c r="H22" s="46"/>
      <c r="I22" s="46"/>
      <c r="J22" s="46"/>
      <c r="K22" s="46"/>
      <c r="L22" s="46"/>
      <c r="M22" s="46"/>
      <c r="N22" s="46"/>
      <c r="O22" s="46"/>
      <c r="P22" s="46"/>
      <c r="Q22" s="46"/>
      <c r="R22" s="46"/>
      <c r="S22" s="46"/>
      <c r="T22" s="46"/>
      <c r="U22" s="46"/>
    </row>
    <row r="23" spans="1:21" ht="13.5" customHeight="1">
      <c r="A23" s="46"/>
      <c r="B23" s="46"/>
      <c r="C23" s="46"/>
      <c r="D23" s="46"/>
      <c r="E23" s="46"/>
      <c r="F23" s="46"/>
      <c r="G23" s="46"/>
      <c r="H23" s="46"/>
      <c r="I23" s="46"/>
      <c r="J23" s="46"/>
      <c r="K23" s="46"/>
      <c r="L23" s="46"/>
      <c r="M23" s="46"/>
      <c r="N23" s="46"/>
      <c r="O23" s="46"/>
      <c r="P23" s="46"/>
      <c r="Q23" s="46"/>
      <c r="R23" s="46"/>
      <c r="S23" s="46"/>
      <c r="T23" s="46"/>
      <c r="U23" s="46"/>
    </row>
    <row r="24" spans="1:21" ht="13.5" customHeight="1">
      <c r="A24" s="46"/>
      <c r="B24" s="46"/>
      <c r="C24" s="46"/>
      <c r="D24" s="46"/>
      <c r="E24" s="46"/>
      <c r="F24" s="46"/>
      <c r="G24" s="46"/>
      <c r="H24" s="46"/>
      <c r="I24" s="46"/>
      <c r="J24" s="46"/>
      <c r="K24" s="46"/>
      <c r="L24" s="46"/>
      <c r="M24" s="46"/>
      <c r="N24" s="46"/>
      <c r="O24" s="46"/>
      <c r="P24" s="46"/>
      <c r="Q24" s="46"/>
      <c r="R24" s="46"/>
      <c r="S24" s="46"/>
      <c r="T24" s="46"/>
      <c r="U24" s="46"/>
    </row>
    <row r="25" spans="1:21" ht="13.5" customHeight="1">
      <c r="A25" s="46"/>
      <c r="B25" s="46"/>
      <c r="C25" s="46"/>
      <c r="D25" s="46"/>
      <c r="E25" s="46"/>
      <c r="F25" s="46"/>
      <c r="G25" s="46"/>
      <c r="H25" s="46"/>
      <c r="I25" s="46"/>
      <c r="J25" s="46"/>
      <c r="K25" s="46"/>
      <c r="L25" s="46"/>
      <c r="M25" s="46"/>
      <c r="N25" s="46"/>
      <c r="O25" s="46"/>
      <c r="P25" s="46"/>
      <c r="Q25" s="46"/>
      <c r="R25" s="46"/>
      <c r="S25" s="46"/>
      <c r="T25" s="46"/>
      <c r="U25" s="46"/>
    </row>
    <row r="26" spans="1:21" ht="13.5" customHeight="1">
      <c r="A26" s="46"/>
      <c r="B26" s="46"/>
      <c r="C26" s="46"/>
      <c r="D26" s="46"/>
      <c r="E26" s="46"/>
      <c r="F26" s="46"/>
      <c r="G26" s="46"/>
      <c r="H26" s="46"/>
      <c r="I26" s="46"/>
      <c r="J26" s="46"/>
      <c r="K26" s="46"/>
      <c r="L26" s="46"/>
      <c r="M26" s="46"/>
      <c r="N26" s="46"/>
      <c r="O26" s="46"/>
      <c r="P26" s="46"/>
      <c r="Q26" s="46"/>
      <c r="R26" s="46"/>
      <c r="S26" s="46"/>
      <c r="T26" s="46"/>
      <c r="U26" s="46"/>
    </row>
    <row r="27" spans="1:21" ht="13.5" customHeight="1">
      <c r="A27" s="46"/>
      <c r="B27" s="46"/>
      <c r="C27" s="46"/>
      <c r="D27" s="46"/>
      <c r="E27" s="46"/>
      <c r="F27" s="46"/>
      <c r="G27" s="46"/>
      <c r="H27" s="46"/>
      <c r="I27" s="46"/>
      <c r="J27" s="46"/>
      <c r="K27" s="46"/>
      <c r="L27" s="46"/>
      <c r="M27" s="46"/>
      <c r="N27" s="46"/>
      <c r="O27" s="46"/>
      <c r="P27" s="46"/>
      <c r="Q27" s="46"/>
      <c r="R27" s="46"/>
      <c r="S27" s="46"/>
      <c r="T27" s="46"/>
      <c r="U27" s="46"/>
    </row>
    <row r="28" spans="1:21" ht="13.5" customHeight="1">
      <c r="A28" s="46"/>
      <c r="B28" s="46"/>
      <c r="C28" s="46"/>
      <c r="D28" s="46"/>
      <c r="E28" s="46"/>
      <c r="F28" s="46"/>
      <c r="G28" s="46"/>
      <c r="H28" s="46"/>
      <c r="I28" s="46"/>
      <c r="J28" s="46"/>
      <c r="K28" s="46"/>
      <c r="L28" s="46"/>
      <c r="M28" s="46"/>
      <c r="N28" s="46"/>
      <c r="O28" s="46"/>
      <c r="P28" s="46"/>
      <c r="Q28" s="46"/>
      <c r="R28" s="46"/>
      <c r="S28" s="46"/>
      <c r="T28" s="46"/>
      <c r="U28" s="46"/>
    </row>
    <row r="29" spans="1:21" ht="13.5" customHeight="1">
      <c r="A29" s="46"/>
      <c r="B29" s="46"/>
      <c r="C29" s="46"/>
      <c r="D29" s="46"/>
      <c r="E29" s="46"/>
      <c r="F29" s="46"/>
      <c r="G29" s="46"/>
      <c r="H29" s="46"/>
      <c r="I29" s="46"/>
      <c r="J29" s="46"/>
      <c r="K29" s="46"/>
      <c r="L29" s="46"/>
      <c r="M29" s="46"/>
      <c r="N29" s="46"/>
      <c r="O29" s="46"/>
      <c r="P29" s="46"/>
      <c r="Q29" s="46"/>
      <c r="R29" s="46"/>
      <c r="S29" s="46"/>
      <c r="T29" s="46"/>
      <c r="U29" s="46"/>
    </row>
    <row r="30" spans="1:21" ht="13.5" customHeight="1">
      <c r="A30" s="46"/>
      <c r="B30" s="46"/>
      <c r="C30" s="46"/>
      <c r="D30" s="46"/>
      <c r="E30" s="46"/>
      <c r="F30" s="46"/>
      <c r="G30" s="46"/>
      <c r="H30" s="46"/>
      <c r="I30" s="46"/>
      <c r="J30" s="46"/>
      <c r="K30" s="46"/>
      <c r="L30" s="46"/>
      <c r="M30" s="46"/>
      <c r="N30" s="46"/>
      <c r="O30" s="46"/>
      <c r="P30" s="46"/>
      <c r="Q30" s="46"/>
      <c r="R30" s="46"/>
      <c r="S30" s="46"/>
      <c r="T30" s="46"/>
      <c r="U30" s="46"/>
    </row>
    <row r="31" spans="1:21" ht="13.5" customHeight="1">
      <c r="A31" s="46"/>
      <c r="B31" s="46"/>
      <c r="C31" s="46"/>
      <c r="D31" s="46"/>
      <c r="E31" s="46"/>
      <c r="F31" s="46"/>
      <c r="G31" s="46"/>
      <c r="H31" s="46"/>
      <c r="I31" s="46"/>
      <c r="J31" s="46"/>
      <c r="K31" s="46"/>
      <c r="L31" s="46"/>
      <c r="M31" s="46"/>
      <c r="N31" s="46"/>
      <c r="O31" s="46"/>
      <c r="P31" s="46"/>
      <c r="Q31" s="46"/>
      <c r="R31" s="46"/>
      <c r="S31" s="46"/>
      <c r="T31" s="46"/>
      <c r="U31" s="46"/>
    </row>
    <row r="32" spans="1:21" ht="13.5" customHeight="1">
      <c r="A32" s="46"/>
      <c r="B32" s="46"/>
      <c r="C32" s="46"/>
      <c r="D32" s="46"/>
      <c r="E32" s="46"/>
      <c r="F32" s="46"/>
      <c r="G32" s="46"/>
      <c r="H32" s="46"/>
      <c r="I32" s="46"/>
      <c r="J32" s="46"/>
      <c r="K32" s="46"/>
      <c r="L32" s="46"/>
      <c r="M32" s="46"/>
      <c r="N32" s="46"/>
      <c r="O32" s="46"/>
      <c r="P32" s="46"/>
      <c r="Q32" s="46"/>
      <c r="R32" s="46"/>
      <c r="S32" s="46"/>
      <c r="T32" s="46"/>
      <c r="U32" s="46"/>
    </row>
    <row r="33" spans="1:21" ht="13.5" customHeight="1">
      <c r="A33" s="46"/>
      <c r="B33" s="46"/>
      <c r="C33" s="46"/>
      <c r="D33" s="46"/>
      <c r="E33" s="46"/>
      <c r="F33" s="46"/>
      <c r="G33" s="46"/>
      <c r="H33" s="46"/>
      <c r="I33" s="46"/>
      <c r="J33" s="46"/>
      <c r="K33" s="46"/>
      <c r="L33" s="46"/>
      <c r="M33" s="46"/>
      <c r="N33" s="46"/>
      <c r="O33" s="46"/>
      <c r="P33" s="46"/>
      <c r="Q33" s="46"/>
      <c r="R33" s="46"/>
      <c r="S33" s="46"/>
      <c r="T33" s="46"/>
      <c r="U33" s="46"/>
    </row>
    <row r="34" spans="1:21" ht="13.5" customHeight="1">
      <c r="A34" s="46"/>
      <c r="B34" s="46"/>
      <c r="C34" s="46"/>
      <c r="D34" s="46"/>
      <c r="E34" s="46"/>
      <c r="F34" s="46"/>
      <c r="G34" s="46"/>
      <c r="H34" s="46"/>
      <c r="I34" s="46"/>
      <c r="J34" s="46"/>
      <c r="K34" s="46"/>
      <c r="L34" s="46"/>
      <c r="M34" s="46"/>
      <c r="N34" s="46"/>
      <c r="O34" s="46"/>
      <c r="P34" s="46"/>
      <c r="Q34" s="46"/>
      <c r="R34" s="46"/>
      <c r="S34" s="46"/>
      <c r="T34" s="46"/>
      <c r="U34" s="46"/>
    </row>
    <row r="35" spans="1:21" ht="13.5" customHeight="1">
      <c r="A35" s="46"/>
      <c r="B35" s="46"/>
      <c r="C35" s="46"/>
      <c r="D35" s="46"/>
      <c r="E35" s="46"/>
      <c r="F35" s="46"/>
      <c r="G35" s="46"/>
      <c r="H35" s="46"/>
      <c r="I35" s="46"/>
      <c r="J35" s="46"/>
      <c r="K35" s="46"/>
      <c r="L35" s="46"/>
      <c r="M35" s="46"/>
      <c r="N35" s="46"/>
      <c r="O35" s="46"/>
      <c r="P35" s="46"/>
      <c r="Q35" s="46"/>
      <c r="R35" s="46"/>
      <c r="S35" s="46"/>
      <c r="T35" s="46"/>
      <c r="U35" s="46"/>
    </row>
    <row r="36" spans="1:21" ht="13.5" customHeight="1">
      <c r="A36" s="46"/>
      <c r="B36" s="46"/>
      <c r="C36" s="46"/>
      <c r="D36" s="46"/>
      <c r="E36" s="46"/>
      <c r="F36" s="46"/>
      <c r="G36" s="46"/>
      <c r="H36" s="46"/>
      <c r="I36" s="46"/>
      <c r="J36" s="46"/>
      <c r="K36" s="46"/>
      <c r="L36" s="46"/>
      <c r="M36" s="46"/>
      <c r="N36" s="46"/>
      <c r="O36" s="46"/>
      <c r="P36" s="46"/>
      <c r="Q36" s="46"/>
      <c r="R36" s="46"/>
      <c r="S36" s="46"/>
      <c r="T36" s="46"/>
      <c r="U36" s="46"/>
    </row>
    <row r="37" spans="1:21" ht="13.5" customHeight="1">
      <c r="A37" s="46"/>
      <c r="B37" s="46"/>
      <c r="C37" s="46"/>
      <c r="D37" s="46"/>
      <c r="E37" s="46"/>
      <c r="F37" s="46"/>
      <c r="G37" s="46"/>
      <c r="H37" s="46"/>
      <c r="I37" s="46"/>
      <c r="J37" s="46"/>
      <c r="K37" s="46"/>
      <c r="L37" s="46"/>
      <c r="M37" s="46"/>
      <c r="N37" s="46"/>
      <c r="O37" s="46"/>
      <c r="P37" s="46"/>
      <c r="Q37" s="46"/>
      <c r="R37" s="46"/>
      <c r="S37" s="46"/>
      <c r="T37" s="46"/>
      <c r="U37" s="46"/>
    </row>
    <row r="38" spans="1:21" ht="13.5" customHeight="1">
      <c r="A38" s="46"/>
      <c r="B38" s="46"/>
      <c r="C38" s="46"/>
      <c r="D38" s="46"/>
      <c r="E38" s="46"/>
      <c r="F38" s="46"/>
      <c r="G38" s="46"/>
      <c r="H38" s="46"/>
      <c r="I38" s="46"/>
      <c r="J38" s="46"/>
      <c r="K38" s="46"/>
      <c r="L38" s="46"/>
      <c r="M38" s="46"/>
      <c r="N38" s="46"/>
      <c r="O38" s="46"/>
      <c r="P38" s="46"/>
      <c r="Q38" s="46"/>
      <c r="R38" s="46"/>
      <c r="S38" s="46"/>
      <c r="T38" s="46"/>
      <c r="U38" s="46"/>
    </row>
    <row r="39" spans="1:21" ht="13.5" customHeight="1">
      <c r="A39" s="46"/>
      <c r="B39" s="46"/>
      <c r="C39" s="46"/>
      <c r="D39" s="46"/>
      <c r="E39" s="46"/>
      <c r="F39" s="46"/>
      <c r="G39" s="46"/>
      <c r="H39" s="46"/>
      <c r="I39" s="46"/>
      <c r="J39" s="46"/>
      <c r="K39" s="46"/>
      <c r="L39" s="46"/>
      <c r="M39" s="46"/>
      <c r="N39" s="46"/>
      <c r="O39" s="46"/>
      <c r="P39" s="46"/>
      <c r="Q39" s="46"/>
      <c r="R39" s="46"/>
      <c r="S39" s="46"/>
      <c r="T39" s="46"/>
      <c r="U39" s="46"/>
    </row>
    <row r="40" spans="1:21" ht="13.5" customHeight="1">
      <c r="A40" s="46"/>
      <c r="B40" s="46"/>
      <c r="C40" s="46"/>
      <c r="D40" s="46"/>
      <c r="E40" s="46"/>
      <c r="F40" s="46"/>
      <c r="G40" s="46"/>
      <c r="H40" s="46"/>
      <c r="I40" s="46"/>
      <c r="J40" s="46"/>
      <c r="K40" s="46"/>
      <c r="L40" s="46"/>
      <c r="M40" s="46"/>
      <c r="N40" s="46"/>
      <c r="O40" s="46"/>
      <c r="P40" s="46"/>
      <c r="Q40" s="46"/>
      <c r="R40" s="46"/>
      <c r="S40" s="46"/>
      <c r="T40" s="46"/>
      <c r="U40" s="46"/>
    </row>
    <row r="41" spans="1:21" ht="13.5" customHeight="1">
      <c r="A41" s="46"/>
      <c r="B41" s="46"/>
      <c r="C41" s="46"/>
      <c r="D41" s="46"/>
      <c r="E41" s="46"/>
      <c r="F41" s="46"/>
      <c r="G41" s="46"/>
      <c r="H41" s="46"/>
      <c r="I41" s="46"/>
      <c r="J41" s="46"/>
      <c r="K41" s="46"/>
      <c r="L41" s="46"/>
      <c r="M41" s="46"/>
      <c r="N41" s="46"/>
      <c r="O41" s="46"/>
      <c r="P41" s="46"/>
      <c r="Q41" s="46"/>
      <c r="R41" s="46"/>
      <c r="S41" s="46"/>
      <c r="T41" s="46"/>
      <c r="U41" s="46"/>
    </row>
    <row r="42" spans="1:21" ht="13.5" customHeight="1">
      <c r="A42" s="46"/>
      <c r="B42" s="46"/>
      <c r="C42" s="46"/>
      <c r="D42" s="46"/>
      <c r="E42" s="46"/>
      <c r="F42" s="46"/>
      <c r="G42" s="46"/>
      <c r="H42" s="46"/>
      <c r="I42" s="46"/>
      <c r="J42" s="46"/>
      <c r="K42" s="46"/>
      <c r="L42" s="46"/>
      <c r="M42" s="46"/>
      <c r="N42" s="46"/>
      <c r="O42" s="46"/>
      <c r="P42" s="46"/>
      <c r="Q42" s="46"/>
      <c r="R42" s="46"/>
      <c r="S42" s="46"/>
      <c r="T42" s="46"/>
      <c r="U42" s="46"/>
    </row>
    <row r="43" spans="1:21" ht="30.75" customHeight="1" thickBot="1">
      <c r="A43" s="46"/>
      <c r="B43" s="46"/>
      <c r="C43" s="46"/>
      <c r="D43" s="46"/>
      <c r="E43" s="46"/>
      <c r="F43" s="46"/>
      <c r="G43" s="46"/>
      <c r="H43" s="46"/>
      <c r="I43" s="46"/>
      <c r="J43" s="46"/>
      <c r="K43" s="46"/>
      <c r="L43" s="46"/>
      <c r="M43" s="46"/>
      <c r="N43" s="46"/>
      <c r="O43" s="48" t="s">
        <v>9</v>
      </c>
      <c r="P43" s="46"/>
      <c r="Q43" s="46"/>
      <c r="R43" s="46"/>
      <c r="S43" s="46"/>
      <c r="T43" s="46"/>
      <c r="U43" s="46"/>
    </row>
    <row r="44" spans="1:21" ht="30.75" customHeight="1" thickBot="1">
      <c r="A44" s="46"/>
      <c r="B44" s="49" t="s">
        <v>10</v>
      </c>
      <c r="C44" s="50"/>
      <c r="D44" s="50"/>
      <c r="E44" s="51"/>
      <c r="F44" s="51"/>
      <c r="G44" s="51"/>
      <c r="H44" s="51"/>
      <c r="I44" s="51"/>
      <c r="J44" s="52" t="s">
        <v>2</v>
      </c>
      <c r="K44" s="53" t="s">
        <v>553</v>
      </c>
      <c r="L44" s="54" t="s">
        <v>554</v>
      </c>
      <c r="M44" s="54" t="s">
        <v>555</v>
      </c>
      <c r="N44" s="54" t="s">
        <v>556</v>
      </c>
      <c r="O44" s="55" t="s">
        <v>557</v>
      </c>
      <c r="P44" s="46"/>
      <c r="Q44" s="46"/>
      <c r="R44" s="46"/>
      <c r="S44" s="46"/>
      <c r="T44" s="46"/>
      <c r="U44" s="46"/>
    </row>
    <row r="45" spans="1:21" ht="30.75" customHeight="1">
      <c r="A45" s="46"/>
      <c r="B45" s="1167" t="s">
        <v>11</v>
      </c>
      <c r="C45" s="1168"/>
      <c r="D45" s="56"/>
      <c r="E45" s="1173" t="s">
        <v>12</v>
      </c>
      <c r="F45" s="1173"/>
      <c r="G45" s="1173"/>
      <c r="H45" s="1173"/>
      <c r="I45" s="1173"/>
      <c r="J45" s="1174"/>
      <c r="K45" s="57">
        <v>3180</v>
      </c>
      <c r="L45" s="58">
        <v>3216</v>
      </c>
      <c r="M45" s="58">
        <v>3319</v>
      </c>
      <c r="N45" s="58">
        <v>3397</v>
      </c>
      <c r="O45" s="59">
        <v>3512</v>
      </c>
      <c r="P45" s="46"/>
      <c r="Q45" s="46"/>
      <c r="R45" s="46"/>
      <c r="S45" s="46"/>
      <c r="T45" s="46"/>
      <c r="U45" s="46"/>
    </row>
    <row r="46" spans="1:21" ht="30.75" customHeight="1">
      <c r="A46" s="46"/>
      <c r="B46" s="1169"/>
      <c r="C46" s="1170"/>
      <c r="D46" s="60"/>
      <c r="E46" s="1175" t="s">
        <v>13</v>
      </c>
      <c r="F46" s="1175"/>
      <c r="G46" s="1175"/>
      <c r="H46" s="1175"/>
      <c r="I46" s="1175"/>
      <c r="J46" s="1176"/>
      <c r="K46" s="61" t="s">
        <v>512</v>
      </c>
      <c r="L46" s="62" t="s">
        <v>512</v>
      </c>
      <c r="M46" s="62" t="s">
        <v>512</v>
      </c>
      <c r="N46" s="62" t="s">
        <v>512</v>
      </c>
      <c r="O46" s="63" t="s">
        <v>512</v>
      </c>
      <c r="P46" s="46"/>
      <c r="Q46" s="46"/>
      <c r="R46" s="46"/>
      <c r="S46" s="46"/>
      <c r="T46" s="46"/>
      <c r="U46" s="46"/>
    </row>
    <row r="47" spans="1:21" ht="30.75" customHeight="1">
      <c r="A47" s="46"/>
      <c r="B47" s="1169"/>
      <c r="C47" s="1170"/>
      <c r="D47" s="60"/>
      <c r="E47" s="1175" t="s">
        <v>14</v>
      </c>
      <c r="F47" s="1175"/>
      <c r="G47" s="1175"/>
      <c r="H47" s="1175"/>
      <c r="I47" s="1175"/>
      <c r="J47" s="1176"/>
      <c r="K47" s="61" t="s">
        <v>512</v>
      </c>
      <c r="L47" s="62" t="s">
        <v>512</v>
      </c>
      <c r="M47" s="62" t="s">
        <v>512</v>
      </c>
      <c r="N47" s="62" t="s">
        <v>512</v>
      </c>
      <c r="O47" s="63" t="s">
        <v>512</v>
      </c>
      <c r="P47" s="46"/>
      <c r="Q47" s="46"/>
      <c r="R47" s="46"/>
      <c r="S47" s="46"/>
      <c r="T47" s="46"/>
      <c r="U47" s="46"/>
    </row>
    <row r="48" spans="1:21" ht="30.75" customHeight="1">
      <c r="A48" s="46"/>
      <c r="B48" s="1169"/>
      <c r="C48" s="1170"/>
      <c r="D48" s="60"/>
      <c r="E48" s="1175" t="s">
        <v>15</v>
      </c>
      <c r="F48" s="1175"/>
      <c r="G48" s="1175"/>
      <c r="H48" s="1175"/>
      <c r="I48" s="1175"/>
      <c r="J48" s="1176"/>
      <c r="K48" s="61">
        <v>1486</v>
      </c>
      <c r="L48" s="62">
        <v>1454</v>
      </c>
      <c r="M48" s="62">
        <v>1041</v>
      </c>
      <c r="N48" s="62">
        <v>933</v>
      </c>
      <c r="O48" s="63">
        <v>832</v>
      </c>
      <c r="P48" s="46"/>
      <c r="Q48" s="46"/>
      <c r="R48" s="46"/>
      <c r="S48" s="46"/>
      <c r="T48" s="46"/>
      <c r="U48" s="46"/>
    </row>
    <row r="49" spans="1:21" ht="30.75" customHeight="1">
      <c r="A49" s="46"/>
      <c r="B49" s="1169"/>
      <c r="C49" s="1170"/>
      <c r="D49" s="60"/>
      <c r="E49" s="1175" t="s">
        <v>16</v>
      </c>
      <c r="F49" s="1175"/>
      <c r="G49" s="1175"/>
      <c r="H49" s="1175"/>
      <c r="I49" s="1175"/>
      <c r="J49" s="1176"/>
      <c r="K49" s="61">
        <v>65</v>
      </c>
      <c r="L49" s="62">
        <v>56</v>
      </c>
      <c r="M49" s="62">
        <v>29</v>
      </c>
      <c r="N49" s="62">
        <v>13</v>
      </c>
      <c r="O49" s="63">
        <v>90</v>
      </c>
      <c r="P49" s="46"/>
      <c r="Q49" s="46"/>
      <c r="R49" s="46"/>
      <c r="S49" s="46"/>
      <c r="T49" s="46"/>
      <c r="U49" s="46"/>
    </row>
    <row r="50" spans="1:21" ht="30.75" customHeight="1">
      <c r="A50" s="46"/>
      <c r="B50" s="1169"/>
      <c r="C50" s="1170"/>
      <c r="D50" s="60"/>
      <c r="E50" s="1175" t="s">
        <v>17</v>
      </c>
      <c r="F50" s="1175"/>
      <c r="G50" s="1175"/>
      <c r="H50" s="1175"/>
      <c r="I50" s="1175"/>
      <c r="J50" s="1176"/>
      <c r="K50" s="61">
        <v>109</v>
      </c>
      <c r="L50" s="62">
        <v>125</v>
      </c>
      <c r="M50" s="62">
        <v>96</v>
      </c>
      <c r="N50" s="62">
        <v>96</v>
      </c>
      <c r="O50" s="63">
        <v>96</v>
      </c>
      <c r="P50" s="46"/>
      <c r="Q50" s="46"/>
      <c r="R50" s="46"/>
      <c r="S50" s="46"/>
      <c r="T50" s="46"/>
      <c r="U50" s="46"/>
    </row>
    <row r="51" spans="1:21" ht="30.75" customHeight="1">
      <c r="A51" s="46"/>
      <c r="B51" s="1171"/>
      <c r="C51" s="1172"/>
      <c r="D51" s="64"/>
      <c r="E51" s="1175" t="s">
        <v>18</v>
      </c>
      <c r="F51" s="1175"/>
      <c r="G51" s="1175"/>
      <c r="H51" s="1175"/>
      <c r="I51" s="1175"/>
      <c r="J51" s="1176"/>
      <c r="K51" s="61" t="s">
        <v>512</v>
      </c>
      <c r="L51" s="62" t="s">
        <v>512</v>
      </c>
      <c r="M51" s="62" t="s">
        <v>512</v>
      </c>
      <c r="N51" s="62" t="s">
        <v>512</v>
      </c>
      <c r="O51" s="63" t="s">
        <v>512</v>
      </c>
      <c r="P51" s="46"/>
      <c r="Q51" s="46"/>
      <c r="R51" s="46"/>
      <c r="S51" s="46"/>
      <c r="T51" s="46"/>
      <c r="U51" s="46"/>
    </row>
    <row r="52" spans="1:21" ht="30.75" customHeight="1">
      <c r="A52" s="46"/>
      <c r="B52" s="1177" t="s">
        <v>19</v>
      </c>
      <c r="C52" s="1178"/>
      <c r="D52" s="64"/>
      <c r="E52" s="1175" t="s">
        <v>20</v>
      </c>
      <c r="F52" s="1175"/>
      <c r="G52" s="1175"/>
      <c r="H52" s="1175"/>
      <c r="I52" s="1175"/>
      <c r="J52" s="1176"/>
      <c r="K52" s="61">
        <v>5650</v>
      </c>
      <c r="L52" s="62">
        <v>5396</v>
      </c>
      <c r="M52" s="62">
        <v>5385</v>
      </c>
      <c r="N52" s="62">
        <v>5390</v>
      </c>
      <c r="O52" s="63">
        <v>5168</v>
      </c>
      <c r="P52" s="46"/>
      <c r="Q52" s="46"/>
      <c r="R52" s="46"/>
      <c r="S52" s="46"/>
      <c r="T52" s="46"/>
      <c r="U52" s="46"/>
    </row>
    <row r="53" spans="1:21" ht="30.75" customHeight="1" thickBot="1">
      <c r="A53" s="46"/>
      <c r="B53" s="1179" t="s">
        <v>21</v>
      </c>
      <c r="C53" s="1180"/>
      <c r="D53" s="65"/>
      <c r="E53" s="1181" t="s">
        <v>22</v>
      </c>
      <c r="F53" s="1181"/>
      <c r="G53" s="1181"/>
      <c r="H53" s="1181"/>
      <c r="I53" s="1181"/>
      <c r="J53" s="1182"/>
      <c r="K53" s="66">
        <v>-810</v>
      </c>
      <c r="L53" s="67">
        <v>-545</v>
      </c>
      <c r="M53" s="67">
        <v>-900</v>
      </c>
      <c r="N53" s="67">
        <v>-951</v>
      </c>
      <c r="O53" s="68">
        <v>-638</v>
      </c>
      <c r="P53" s="46"/>
      <c r="Q53" s="46"/>
      <c r="R53" s="46"/>
      <c r="S53" s="46"/>
      <c r="T53" s="46"/>
      <c r="U53" s="46"/>
    </row>
    <row r="54" spans="1:21" ht="24" customHeight="1">
      <c r="A54" s="46"/>
      <c r="B54" s="69" t="s">
        <v>23</v>
      </c>
      <c r="C54" s="46"/>
      <c r="D54" s="46"/>
      <c r="E54" s="46"/>
      <c r="F54" s="46"/>
      <c r="G54" s="46"/>
      <c r="H54" s="46"/>
      <c r="I54" s="46"/>
      <c r="J54" s="46"/>
      <c r="K54" s="46"/>
      <c r="L54" s="46"/>
      <c r="M54" s="46"/>
      <c r="N54" s="46"/>
      <c r="O54" s="46"/>
      <c r="P54" s="46"/>
      <c r="Q54" s="46"/>
      <c r="R54" s="46"/>
      <c r="S54" s="46"/>
      <c r="T54" s="46"/>
      <c r="U54" s="46"/>
    </row>
    <row r="55" spans="1:21" ht="24" customHeight="1">
      <c r="A55" s="46"/>
      <c r="B55" s="69" t="s">
        <v>24</v>
      </c>
      <c r="C55" s="46"/>
      <c r="D55" s="46"/>
      <c r="E55" s="46"/>
      <c r="F55" s="46"/>
      <c r="G55" s="46"/>
      <c r="H55" s="46"/>
      <c r="I55" s="46"/>
      <c r="J55" s="46"/>
      <c r="K55" s="46"/>
      <c r="L55" s="46"/>
      <c r="M55" s="46"/>
      <c r="N55" s="46"/>
      <c r="O55" s="46"/>
      <c r="P55" s="46"/>
      <c r="Q55" s="46"/>
      <c r="R55" s="46"/>
      <c r="S55" s="46"/>
      <c r="T55" s="46"/>
      <c r="U55" s="46"/>
    </row>
    <row r="56" spans="1:21" ht="24" customHeight="1" thickBot="1">
      <c r="A56" s="46"/>
      <c r="B56" s="70" t="s">
        <v>25</v>
      </c>
      <c r="C56" s="71"/>
      <c r="D56" s="71"/>
      <c r="E56" s="71"/>
      <c r="F56" s="71"/>
      <c r="G56" s="71"/>
      <c r="H56" s="71"/>
      <c r="I56" s="71"/>
      <c r="J56" s="71"/>
      <c r="K56" s="72"/>
      <c r="L56" s="72"/>
      <c r="M56" s="72"/>
      <c r="N56" s="72"/>
      <c r="O56" s="73" t="s">
        <v>570</v>
      </c>
      <c r="P56" s="46"/>
      <c r="Q56" s="46"/>
      <c r="R56" s="46"/>
      <c r="S56" s="46"/>
      <c r="T56" s="46"/>
      <c r="U56" s="46"/>
    </row>
    <row r="57" spans="1:21" ht="31.5" customHeight="1" thickBot="1">
      <c r="A57" s="46"/>
      <c r="B57" s="74"/>
      <c r="C57" s="75"/>
      <c r="D57" s="75"/>
      <c r="E57" s="76"/>
      <c r="F57" s="76"/>
      <c r="G57" s="76"/>
      <c r="H57" s="76"/>
      <c r="I57" s="76"/>
      <c r="J57" s="77" t="s">
        <v>2</v>
      </c>
      <c r="K57" s="78" t="s">
        <v>571</v>
      </c>
      <c r="L57" s="79" t="s">
        <v>572</v>
      </c>
      <c r="M57" s="79" t="s">
        <v>573</v>
      </c>
      <c r="N57" s="79" t="s">
        <v>574</v>
      </c>
      <c r="O57" s="80" t="s">
        <v>575</v>
      </c>
      <c r="P57" s="46"/>
      <c r="Q57" s="46"/>
      <c r="R57" s="46"/>
      <c r="S57" s="46"/>
      <c r="T57" s="46"/>
      <c r="U57" s="46"/>
    </row>
    <row r="58" spans="1:21" ht="31.5" customHeight="1">
      <c r="B58" s="1183" t="s">
        <v>26</v>
      </c>
      <c r="C58" s="1184"/>
      <c r="D58" s="1189" t="s">
        <v>27</v>
      </c>
      <c r="E58" s="1190"/>
      <c r="F58" s="1190"/>
      <c r="G58" s="1190"/>
      <c r="H58" s="1190"/>
      <c r="I58" s="1190"/>
      <c r="J58" s="1191"/>
      <c r="K58" s="81"/>
      <c r="L58" s="82"/>
      <c r="M58" s="82"/>
      <c r="N58" s="82"/>
      <c r="O58" s="83"/>
    </row>
    <row r="59" spans="1:21" ht="31.5" customHeight="1">
      <c r="B59" s="1185"/>
      <c r="C59" s="1186"/>
      <c r="D59" s="1192" t="s">
        <v>28</v>
      </c>
      <c r="E59" s="1193"/>
      <c r="F59" s="1193"/>
      <c r="G59" s="1193"/>
      <c r="H59" s="1193"/>
      <c r="I59" s="1193"/>
      <c r="J59" s="1194"/>
      <c r="K59" s="84"/>
      <c r="L59" s="85"/>
      <c r="M59" s="85"/>
      <c r="N59" s="85"/>
      <c r="O59" s="86"/>
    </row>
    <row r="60" spans="1:21" ht="31.5" customHeight="1" thickBot="1">
      <c r="B60" s="1187"/>
      <c r="C60" s="1188"/>
      <c r="D60" s="1195" t="s">
        <v>29</v>
      </c>
      <c r="E60" s="1196"/>
      <c r="F60" s="1196"/>
      <c r="G60" s="1196"/>
      <c r="H60" s="1196"/>
      <c r="I60" s="1196"/>
      <c r="J60" s="1197"/>
      <c r="K60" s="87"/>
      <c r="L60" s="88"/>
      <c r="M60" s="88"/>
      <c r="N60" s="88"/>
      <c r="O60" s="89"/>
    </row>
    <row r="61" spans="1:21" ht="24" customHeight="1">
      <c r="B61" s="90"/>
      <c r="C61" s="90"/>
      <c r="D61" s="91" t="s">
        <v>30</v>
      </c>
      <c r="E61" s="92"/>
      <c r="F61" s="92"/>
      <c r="G61" s="92"/>
      <c r="H61" s="92"/>
      <c r="I61" s="92"/>
      <c r="J61" s="92"/>
      <c r="K61" s="92"/>
      <c r="L61" s="92"/>
      <c r="M61" s="92"/>
      <c r="N61" s="92"/>
      <c r="O61" s="92"/>
    </row>
    <row r="62" spans="1:21" ht="24" customHeight="1">
      <c r="B62" s="93"/>
      <c r="C62" s="93"/>
      <c r="D62" s="91" t="s">
        <v>31</v>
      </c>
      <c r="E62" s="92"/>
      <c r="F62" s="92"/>
      <c r="G62" s="92"/>
      <c r="H62" s="92"/>
      <c r="I62" s="92"/>
      <c r="J62" s="92"/>
      <c r="K62" s="92"/>
      <c r="L62" s="92"/>
      <c r="M62" s="92"/>
      <c r="N62" s="92"/>
      <c r="O62" s="92"/>
    </row>
    <row r="63" spans="1:21" ht="24" customHeight="1">
      <c r="A63" s="46"/>
      <c r="B63" s="69"/>
      <c r="C63" s="46"/>
      <c r="D63" s="46"/>
      <c r="E63" s="46"/>
      <c r="F63" s="46"/>
      <c r="G63" s="46"/>
      <c r="H63" s="46"/>
      <c r="I63" s="46"/>
      <c r="J63" s="46"/>
      <c r="K63" s="46"/>
      <c r="L63" s="46"/>
      <c r="M63" s="46"/>
      <c r="N63" s="46"/>
      <c r="O63" s="46"/>
      <c r="P63" s="46"/>
      <c r="Q63" s="46"/>
      <c r="R63" s="46"/>
      <c r="S63" s="46"/>
      <c r="T63" s="46"/>
      <c r="U63" s="46"/>
    </row>
    <row r="64" spans="1:21" ht="24" customHeight="1">
      <c r="A64" s="46"/>
      <c r="B64" s="69"/>
      <c r="C64" s="46"/>
      <c r="D64" s="46"/>
      <c r="E64" s="46"/>
      <c r="F64" s="46"/>
      <c r="G64" s="46"/>
      <c r="H64" s="46"/>
      <c r="I64" s="46"/>
      <c r="J64" s="46"/>
      <c r="K64" s="46"/>
      <c r="L64" s="46"/>
      <c r="M64" s="46"/>
      <c r="N64" s="46"/>
      <c r="O64" s="46"/>
      <c r="P64" s="46"/>
      <c r="Q64" s="46"/>
      <c r="R64" s="46"/>
      <c r="S64" s="46"/>
      <c r="T64" s="46"/>
      <c r="U64" s="46"/>
    </row>
  </sheetData>
  <sheetProtection algorithmName="SHA-512" hashValue="BIP82Z+hHtfAInr8kB7SBlF/4Lf2xIjnUws8xo/loP/Cd9o+7Ql8smg2VH17sRJkk5BbapESQksLqm1ByU2K0A==" saltValue="4ewf0jh++OQthJaxHswKIQ==" spinCount="100000" sheet="1" objects="1" scenarios="1"/>
  <mergeCells count="16">
    <mergeCell ref="B52:C52"/>
    <mergeCell ref="E52:J52"/>
    <mergeCell ref="B53:C53"/>
    <mergeCell ref="E53:J53"/>
    <mergeCell ref="B58:C60"/>
    <mergeCell ref="D58:J58"/>
    <mergeCell ref="D59:J59"/>
    <mergeCell ref="D60:J60"/>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4" orientation="landscape" horizontalDpi="300" verticalDpi="300"/>
  <headerFooter alignWithMargins="0">
    <oddFooter>&amp;C&amp;P/&amp;N</oddFooter>
  </headerFooter>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70" zoomScaleNormal="70" zoomScaleSheetLayoutView="100" workbookViewId="0"/>
  </sheetViews>
  <sheetFormatPr defaultColWidth="0" defaultRowHeight="13.5" customHeight="1" zeroHeight="1"/>
  <cols>
    <col min="1" max="1" width="6.6640625" style="94" customWidth="1"/>
    <col min="2" max="3" width="12.6640625" style="94" customWidth="1"/>
    <col min="4" max="4" width="11.6640625" style="94" customWidth="1"/>
    <col min="5" max="8" width="10.33203125" style="94" customWidth="1"/>
    <col min="9" max="13" width="16.33203125" style="94" customWidth="1"/>
    <col min="14" max="19" width="12.6640625" style="94" customWidth="1"/>
    <col min="20" max="16384" width="0" style="94" hidden="1"/>
  </cols>
  <sheetData>
    <row r="1" ht="15" customHeight="1"/>
    <row r="2" ht="15" customHeight="1"/>
    <row r="3" ht="15" customHeight="1"/>
    <row r="4" ht="15" customHeight="1"/>
    <row r="5" ht="15" customHeight="1"/>
    <row r="6" ht="15" customHeight="1"/>
    <row r="7" ht="15" customHeight="1"/>
    <row r="8" ht="15" customHeight="1"/>
    <row r="9" ht="15" customHeight="1"/>
    <row r="10" ht="15" customHeight="1"/>
    <row r="11" ht="15" customHeight="1"/>
    <row r="12" ht="15" customHeight="1"/>
    <row r="13" ht="15" customHeight="1"/>
    <row r="14" ht="15" customHeight="1"/>
    <row r="15" ht="15" customHeight="1"/>
    <row r="16" ht="15" customHeight="1"/>
    <row r="17" ht="15" customHeight="1"/>
    <row r="18" ht="15" customHeight="1"/>
    <row r="19" ht="15" customHeight="1"/>
    <row r="20" ht="15" customHeight="1"/>
    <row r="21" ht="15" customHeight="1"/>
    <row r="22" ht="15" customHeight="1"/>
    <row r="23" ht="15" customHeight="1"/>
    <row r="24" ht="15" customHeight="1"/>
    <row r="25" ht="15" customHeight="1"/>
    <row r="26" ht="15" customHeight="1"/>
    <row r="27" ht="15" customHeight="1"/>
    <row r="28" ht="15" customHeight="1"/>
    <row r="29" ht="15" customHeight="1"/>
    <row r="30" ht="15" customHeight="1"/>
    <row r="31" ht="15" customHeight="1"/>
    <row r="32" ht="15" customHeight="1"/>
    <row r="33" spans="2:13" ht="15" customHeight="1"/>
    <row r="34" spans="2:13" ht="15" customHeight="1"/>
    <row r="35" spans="2:13" ht="15" customHeight="1"/>
    <row r="36" spans="2:13" ht="15" customHeight="1"/>
    <row r="37" spans="2:13" ht="15" customHeight="1"/>
    <row r="38" spans="2:13" ht="15" customHeight="1"/>
    <row r="39" spans="2:13" ht="27.75" customHeight="1" thickBot="1">
      <c r="M39" s="95" t="s">
        <v>9</v>
      </c>
    </row>
    <row r="40" spans="2:13" ht="27.75" customHeight="1" thickBot="1">
      <c r="B40" s="96" t="s">
        <v>10</v>
      </c>
      <c r="C40" s="97"/>
      <c r="D40" s="97"/>
      <c r="E40" s="98"/>
      <c r="F40" s="98"/>
      <c r="G40" s="98"/>
      <c r="H40" s="99" t="s">
        <v>2</v>
      </c>
      <c r="I40" s="100" t="s">
        <v>553</v>
      </c>
      <c r="J40" s="101" t="s">
        <v>554</v>
      </c>
      <c r="K40" s="101" t="s">
        <v>555</v>
      </c>
      <c r="L40" s="101" t="s">
        <v>556</v>
      </c>
      <c r="M40" s="102" t="s">
        <v>557</v>
      </c>
    </row>
    <row r="41" spans="2:13" ht="27.75" customHeight="1">
      <c r="B41" s="1198" t="s">
        <v>32</v>
      </c>
      <c r="C41" s="1199"/>
      <c r="D41" s="103"/>
      <c r="E41" s="1204" t="s">
        <v>33</v>
      </c>
      <c r="F41" s="1204"/>
      <c r="G41" s="1204"/>
      <c r="H41" s="1205"/>
      <c r="I41" s="342">
        <v>34447</v>
      </c>
      <c r="J41" s="343">
        <v>35894</v>
      </c>
      <c r="K41" s="343">
        <v>36566</v>
      </c>
      <c r="L41" s="343">
        <v>36172</v>
      </c>
      <c r="M41" s="344">
        <v>34145</v>
      </c>
    </row>
    <row r="42" spans="2:13" ht="27.75" customHeight="1">
      <c r="B42" s="1200"/>
      <c r="C42" s="1201"/>
      <c r="D42" s="104"/>
      <c r="E42" s="1206" t="s">
        <v>34</v>
      </c>
      <c r="F42" s="1206"/>
      <c r="G42" s="1206"/>
      <c r="H42" s="1207"/>
      <c r="I42" s="345">
        <v>8297</v>
      </c>
      <c r="J42" s="346">
        <v>7583</v>
      </c>
      <c r="K42" s="346">
        <v>7304</v>
      </c>
      <c r="L42" s="346">
        <v>7144</v>
      </c>
      <c r="M42" s="347">
        <v>6566</v>
      </c>
    </row>
    <row r="43" spans="2:13" ht="27.75" customHeight="1">
      <c r="B43" s="1200"/>
      <c r="C43" s="1201"/>
      <c r="D43" s="104"/>
      <c r="E43" s="1206" t="s">
        <v>35</v>
      </c>
      <c r="F43" s="1206"/>
      <c r="G43" s="1206"/>
      <c r="H43" s="1207"/>
      <c r="I43" s="345">
        <v>11567</v>
      </c>
      <c r="J43" s="346">
        <v>10301</v>
      </c>
      <c r="K43" s="346">
        <v>9036</v>
      </c>
      <c r="L43" s="346">
        <v>7654</v>
      </c>
      <c r="M43" s="347">
        <v>6272</v>
      </c>
    </row>
    <row r="44" spans="2:13" ht="27.75" customHeight="1">
      <c r="B44" s="1200"/>
      <c r="C44" s="1201"/>
      <c r="D44" s="104"/>
      <c r="E44" s="1206" t="s">
        <v>36</v>
      </c>
      <c r="F44" s="1206"/>
      <c r="G44" s="1206"/>
      <c r="H44" s="1207"/>
      <c r="I44" s="345">
        <v>1008</v>
      </c>
      <c r="J44" s="346">
        <v>3851</v>
      </c>
      <c r="K44" s="346">
        <v>3826</v>
      </c>
      <c r="L44" s="346">
        <v>3817</v>
      </c>
      <c r="M44" s="347">
        <v>3739</v>
      </c>
    </row>
    <row r="45" spans="2:13" ht="27.75" customHeight="1">
      <c r="B45" s="1200"/>
      <c r="C45" s="1201"/>
      <c r="D45" s="104"/>
      <c r="E45" s="1206" t="s">
        <v>37</v>
      </c>
      <c r="F45" s="1206"/>
      <c r="G45" s="1206"/>
      <c r="H45" s="1207"/>
      <c r="I45" s="345">
        <v>9493</v>
      </c>
      <c r="J45" s="346">
        <v>9023</v>
      </c>
      <c r="K45" s="346">
        <v>8540</v>
      </c>
      <c r="L45" s="346">
        <v>8437</v>
      </c>
      <c r="M45" s="347">
        <v>8245</v>
      </c>
    </row>
    <row r="46" spans="2:13" ht="27.75" customHeight="1">
      <c r="B46" s="1200"/>
      <c r="C46" s="1201"/>
      <c r="D46" s="105"/>
      <c r="E46" s="1206" t="s">
        <v>38</v>
      </c>
      <c r="F46" s="1206"/>
      <c r="G46" s="1206"/>
      <c r="H46" s="1207"/>
      <c r="I46" s="345">
        <v>990</v>
      </c>
      <c r="J46" s="346">
        <v>927</v>
      </c>
      <c r="K46" s="346">
        <v>870</v>
      </c>
      <c r="L46" s="346">
        <v>819</v>
      </c>
      <c r="M46" s="347">
        <v>766</v>
      </c>
    </row>
    <row r="47" spans="2:13" ht="27.75" customHeight="1">
      <c r="B47" s="1200"/>
      <c r="C47" s="1201"/>
      <c r="D47" s="106"/>
      <c r="E47" s="1208" t="s">
        <v>39</v>
      </c>
      <c r="F47" s="1209"/>
      <c r="G47" s="1209"/>
      <c r="H47" s="1210"/>
      <c r="I47" s="345" t="s">
        <v>512</v>
      </c>
      <c r="J47" s="346" t="s">
        <v>512</v>
      </c>
      <c r="K47" s="346" t="s">
        <v>512</v>
      </c>
      <c r="L47" s="346" t="s">
        <v>512</v>
      </c>
      <c r="M47" s="347" t="s">
        <v>512</v>
      </c>
    </row>
    <row r="48" spans="2:13" ht="27.75" customHeight="1">
      <c r="B48" s="1200"/>
      <c r="C48" s="1201"/>
      <c r="D48" s="104"/>
      <c r="E48" s="1206" t="s">
        <v>40</v>
      </c>
      <c r="F48" s="1206"/>
      <c r="G48" s="1206"/>
      <c r="H48" s="1207"/>
      <c r="I48" s="345" t="s">
        <v>512</v>
      </c>
      <c r="J48" s="346" t="s">
        <v>512</v>
      </c>
      <c r="K48" s="346" t="s">
        <v>512</v>
      </c>
      <c r="L48" s="346" t="s">
        <v>512</v>
      </c>
      <c r="M48" s="347" t="s">
        <v>512</v>
      </c>
    </row>
    <row r="49" spans="2:13" ht="27.75" customHeight="1">
      <c r="B49" s="1202"/>
      <c r="C49" s="1203"/>
      <c r="D49" s="104"/>
      <c r="E49" s="1206" t="s">
        <v>41</v>
      </c>
      <c r="F49" s="1206"/>
      <c r="G49" s="1206"/>
      <c r="H49" s="1207"/>
      <c r="I49" s="345" t="s">
        <v>512</v>
      </c>
      <c r="J49" s="346" t="s">
        <v>512</v>
      </c>
      <c r="K49" s="346" t="s">
        <v>512</v>
      </c>
      <c r="L49" s="346" t="s">
        <v>512</v>
      </c>
      <c r="M49" s="347" t="s">
        <v>512</v>
      </c>
    </row>
    <row r="50" spans="2:13" ht="27.75" customHeight="1">
      <c r="B50" s="1211" t="s">
        <v>42</v>
      </c>
      <c r="C50" s="1212"/>
      <c r="D50" s="107"/>
      <c r="E50" s="1206" t="s">
        <v>43</v>
      </c>
      <c r="F50" s="1206"/>
      <c r="G50" s="1206"/>
      <c r="H50" s="1207"/>
      <c r="I50" s="345">
        <v>14275</v>
      </c>
      <c r="J50" s="346">
        <v>12386</v>
      </c>
      <c r="K50" s="346">
        <v>10902</v>
      </c>
      <c r="L50" s="346">
        <v>11847</v>
      </c>
      <c r="M50" s="347">
        <v>15204</v>
      </c>
    </row>
    <row r="51" spans="2:13" ht="27.75" customHeight="1">
      <c r="B51" s="1200"/>
      <c r="C51" s="1201"/>
      <c r="D51" s="104"/>
      <c r="E51" s="1206" t="s">
        <v>44</v>
      </c>
      <c r="F51" s="1206"/>
      <c r="G51" s="1206"/>
      <c r="H51" s="1207"/>
      <c r="I51" s="345">
        <v>17307</v>
      </c>
      <c r="J51" s="346">
        <v>16799</v>
      </c>
      <c r="K51" s="346">
        <v>15306</v>
      </c>
      <c r="L51" s="346">
        <v>14590</v>
      </c>
      <c r="M51" s="347">
        <v>15410</v>
      </c>
    </row>
    <row r="52" spans="2:13" ht="27.75" customHeight="1">
      <c r="B52" s="1202"/>
      <c r="C52" s="1203"/>
      <c r="D52" s="104"/>
      <c r="E52" s="1206" t="s">
        <v>45</v>
      </c>
      <c r="F52" s="1206"/>
      <c r="G52" s="1206"/>
      <c r="H52" s="1207"/>
      <c r="I52" s="345">
        <v>33883</v>
      </c>
      <c r="J52" s="346">
        <v>34282</v>
      </c>
      <c r="K52" s="346">
        <v>33473</v>
      </c>
      <c r="L52" s="346">
        <v>32877</v>
      </c>
      <c r="M52" s="347">
        <v>30793</v>
      </c>
    </row>
    <row r="53" spans="2:13" ht="27.75" customHeight="1" thickBot="1">
      <c r="B53" s="1213" t="s">
        <v>46</v>
      </c>
      <c r="C53" s="1214"/>
      <c r="D53" s="108"/>
      <c r="E53" s="1215" t="s">
        <v>47</v>
      </c>
      <c r="F53" s="1215"/>
      <c r="G53" s="1215"/>
      <c r="H53" s="1216"/>
      <c r="I53" s="348">
        <v>337</v>
      </c>
      <c r="J53" s="349">
        <v>4112</v>
      </c>
      <c r="K53" s="349">
        <v>6460</v>
      </c>
      <c r="L53" s="349">
        <v>4729</v>
      </c>
      <c r="M53" s="350">
        <v>-1675</v>
      </c>
    </row>
    <row r="54" spans="2:13" ht="27.75" customHeight="1">
      <c r="B54" s="109" t="s">
        <v>48</v>
      </c>
      <c r="C54" s="110"/>
      <c r="D54" s="110"/>
      <c r="E54" s="111"/>
      <c r="F54" s="111"/>
      <c r="G54" s="111"/>
      <c r="H54" s="111"/>
      <c r="I54" s="112"/>
      <c r="J54" s="112"/>
      <c r="K54" s="112"/>
      <c r="L54" s="112"/>
      <c r="M54" s="112"/>
    </row>
    <row r="55" spans="2:13" ht="13.2"/>
  </sheetData>
  <sheetProtection algorithmName="SHA-512" hashValue="fQRI/tHYNbIK3MxrDHykEa/R6YF1akaHGUb7oh/mETJpiAHNCTrE6mBvjUpGe802B5TiN01wM98VvQzuVMlidg==" saltValue="ly4sZ/K0rPL+KN2MePjbbw=="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2" orientation="landscape" horizontalDpi="300" verticalDpi="300"/>
  <headerFooter alignWithMargins="0">
    <oddFooter>&amp;C&amp;P/&amp;N</oddFooter>
  </headerFooter>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70" zoomScaleNormal="70" zoomScaleSheetLayoutView="100" workbookViewId="0"/>
  </sheetViews>
  <sheetFormatPr defaultColWidth="0" defaultRowHeight="13.5" customHeight="1" zeroHeight="1"/>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row r="2" ht="16.5" customHeight="1"/>
    <row r="3" ht="16.5" customHeight="1"/>
    <row r="4" ht="16.5" customHeight="1"/>
    <row r="5" ht="16.5" customHeight="1"/>
    <row r="6" ht="16.5" customHeight="1"/>
    <row r="7" ht="16.5" customHeight="1"/>
    <row r="8" ht="16.5" customHeight="1"/>
    <row r="9" ht="16.5" customHeight="1"/>
    <row r="10" ht="16.5" customHeight="1"/>
    <row r="11" ht="16.5" customHeight="1"/>
    <row r="12" ht="16.5" customHeight="1"/>
    <row r="13" ht="16.5" customHeight="1"/>
    <row r="14" ht="16.5" customHeight="1"/>
    <row r="15" ht="16.5" customHeight="1"/>
    <row r="16" ht="16.5" customHeight="1"/>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6.5" customHeight="1"/>
    <row r="28" ht="16.5" customHeight="1"/>
    <row r="29" ht="16.5" customHeight="1"/>
    <row r="30" ht="16.5" customHeight="1"/>
    <row r="31" ht="16.5" customHeight="1"/>
    <row r="32" ht="16.5" customHeight="1"/>
    <row r="33" ht="16.5" customHeight="1"/>
    <row r="34" ht="16.5" customHeight="1"/>
    <row r="35" ht="16.5" customHeight="1"/>
    <row r="36" ht="16.5" customHeight="1"/>
    <row r="37" ht="16.5" customHeight="1"/>
    <row r="38" ht="16.5" customHeight="1"/>
    <row r="39" ht="16.5" customHeight="1"/>
    <row r="40" ht="16.5" customHeight="1"/>
    <row r="41" ht="16.5" customHeight="1"/>
    <row r="42" ht="16.5" customHeight="1"/>
    <row r="43" ht="16.5" customHeight="1"/>
    <row r="44" ht="16.5" customHeight="1"/>
    <row r="45" ht="16.5" customHeight="1"/>
    <row r="46" ht="16.5" customHeight="1"/>
    <row r="47" ht="16.5" customHeight="1"/>
    <row r="48" ht="16.5" customHeight="1"/>
    <row r="49" spans="2:8" ht="20.25" customHeight="1"/>
    <row r="50" spans="2:8" ht="16.5" customHeight="1"/>
    <row r="51" spans="2:8" ht="29.25" customHeight="1"/>
    <row r="52" spans="2:8" ht="29.25" customHeight="1"/>
    <row r="53" spans="2:8" ht="52.5" customHeight="1" thickBot="1">
      <c r="B53" s="2"/>
      <c r="C53" s="2"/>
      <c r="D53" s="2"/>
      <c r="E53" s="2"/>
      <c r="F53" s="2"/>
      <c r="G53" s="2"/>
      <c r="H53" s="113" t="s">
        <v>49</v>
      </c>
    </row>
    <row r="54" spans="2:8" ht="29.25" customHeight="1" thickBot="1">
      <c r="B54" s="114" t="s">
        <v>1</v>
      </c>
      <c r="C54" s="115"/>
      <c r="D54" s="115"/>
      <c r="E54" s="116" t="s">
        <v>2</v>
      </c>
      <c r="F54" s="117" t="s">
        <v>555</v>
      </c>
      <c r="G54" s="117" t="s">
        <v>556</v>
      </c>
      <c r="H54" s="118" t="s">
        <v>557</v>
      </c>
    </row>
    <row r="55" spans="2:8" ht="52.5" customHeight="1">
      <c r="B55" s="119"/>
      <c r="C55" s="1225" t="s">
        <v>50</v>
      </c>
      <c r="D55" s="1225"/>
      <c r="E55" s="1226"/>
      <c r="F55" s="120">
        <v>3648</v>
      </c>
      <c r="G55" s="120">
        <v>4323</v>
      </c>
      <c r="H55" s="121">
        <v>5986</v>
      </c>
    </row>
    <row r="56" spans="2:8" ht="52.5" customHeight="1">
      <c r="B56" s="122"/>
      <c r="C56" s="1227" t="s">
        <v>51</v>
      </c>
      <c r="D56" s="1227"/>
      <c r="E56" s="1228"/>
      <c r="F56" s="123">
        <v>327</v>
      </c>
      <c r="G56" s="123">
        <v>327</v>
      </c>
      <c r="H56" s="124">
        <v>327</v>
      </c>
    </row>
    <row r="57" spans="2:8" ht="53.25" customHeight="1">
      <c r="B57" s="122"/>
      <c r="C57" s="1229" t="s">
        <v>52</v>
      </c>
      <c r="D57" s="1229"/>
      <c r="E57" s="1230"/>
      <c r="F57" s="125">
        <v>7316</v>
      </c>
      <c r="G57" s="125">
        <v>7197</v>
      </c>
      <c r="H57" s="126">
        <v>8892</v>
      </c>
    </row>
    <row r="58" spans="2:8" ht="45.75" customHeight="1">
      <c r="B58" s="127"/>
      <c r="C58" s="1217" t="s">
        <v>590</v>
      </c>
      <c r="D58" s="1218"/>
      <c r="E58" s="1219"/>
      <c r="F58" s="128">
        <v>1476</v>
      </c>
      <c r="G58" s="128">
        <v>2005</v>
      </c>
      <c r="H58" s="129">
        <v>2968</v>
      </c>
    </row>
    <row r="59" spans="2:8" ht="45.75" customHeight="1">
      <c r="B59" s="127"/>
      <c r="C59" s="351" t="s">
        <v>591</v>
      </c>
      <c r="D59" s="352"/>
      <c r="E59" s="353"/>
      <c r="F59" s="128">
        <v>1135</v>
      </c>
      <c r="G59" s="128">
        <v>1535</v>
      </c>
      <c r="H59" s="129">
        <v>1735</v>
      </c>
    </row>
    <row r="60" spans="2:8" ht="45.75" customHeight="1">
      <c r="B60" s="127"/>
      <c r="C60" s="1217" t="s">
        <v>592</v>
      </c>
      <c r="D60" s="1218"/>
      <c r="E60" s="1219"/>
      <c r="F60" s="128">
        <v>725</v>
      </c>
      <c r="G60" s="128">
        <v>1418</v>
      </c>
      <c r="H60" s="129">
        <v>1608</v>
      </c>
    </row>
    <row r="61" spans="2:8" ht="45.75" customHeight="1">
      <c r="B61" s="127"/>
      <c r="C61" s="1217" t="s">
        <v>593</v>
      </c>
      <c r="D61" s="1218"/>
      <c r="E61" s="1219"/>
      <c r="F61" s="128">
        <v>1594</v>
      </c>
      <c r="G61" s="128">
        <v>371</v>
      </c>
      <c r="H61" s="129">
        <v>662</v>
      </c>
    </row>
    <row r="62" spans="2:8" ht="45.75" customHeight="1" thickBot="1">
      <c r="B62" s="130"/>
      <c r="C62" s="1220" t="s">
        <v>594</v>
      </c>
      <c r="D62" s="1221"/>
      <c r="E62" s="1222"/>
      <c r="F62" s="131">
        <v>494</v>
      </c>
      <c r="G62" s="131">
        <v>580</v>
      </c>
      <c r="H62" s="132">
        <v>570</v>
      </c>
    </row>
    <row r="63" spans="2:8" ht="52.5" customHeight="1" thickBot="1">
      <c r="B63" s="133"/>
      <c r="C63" s="1223" t="s">
        <v>53</v>
      </c>
      <c r="D63" s="1223"/>
      <c r="E63" s="1224"/>
      <c r="F63" s="134">
        <v>11292</v>
      </c>
      <c r="G63" s="134">
        <v>11847</v>
      </c>
      <c r="H63" s="135">
        <v>15204</v>
      </c>
    </row>
    <row r="64" spans="2:8" ht="13.2"/>
  </sheetData>
  <sheetProtection algorithmName="SHA-512" hashValue="pfnmHonAJBosBlSqzoFaaEVcN67rL6ikQWUwr+lNZdV3tUvilBzdrPdQ5eWH/jwg+YYNsjYbxFb6srJ2yvd17g==" saltValue="Dl3OVKj3kxRUX4co43GfKQ==" spinCount="100000" sheet="1" objects="1" scenarios="1"/>
  <mergeCells count="8">
    <mergeCell ref="C61:E61"/>
    <mergeCell ref="C62:E62"/>
    <mergeCell ref="C63:E63"/>
    <mergeCell ref="C55:E55"/>
    <mergeCell ref="C56:E56"/>
    <mergeCell ref="C57:E57"/>
    <mergeCell ref="C58:E58"/>
    <mergeCell ref="C60:E60"/>
  </mergeCells>
  <phoneticPr fontId="2"/>
  <printOptions horizontalCentered="1"/>
  <pageMargins left="0" right="0" top="0.19685039370078741" bottom="0" header="0" footer="0"/>
  <pageSetup paperSize="9" scale="44" orientation="landscape" verticalDpi="300"/>
  <headerFooter alignWithMargins="0">
    <oddFooter>&amp;C&amp;P/&amp;N</oddFooter>
  </headerFooter>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99741B-0EDA-44E2-A3E7-1BA4C83199F4}">
  <sheetPr>
    <tabColor rgb="FFFFC000"/>
    <pageSetUpPr fitToPage="1"/>
  </sheetPr>
  <dimension ref="A1:DE85"/>
  <sheetViews>
    <sheetView showGridLines="0" zoomScale="70" zoomScaleNormal="70" zoomScaleSheetLayoutView="55" workbookViewId="0">
      <selection activeCell="AN65" sqref="AN65:DC69"/>
    </sheetView>
  </sheetViews>
  <sheetFormatPr defaultColWidth="0" defaultRowHeight="13.5" customHeight="1" zeroHeight="1"/>
  <cols>
    <col min="1" max="1" width="6.33203125" style="255" customWidth="1"/>
    <col min="2" max="107" width="2.44140625" style="255" customWidth="1"/>
    <col min="108" max="108" width="6.109375" style="261" customWidth="1"/>
    <col min="109" max="109" width="5.88671875" style="259" customWidth="1"/>
    <col min="110" max="16384" width="8.6640625" style="255" hidden="1"/>
  </cols>
  <sheetData>
    <row r="1" spans="1:109" ht="42.75" customHeight="1">
      <c r="A1" s="354"/>
      <c r="B1" s="355"/>
      <c r="DD1" s="255"/>
      <c r="DE1" s="255"/>
    </row>
    <row r="2" spans="1:109" ht="25.5" customHeight="1">
      <c r="A2" s="356"/>
      <c r="C2" s="356"/>
      <c r="O2" s="356"/>
      <c r="P2" s="356"/>
      <c r="Q2" s="356"/>
      <c r="R2" s="356"/>
      <c r="S2" s="356"/>
      <c r="T2" s="356"/>
      <c r="U2" s="356"/>
      <c r="V2" s="356"/>
      <c r="W2" s="356"/>
      <c r="X2" s="356"/>
      <c r="Y2" s="356"/>
      <c r="Z2" s="356"/>
      <c r="AA2" s="356"/>
      <c r="AB2" s="356"/>
      <c r="AC2" s="356"/>
      <c r="AD2" s="356"/>
      <c r="AE2" s="356"/>
      <c r="AF2" s="356"/>
      <c r="AG2" s="356"/>
      <c r="AH2" s="356"/>
      <c r="AI2" s="356"/>
      <c r="AU2" s="356"/>
      <c r="BG2" s="356"/>
      <c r="BS2" s="356"/>
      <c r="CE2" s="356"/>
      <c r="CQ2" s="356"/>
      <c r="DD2" s="255"/>
      <c r="DE2" s="255"/>
    </row>
    <row r="3" spans="1:109" ht="25.5" customHeight="1">
      <c r="A3" s="356"/>
      <c r="C3" s="356"/>
      <c r="O3" s="356"/>
      <c r="P3" s="356"/>
      <c r="Q3" s="356"/>
      <c r="R3" s="356"/>
      <c r="S3" s="356"/>
      <c r="T3" s="356"/>
      <c r="U3" s="356"/>
      <c r="V3" s="356"/>
      <c r="W3" s="356"/>
      <c r="X3" s="356"/>
      <c r="Y3" s="356"/>
      <c r="Z3" s="356"/>
      <c r="AA3" s="356"/>
      <c r="AB3" s="356"/>
      <c r="AC3" s="356"/>
      <c r="AD3" s="356"/>
      <c r="AE3" s="356"/>
      <c r="AF3" s="356"/>
      <c r="AG3" s="356"/>
      <c r="AH3" s="356"/>
      <c r="AI3" s="356"/>
      <c r="AU3" s="356"/>
      <c r="BG3" s="356"/>
      <c r="BS3" s="356"/>
      <c r="CE3" s="356"/>
      <c r="CQ3" s="356"/>
      <c r="DD3" s="255"/>
      <c r="DE3" s="255"/>
    </row>
    <row r="4" spans="1:109" s="253" customFormat="1" ht="13.2">
      <c r="A4" s="356"/>
      <c r="B4" s="356"/>
      <c r="C4" s="356"/>
      <c r="D4" s="356"/>
      <c r="E4" s="356"/>
      <c r="F4" s="356"/>
      <c r="G4" s="356"/>
      <c r="H4" s="356"/>
      <c r="I4" s="356"/>
      <c r="J4" s="356"/>
      <c r="K4" s="356"/>
      <c r="L4" s="356"/>
      <c r="M4" s="356"/>
      <c r="N4" s="356"/>
      <c r="O4" s="356"/>
      <c r="P4" s="356"/>
      <c r="Q4" s="356"/>
      <c r="R4" s="356"/>
      <c r="S4" s="356"/>
      <c r="T4" s="356"/>
      <c r="U4" s="356"/>
      <c r="V4" s="356"/>
      <c r="W4" s="356"/>
      <c r="X4" s="356"/>
      <c r="Y4" s="356"/>
      <c r="Z4" s="356"/>
      <c r="AA4" s="356"/>
      <c r="AB4" s="356"/>
      <c r="AC4" s="356"/>
      <c r="AD4" s="356"/>
      <c r="AE4" s="356"/>
      <c r="AF4" s="356"/>
      <c r="AG4" s="356"/>
      <c r="AH4" s="356"/>
      <c r="AI4" s="356"/>
      <c r="AJ4" s="356"/>
      <c r="AK4" s="356"/>
      <c r="AL4" s="356"/>
      <c r="AM4" s="356"/>
      <c r="AN4" s="356"/>
      <c r="AO4" s="356"/>
      <c r="AP4" s="356"/>
      <c r="AQ4" s="356"/>
      <c r="AR4" s="356"/>
      <c r="AS4" s="356"/>
      <c r="AT4" s="356"/>
      <c r="AU4" s="356"/>
      <c r="AV4" s="356"/>
      <c r="AW4" s="356"/>
      <c r="AX4" s="356"/>
      <c r="AY4" s="356"/>
      <c r="AZ4" s="356"/>
      <c r="BA4" s="356"/>
      <c r="BB4" s="356"/>
      <c r="BC4" s="356"/>
      <c r="BD4" s="356"/>
      <c r="BE4" s="356"/>
      <c r="BF4" s="356"/>
      <c r="BG4" s="356"/>
      <c r="BH4" s="356"/>
      <c r="BI4" s="356"/>
      <c r="BJ4" s="356"/>
      <c r="BK4" s="356"/>
      <c r="BL4" s="356"/>
      <c r="BM4" s="356"/>
      <c r="BN4" s="356"/>
      <c r="BO4" s="356"/>
      <c r="BP4" s="356"/>
      <c r="BQ4" s="356"/>
      <c r="BR4" s="356"/>
      <c r="BS4" s="356"/>
      <c r="BT4" s="356"/>
      <c r="BU4" s="356"/>
      <c r="BV4" s="356"/>
      <c r="BW4" s="356"/>
      <c r="BX4" s="356"/>
      <c r="BY4" s="356"/>
      <c r="BZ4" s="356"/>
      <c r="CA4" s="356"/>
      <c r="CB4" s="356"/>
      <c r="CC4" s="356"/>
      <c r="CD4" s="356"/>
      <c r="CE4" s="356"/>
      <c r="CF4" s="356"/>
      <c r="CG4" s="356"/>
      <c r="CH4" s="356"/>
      <c r="CI4" s="356"/>
      <c r="CJ4" s="356"/>
      <c r="CK4" s="356"/>
      <c r="CL4" s="356"/>
      <c r="CM4" s="356"/>
      <c r="CN4" s="356"/>
      <c r="CO4" s="356"/>
      <c r="CP4" s="356"/>
      <c r="CQ4" s="356"/>
      <c r="CR4" s="356"/>
      <c r="CS4" s="356"/>
      <c r="CT4" s="356"/>
      <c r="CU4" s="356"/>
      <c r="CV4" s="356"/>
      <c r="CW4" s="356"/>
      <c r="CX4" s="356"/>
      <c r="CY4" s="356"/>
      <c r="CZ4" s="356"/>
      <c r="DA4" s="356"/>
      <c r="DB4" s="356"/>
      <c r="DC4" s="356"/>
      <c r="DD4" s="356"/>
      <c r="DE4" s="356"/>
    </row>
    <row r="5" spans="1:109" s="253" customFormat="1" ht="13.2">
      <c r="A5" s="356"/>
      <c r="B5" s="356"/>
      <c r="C5" s="356"/>
      <c r="D5" s="356"/>
      <c r="E5" s="356"/>
      <c r="F5" s="356"/>
      <c r="G5" s="356"/>
      <c r="H5" s="356"/>
      <c r="I5" s="356"/>
      <c r="J5" s="356"/>
      <c r="K5" s="356"/>
      <c r="L5" s="356"/>
      <c r="M5" s="356"/>
      <c r="N5" s="356"/>
      <c r="O5" s="356"/>
      <c r="P5" s="356"/>
      <c r="Q5" s="356"/>
      <c r="R5" s="356"/>
      <c r="S5" s="356"/>
      <c r="T5" s="356"/>
      <c r="U5" s="356"/>
      <c r="V5" s="356"/>
      <c r="W5" s="356"/>
      <c r="X5" s="356"/>
      <c r="Y5" s="356"/>
      <c r="Z5" s="356"/>
      <c r="AA5" s="356"/>
      <c r="AB5" s="356"/>
      <c r="AC5" s="356"/>
      <c r="AD5" s="356"/>
      <c r="AE5" s="356"/>
      <c r="AF5" s="356"/>
      <c r="AG5" s="356"/>
      <c r="AH5" s="356"/>
      <c r="AI5" s="356"/>
      <c r="AJ5" s="356"/>
      <c r="AK5" s="356"/>
      <c r="AL5" s="356"/>
      <c r="AM5" s="356"/>
      <c r="AN5" s="356"/>
      <c r="AO5" s="356"/>
      <c r="AP5" s="356"/>
      <c r="AQ5" s="356"/>
      <c r="AR5" s="356"/>
      <c r="AS5" s="356"/>
      <c r="AT5" s="356"/>
      <c r="AU5" s="356"/>
      <c r="AV5" s="356"/>
      <c r="AW5" s="356"/>
      <c r="AX5" s="356"/>
      <c r="AY5" s="356"/>
      <c r="AZ5" s="356"/>
      <c r="BA5" s="356"/>
      <c r="BB5" s="356"/>
      <c r="BC5" s="356"/>
      <c r="BD5" s="356"/>
      <c r="BE5" s="356"/>
      <c r="BF5" s="356"/>
      <c r="BG5" s="356"/>
      <c r="BH5" s="356"/>
      <c r="BI5" s="356"/>
      <c r="BJ5" s="356"/>
      <c r="BK5" s="356"/>
      <c r="BL5" s="356"/>
      <c r="BM5" s="356"/>
      <c r="BN5" s="356"/>
      <c r="BO5" s="356"/>
      <c r="BP5" s="356"/>
      <c r="BQ5" s="356"/>
      <c r="BR5" s="356"/>
      <c r="BS5" s="356"/>
      <c r="BT5" s="356"/>
      <c r="BU5" s="356"/>
      <c r="BV5" s="356"/>
      <c r="BW5" s="356"/>
      <c r="BX5" s="356"/>
      <c r="BY5" s="356"/>
      <c r="BZ5" s="356"/>
      <c r="CA5" s="356"/>
      <c r="CB5" s="356"/>
      <c r="CC5" s="356"/>
      <c r="CD5" s="356"/>
      <c r="CE5" s="356"/>
      <c r="CF5" s="356"/>
      <c r="CG5" s="356"/>
      <c r="CH5" s="356"/>
      <c r="CI5" s="356"/>
      <c r="CJ5" s="356"/>
      <c r="CK5" s="356"/>
      <c r="CL5" s="356"/>
      <c r="CM5" s="356"/>
      <c r="CN5" s="356"/>
      <c r="CO5" s="356"/>
      <c r="CP5" s="356"/>
      <c r="CQ5" s="356"/>
      <c r="CR5" s="356"/>
      <c r="CS5" s="356"/>
      <c r="CT5" s="356"/>
      <c r="CU5" s="356"/>
      <c r="CV5" s="356"/>
      <c r="CW5" s="356"/>
      <c r="CX5" s="356"/>
      <c r="CY5" s="356"/>
      <c r="CZ5" s="356"/>
      <c r="DA5" s="356"/>
      <c r="DB5" s="356"/>
      <c r="DC5" s="356"/>
      <c r="DD5" s="356"/>
      <c r="DE5" s="356"/>
    </row>
    <row r="6" spans="1:109" s="253" customFormat="1" ht="13.2">
      <c r="A6" s="356"/>
      <c r="B6" s="356"/>
      <c r="C6" s="356"/>
      <c r="D6" s="356"/>
      <c r="E6" s="356"/>
      <c r="F6" s="356"/>
      <c r="G6" s="356"/>
      <c r="H6" s="356"/>
      <c r="I6" s="356"/>
      <c r="J6" s="356"/>
      <c r="K6" s="356"/>
      <c r="L6" s="356"/>
      <c r="M6" s="356"/>
      <c r="N6" s="356"/>
      <c r="O6" s="356"/>
      <c r="P6" s="356"/>
      <c r="Q6" s="356"/>
      <c r="R6" s="356"/>
      <c r="S6" s="356"/>
      <c r="T6" s="356"/>
      <c r="U6" s="356"/>
      <c r="V6" s="356"/>
      <c r="W6" s="356"/>
      <c r="X6" s="356"/>
      <c r="Y6" s="356"/>
      <c r="Z6" s="356"/>
      <c r="AA6" s="356"/>
      <c r="AB6" s="356"/>
      <c r="AC6" s="356"/>
      <c r="AD6" s="356"/>
      <c r="AE6" s="356"/>
      <c r="AF6" s="356"/>
      <c r="AG6" s="356"/>
      <c r="AH6" s="356"/>
      <c r="AI6" s="356"/>
      <c r="AJ6" s="356"/>
      <c r="AK6" s="356"/>
      <c r="AL6" s="356"/>
      <c r="AM6" s="356"/>
      <c r="AN6" s="356"/>
      <c r="AO6" s="356"/>
      <c r="AP6" s="356"/>
      <c r="AQ6" s="356"/>
      <c r="AR6" s="356"/>
      <c r="AS6" s="356"/>
      <c r="AT6" s="356"/>
      <c r="AU6" s="356"/>
      <c r="AV6" s="356"/>
      <c r="AW6" s="356"/>
      <c r="AX6" s="356"/>
      <c r="AY6" s="356"/>
      <c r="AZ6" s="356"/>
      <c r="BA6" s="356"/>
      <c r="BB6" s="356"/>
      <c r="BC6" s="356"/>
      <c r="BD6" s="356"/>
      <c r="BE6" s="356"/>
      <c r="BF6" s="356"/>
      <c r="BG6" s="356"/>
      <c r="BH6" s="356"/>
      <c r="BI6" s="356"/>
      <c r="BJ6" s="356"/>
      <c r="BK6" s="356"/>
      <c r="BL6" s="356"/>
      <c r="BM6" s="356"/>
      <c r="BN6" s="356"/>
      <c r="BO6" s="356"/>
      <c r="BP6" s="356"/>
      <c r="BQ6" s="356"/>
      <c r="BR6" s="356"/>
      <c r="BS6" s="356"/>
      <c r="BT6" s="356"/>
      <c r="BU6" s="356"/>
      <c r="BV6" s="356"/>
      <c r="BW6" s="356"/>
      <c r="BX6" s="356"/>
      <c r="BY6" s="356"/>
      <c r="BZ6" s="356"/>
      <c r="CA6" s="356"/>
      <c r="CB6" s="356"/>
      <c r="CC6" s="356"/>
      <c r="CD6" s="356"/>
      <c r="CE6" s="356"/>
      <c r="CF6" s="356"/>
      <c r="CG6" s="356"/>
      <c r="CH6" s="356"/>
      <c r="CI6" s="356"/>
      <c r="CJ6" s="356"/>
      <c r="CK6" s="356"/>
      <c r="CL6" s="356"/>
      <c r="CM6" s="356"/>
      <c r="CN6" s="356"/>
      <c r="CO6" s="356"/>
      <c r="CP6" s="356"/>
      <c r="CQ6" s="356"/>
      <c r="CR6" s="356"/>
      <c r="CS6" s="356"/>
      <c r="CT6" s="356"/>
      <c r="CU6" s="356"/>
      <c r="CV6" s="356"/>
      <c r="CW6" s="356"/>
      <c r="CX6" s="356"/>
      <c r="CY6" s="356"/>
      <c r="CZ6" s="356"/>
      <c r="DA6" s="356"/>
      <c r="DB6" s="356"/>
      <c r="DC6" s="356"/>
      <c r="DD6" s="356"/>
      <c r="DE6" s="356"/>
    </row>
    <row r="7" spans="1:109" s="253" customFormat="1" ht="13.2">
      <c r="A7" s="356"/>
      <c r="B7" s="356"/>
      <c r="C7" s="356"/>
      <c r="D7" s="356"/>
      <c r="E7" s="356"/>
      <c r="F7" s="356"/>
      <c r="G7" s="356"/>
      <c r="H7" s="356"/>
      <c r="I7" s="356"/>
      <c r="J7" s="356"/>
      <c r="K7" s="356"/>
      <c r="L7" s="356"/>
      <c r="M7" s="356"/>
      <c r="N7" s="356"/>
      <c r="O7" s="356"/>
      <c r="P7" s="356"/>
      <c r="Q7" s="356"/>
      <c r="R7" s="356"/>
      <c r="S7" s="356"/>
      <c r="T7" s="356"/>
      <c r="U7" s="356"/>
      <c r="V7" s="356"/>
      <c r="W7" s="356"/>
      <c r="X7" s="356"/>
      <c r="Y7" s="356"/>
      <c r="Z7" s="356"/>
      <c r="AA7" s="356"/>
      <c r="AB7" s="356"/>
      <c r="AC7" s="356"/>
      <c r="AD7" s="356"/>
      <c r="AE7" s="356"/>
      <c r="AF7" s="356"/>
      <c r="AG7" s="356"/>
      <c r="AH7" s="356"/>
      <c r="AI7" s="356"/>
      <c r="AJ7" s="356"/>
      <c r="AK7" s="356"/>
      <c r="AL7" s="356"/>
      <c r="AM7" s="356"/>
      <c r="AN7" s="356"/>
      <c r="AO7" s="356"/>
      <c r="AP7" s="356"/>
      <c r="AQ7" s="356"/>
      <c r="AR7" s="356"/>
      <c r="AS7" s="356"/>
      <c r="AT7" s="356"/>
      <c r="AU7" s="356"/>
      <c r="AV7" s="356"/>
      <c r="AW7" s="356"/>
      <c r="AX7" s="356"/>
      <c r="AY7" s="356"/>
      <c r="AZ7" s="356"/>
      <c r="BA7" s="356"/>
      <c r="BB7" s="356"/>
      <c r="BC7" s="356"/>
      <c r="BD7" s="356"/>
      <c r="BE7" s="356"/>
      <c r="BF7" s="356"/>
      <c r="BG7" s="356"/>
      <c r="BH7" s="356"/>
      <c r="BI7" s="356"/>
      <c r="BJ7" s="356"/>
      <c r="BK7" s="356"/>
      <c r="BL7" s="356"/>
      <c r="BM7" s="356"/>
      <c r="BN7" s="356"/>
      <c r="BO7" s="356"/>
      <c r="BP7" s="356"/>
      <c r="BQ7" s="356"/>
      <c r="BR7" s="356"/>
      <c r="BS7" s="356"/>
      <c r="BT7" s="356"/>
      <c r="BU7" s="356"/>
      <c r="BV7" s="356"/>
      <c r="BW7" s="356"/>
      <c r="BX7" s="356"/>
      <c r="BY7" s="356"/>
      <c r="BZ7" s="356"/>
      <c r="CA7" s="356"/>
      <c r="CB7" s="356"/>
      <c r="CC7" s="356"/>
      <c r="CD7" s="356"/>
      <c r="CE7" s="356"/>
      <c r="CF7" s="356"/>
      <c r="CG7" s="356"/>
      <c r="CH7" s="356"/>
      <c r="CI7" s="356"/>
      <c r="CJ7" s="356"/>
      <c r="CK7" s="356"/>
      <c r="CL7" s="356"/>
      <c r="CM7" s="356"/>
      <c r="CN7" s="356"/>
      <c r="CO7" s="356"/>
      <c r="CP7" s="356"/>
      <c r="CQ7" s="356"/>
      <c r="CR7" s="356"/>
      <c r="CS7" s="356"/>
      <c r="CT7" s="356"/>
      <c r="CU7" s="356"/>
      <c r="CV7" s="356"/>
      <c r="CW7" s="356"/>
      <c r="CX7" s="356"/>
      <c r="CY7" s="356"/>
      <c r="CZ7" s="356"/>
      <c r="DA7" s="356"/>
      <c r="DB7" s="356"/>
      <c r="DC7" s="356"/>
      <c r="DD7" s="356"/>
      <c r="DE7" s="356"/>
    </row>
    <row r="8" spans="1:109" s="253" customFormat="1" ht="13.2">
      <c r="A8" s="356"/>
      <c r="B8" s="356"/>
      <c r="C8" s="356"/>
      <c r="D8" s="356"/>
      <c r="E8" s="356"/>
      <c r="F8" s="356"/>
      <c r="G8" s="356"/>
      <c r="H8" s="356"/>
      <c r="I8" s="356"/>
      <c r="J8" s="356"/>
      <c r="K8" s="356"/>
      <c r="L8" s="356"/>
      <c r="M8" s="356"/>
      <c r="N8" s="356"/>
      <c r="O8" s="356"/>
      <c r="P8" s="356"/>
      <c r="Q8" s="356"/>
      <c r="R8" s="356"/>
      <c r="S8" s="356"/>
      <c r="T8" s="356"/>
      <c r="U8" s="356"/>
      <c r="V8" s="356"/>
      <c r="W8" s="356"/>
      <c r="X8" s="356"/>
      <c r="Y8" s="356"/>
      <c r="Z8" s="356"/>
      <c r="AA8" s="356"/>
      <c r="AB8" s="356"/>
      <c r="AC8" s="356"/>
      <c r="AD8" s="356"/>
      <c r="AE8" s="356"/>
      <c r="AF8" s="356"/>
      <c r="AG8" s="356"/>
      <c r="AH8" s="356"/>
      <c r="AI8" s="356"/>
      <c r="AJ8" s="356"/>
      <c r="AK8" s="356"/>
      <c r="AL8" s="356"/>
      <c r="AM8" s="356"/>
      <c r="AN8" s="356"/>
      <c r="AO8" s="356"/>
      <c r="AP8" s="356"/>
      <c r="AQ8" s="356"/>
      <c r="AR8" s="356"/>
      <c r="AS8" s="356"/>
      <c r="AT8" s="356"/>
      <c r="AU8" s="356"/>
      <c r="AV8" s="356"/>
      <c r="AW8" s="356"/>
      <c r="AX8" s="356"/>
      <c r="AY8" s="356"/>
      <c r="AZ8" s="356"/>
      <c r="BA8" s="356"/>
      <c r="BB8" s="356"/>
      <c r="BC8" s="356"/>
      <c r="BD8" s="356"/>
      <c r="BE8" s="356"/>
      <c r="BF8" s="356"/>
      <c r="BG8" s="356"/>
      <c r="BH8" s="356"/>
      <c r="BI8" s="356"/>
      <c r="BJ8" s="356"/>
      <c r="BK8" s="356"/>
      <c r="BL8" s="356"/>
      <c r="BM8" s="356"/>
      <c r="BN8" s="356"/>
      <c r="BO8" s="356"/>
      <c r="BP8" s="356"/>
      <c r="BQ8" s="356"/>
      <c r="BR8" s="356"/>
      <c r="BS8" s="356"/>
      <c r="BT8" s="356"/>
      <c r="BU8" s="356"/>
      <c r="BV8" s="356"/>
      <c r="BW8" s="356"/>
      <c r="BX8" s="356"/>
      <c r="BY8" s="356"/>
      <c r="BZ8" s="356"/>
      <c r="CA8" s="356"/>
      <c r="CB8" s="356"/>
      <c r="CC8" s="356"/>
      <c r="CD8" s="356"/>
      <c r="CE8" s="356"/>
      <c r="CF8" s="356"/>
      <c r="CG8" s="356"/>
      <c r="CH8" s="356"/>
      <c r="CI8" s="356"/>
      <c r="CJ8" s="356"/>
      <c r="CK8" s="356"/>
      <c r="CL8" s="356"/>
      <c r="CM8" s="356"/>
      <c r="CN8" s="356"/>
      <c r="CO8" s="356"/>
      <c r="CP8" s="356"/>
      <c r="CQ8" s="356"/>
      <c r="CR8" s="356"/>
      <c r="CS8" s="356"/>
      <c r="CT8" s="356"/>
      <c r="CU8" s="356"/>
      <c r="CV8" s="356"/>
      <c r="CW8" s="356"/>
      <c r="CX8" s="356"/>
      <c r="CY8" s="356"/>
      <c r="CZ8" s="356"/>
      <c r="DA8" s="356"/>
      <c r="DB8" s="356"/>
      <c r="DC8" s="356"/>
      <c r="DD8" s="356"/>
      <c r="DE8" s="356"/>
    </row>
    <row r="9" spans="1:109" s="253" customFormat="1" ht="13.2">
      <c r="A9" s="356"/>
      <c r="B9" s="356"/>
      <c r="C9" s="356"/>
      <c r="D9" s="356"/>
      <c r="E9" s="356"/>
      <c r="F9" s="356"/>
      <c r="G9" s="356"/>
      <c r="H9" s="356"/>
      <c r="I9" s="356"/>
      <c r="J9" s="356"/>
      <c r="K9" s="356"/>
      <c r="L9" s="356"/>
      <c r="M9" s="356"/>
      <c r="N9" s="356"/>
      <c r="O9" s="356"/>
      <c r="P9" s="356"/>
      <c r="Q9" s="356"/>
      <c r="R9" s="356"/>
      <c r="S9" s="356"/>
      <c r="T9" s="356"/>
      <c r="U9" s="356"/>
      <c r="V9" s="356"/>
      <c r="W9" s="356"/>
      <c r="X9" s="356"/>
      <c r="Y9" s="356"/>
      <c r="Z9" s="356"/>
      <c r="AA9" s="356"/>
      <c r="AB9" s="356"/>
      <c r="AC9" s="356"/>
      <c r="AD9" s="356"/>
      <c r="AE9" s="356"/>
      <c r="AF9" s="356"/>
      <c r="AG9" s="356"/>
      <c r="AH9" s="356"/>
      <c r="AI9" s="356"/>
      <c r="AJ9" s="356"/>
      <c r="AK9" s="356"/>
      <c r="AL9" s="356"/>
      <c r="AM9" s="356"/>
      <c r="AN9" s="356"/>
      <c r="AO9" s="356"/>
      <c r="AP9" s="356"/>
      <c r="AQ9" s="356"/>
      <c r="AR9" s="356"/>
      <c r="AS9" s="356"/>
      <c r="AT9" s="356"/>
      <c r="AU9" s="356"/>
      <c r="AV9" s="356"/>
      <c r="AW9" s="356"/>
      <c r="AX9" s="356"/>
      <c r="AY9" s="356"/>
      <c r="AZ9" s="356"/>
      <c r="BA9" s="356"/>
      <c r="BB9" s="356"/>
      <c r="BC9" s="356"/>
      <c r="BD9" s="356"/>
      <c r="BE9" s="356"/>
      <c r="BF9" s="356"/>
      <c r="BG9" s="356"/>
      <c r="BH9" s="356"/>
      <c r="BI9" s="356"/>
      <c r="BJ9" s="356"/>
      <c r="BK9" s="356"/>
      <c r="BL9" s="356"/>
      <c r="BM9" s="356"/>
      <c r="BN9" s="356"/>
      <c r="BO9" s="356"/>
      <c r="BP9" s="356"/>
      <c r="BQ9" s="356"/>
      <c r="BR9" s="356"/>
      <c r="BS9" s="356"/>
      <c r="BT9" s="356"/>
      <c r="BU9" s="356"/>
      <c r="BV9" s="356"/>
      <c r="BW9" s="356"/>
      <c r="BX9" s="356"/>
      <c r="BY9" s="356"/>
      <c r="BZ9" s="356"/>
      <c r="CA9" s="356"/>
      <c r="CB9" s="356"/>
      <c r="CC9" s="356"/>
      <c r="CD9" s="356"/>
      <c r="CE9" s="356"/>
      <c r="CF9" s="356"/>
      <c r="CG9" s="356"/>
      <c r="CH9" s="356"/>
      <c r="CI9" s="356"/>
      <c r="CJ9" s="356"/>
      <c r="CK9" s="356"/>
      <c r="CL9" s="356"/>
      <c r="CM9" s="356"/>
      <c r="CN9" s="356"/>
      <c r="CO9" s="356"/>
      <c r="CP9" s="356"/>
      <c r="CQ9" s="356"/>
      <c r="CR9" s="356"/>
      <c r="CS9" s="356"/>
      <c r="CT9" s="356"/>
      <c r="CU9" s="356"/>
      <c r="CV9" s="356"/>
      <c r="CW9" s="356"/>
      <c r="CX9" s="356"/>
      <c r="CY9" s="356"/>
      <c r="CZ9" s="356"/>
      <c r="DA9" s="356"/>
      <c r="DB9" s="356"/>
      <c r="DC9" s="356"/>
      <c r="DD9" s="356"/>
      <c r="DE9" s="356"/>
    </row>
    <row r="10" spans="1:109" s="253" customFormat="1" ht="13.2">
      <c r="A10" s="356"/>
      <c r="B10" s="356"/>
      <c r="C10" s="356"/>
      <c r="D10" s="356"/>
      <c r="E10" s="356"/>
      <c r="F10" s="356"/>
      <c r="G10" s="356"/>
      <c r="H10" s="356"/>
      <c r="I10" s="356"/>
      <c r="J10" s="356"/>
      <c r="K10" s="356"/>
      <c r="L10" s="356"/>
      <c r="M10" s="356"/>
      <c r="N10" s="356"/>
      <c r="O10" s="356"/>
      <c r="P10" s="356"/>
      <c r="Q10" s="356"/>
      <c r="R10" s="356"/>
      <c r="S10" s="356"/>
      <c r="T10" s="356"/>
      <c r="U10" s="356"/>
      <c r="V10" s="356"/>
      <c r="W10" s="356"/>
      <c r="X10" s="356"/>
      <c r="Y10" s="356"/>
      <c r="Z10" s="356"/>
      <c r="AA10" s="356"/>
      <c r="AB10" s="356"/>
      <c r="AC10" s="356"/>
      <c r="AD10" s="356"/>
      <c r="AE10" s="356"/>
      <c r="AF10" s="356"/>
      <c r="AG10" s="356"/>
      <c r="AH10" s="356"/>
      <c r="AI10" s="356"/>
      <c r="AJ10" s="356"/>
      <c r="AK10" s="356"/>
      <c r="AL10" s="356"/>
      <c r="AM10" s="356"/>
      <c r="AN10" s="356"/>
      <c r="AO10" s="356"/>
      <c r="AP10" s="356"/>
      <c r="AQ10" s="356"/>
      <c r="AR10" s="356"/>
      <c r="AS10" s="356"/>
      <c r="AT10" s="356"/>
      <c r="AU10" s="356"/>
      <c r="AV10" s="356"/>
      <c r="AW10" s="356"/>
      <c r="AX10" s="356"/>
      <c r="AY10" s="356"/>
      <c r="AZ10" s="356"/>
      <c r="BA10" s="356"/>
      <c r="BB10" s="356"/>
      <c r="BC10" s="356"/>
      <c r="BD10" s="356"/>
      <c r="BE10" s="356"/>
      <c r="BF10" s="356"/>
      <c r="BG10" s="356"/>
      <c r="BH10" s="356"/>
      <c r="BI10" s="356"/>
      <c r="BJ10" s="356"/>
      <c r="BK10" s="356"/>
      <c r="BL10" s="356"/>
      <c r="BM10" s="356"/>
      <c r="BN10" s="356"/>
      <c r="BO10" s="356"/>
      <c r="BP10" s="356"/>
      <c r="BQ10" s="356"/>
      <c r="BR10" s="356"/>
      <c r="BS10" s="356"/>
      <c r="BT10" s="356"/>
      <c r="BU10" s="356"/>
      <c r="BV10" s="356"/>
      <c r="BW10" s="356"/>
      <c r="BX10" s="356"/>
      <c r="BY10" s="356"/>
      <c r="BZ10" s="356"/>
      <c r="CA10" s="356"/>
      <c r="CB10" s="356"/>
      <c r="CC10" s="356"/>
      <c r="CD10" s="356"/>
      <c r="CE10" s="356"/>
      <c r="CF10" s="356"/>
      <c r="CG10" s="356"/>
      <c r="CH10" s="356"/>
      <c r="CI10" s="356"/>
      <c r="CJ10" s="356"/>
      <c r="CK10" s="356"/>
      <c r="CL10" s="356"/>
      <c r="CM10" s="356"/>
      <c r="CN10" s="356"/>
      <c r="CO10" s="356"/>
      <c r="CP10" s="356"/>
      <c r="CQ10" s="356"/>
      <c r="CR10" s="356"/>
      <c r="CS10" s="356"/>
      <c r="CT10" s="356"/>
      <c r="CU10" s="356"/>
      <c r="CV10" s="356"/>
      <c r="CW10" s="356"/>
      <c r="CX10" s="356"/>
      <c r="CY10" s="356"/>
      <c r="CZ10" s="356"/>
      <c r="DA10" s="356"/>
      <c r="DB10" s="356"/>
      <c r="DC10" s="356"/>
      <c r="DD10" s="356"/>
      <c r="DE10" s="356"/>
    </row>
    <row r="11" spans="1:109" s="253" customFormat="1" ht="13.2">
      <c r="A11" s="356"/>
      <c r="B11" s="356"/>
      <c r="C11" s="356"/>
      <c r="D11" s="356"/>
      <c r="E11" s="356"/>
      <c r="F11" s="356"/>
      <c r="G11" s="356"/>
      <c r="H11" s="356"/>
      <c r="I11" s="356"/>
      <c r="J11" s="356"/>
      <c r="K11" s="356"/>
      <c r="L11" s="356"/>
      <c r="M11" s="356"/>
      <c r="N11" s="356"/>
      <c r="O11" s="356"/>
      <c r="P11" s="356"/>
      <c r="Q11" s="356"/>
      <c r="R11" s="356"/>
      <c r="S11" s="356"/>
      <c r="T11" s="356"/>
      <c r="U11" s="356"/>
      <c r="V11" s="356"/>
      <c r="W11" s="356"/>
      <c r="X11" s="356"/>
      <c r="Y11" s="356"/>
      <c r="Z11" s="356"/>
      <c r="AA11" s="356"/>
      <c r="AB11" s="356"/>
      <c r="AC11" s="356"/>
      <c r="AD11" s="356"/>
      <c r="AE11" s="356"/>
      <c r="AF11" s="356"/>
      <c r="AG11" s="356"/>
      <c r="AH11" s="356"/>
      <c r="AI11" s="356"/>
      <c r="AJ11" s="356"/>
      <c r="AK11" s="356"/>
      <c r="AL11" s="356"/>
      <c r="AM11" s="356"/>
      <c r="AN11" s="356"/>
      <c r="AO11" s="356"/>
      <c r="AP11" s="356"/>
      <c r="AQ11" s="356"/>
      <c r="AR11" s="356"/>
      <c r="AS11" s="356"/>
      <c r="AT11" s="356"/>
      <c r="AU11" s="356"/>
      <c r="AV11" s="356"/>
      <c r="AW11" s="356"/>
      <c r="AX11" s="356"/>
      <c r="AY11" s="356"/>
      <c r="AZ11" s="356"/>
      <c r="BA11" s="356"/>
      <c r="BB11" s="356"/>
      <c r="BC11" s="356"/>
      <c r="BD11" s="356"/>
      <c r="BE11" s="356"/>
      <c r="BF11" s="356"/>
      <c r="BG11" s="356"/>
      <c r="BH11" s="356"/>
      <c r="BI11" s="356"/>
      <c r="BJ11" s="356"/>
      <c r="BK11" s="356"/>
      <c r="BL11" s="356"/>
      <c r="BM11" s="356"/>
      <c r="BN11" s="356"/>
      <c r="BO11" s="356"/>
      <c r="BP11" s="356"/>
      <c r="BQ11" s="356"/>
      <c r="BR11" s="356"/>
      <c r="BS11" s="356"/>
      <c r="BT11" s="356"/>
      <c r="BU11" s="356"/>
      <c r="BV11" s="356"/>
      <c r="BW11" s="356"/>
      <c r="BX11" s="356"/>
      <c r="BY11" s="356"/>
      <c r="BZ11" s="356"/>
      <c r="CA11" s="356"/>
      <c r="CB11" s="356"/>
      <c r="CC11" s="356"/>
      <c r="CD11" s="356"/>
      <c r="CE11" s="356"/>
      <c r="CF11" s="356"/>
      <c r="CG11" s="356"/>
      <c r="CH11" s="356"/>
      <c r="CI11" s="356"/>
      <c r="CJ11" s="356"/>
      <c r="CK11" s="356"/>
      <c r="CL11" s="356"/>
      <c r="CM11" s="356"/>
      <c r="CN11" s="356"/>
      <c r="CO11" s="356"/>
      <c r="CP11" s="356"/>
      <c r="CQ11" s="356"/>
      <c r="CR11" s="356"/>
      <c r="CS11" s="356"/>
      <c r="CT11" s="356"/>
      <c r="CU11" s="356"/>
      <c r="CV11" s="356"/>
      <c r="CW11" s="356"/>
      <c r="CX11" s="356"/>
      <c r="CY11" s="356"/>
      <c r="CZ11" s="356"/>
      <c r="DA11" s="356"/>
      <c r="DB11" s="356"/>
      <c r="DC11" s="356"/>
      <c r="DD11" s="356"/>
      <c r="DE11" s="356"/>
    </row>
    <row r="12" spans="1:109" s="253" customFormat="1" ht="13.2">
      <c r="A12" s="356"/>
      <c r="B12" s="356"/>
      <c r="C12" s="356"/>
      <c r="D12" s="356"/>
      <c r="E12" s="356"/>
      <c r="F12" s="356"/>
      <c r="G12" s="356"/>
      <c r="H12" s="356"/>
      <c r="I12" s="356"/>
      <c r="J12" s="356"/>
      <c r="K12" s="356"/>
      <c r="L12" s="356"/>
      <c r="M12" s="356"/>
      <c r="N12" s="356"/>
      <c r="O12" s="356"/>
      <c r="P12" s="356"/>
      <c r="Q12" s="356"/>
      <c r="R12" s="356"/>
      <c r="S12" s="356"/>
      <c r="T12" s="356"/>
      <c r="U12" s="356"/>
      <c r="V12" s="356"/>
      <c r="W12" s="356"/>
      <c r="X12" s="356"/>
      <c r="Y12" s="356"/>
      <c r="Z12" s="356"/>
      <c r="AA12" s="356"/>
      <c r="AB12" s="356"/>
      <c r="AC12" s="356"/>
      <c r="AD12" s="356"/>
      <c r="AE12" s="356"/>
      <c r="AF12" s="356"/>
      <c r="AG12" s="356"/>
      <c r="AH12" s="356"/>
      <c r="AI12" s="356"/>
      <c r="AJ12" s="356"/>
      <c r="AK12" s="356"/>
      <c r="AL12" s="356"/>
      <c r="AM12" s="356"/>
      <c r="AN12" s="356"/>
      <c r="AO12" s="356"/>
      <c r="AP12" s="356"/>
      <c r="AQ12" s="356"/>
      <c r="AR12" s="356"/>
      <c r="AS12" s="356"/>
      <c r="AT12" s="356"/>
      <c r="AU12" s="356"/>
      <c r="AV12" s="356"/>
      <c r="AW12" s="356"/>
      <c r="AX12" s="356"/>
      <c r="AY12" s="356"/>
      <c r="AZ12" s="356"/>
      <c r="BA12" s="356"/>
      <c r="BB12" s="356"/>
      <c r="BC12" s="356"/>
      <c r="BD12" s="356"/>
      <c r="BE12" s="356"/>
      <c r="BF12" s="356"/>
      <c r="BG12" s="356"/>
      <c r="BH12" s="356"/>
      <c r="BI12" s="356"/>
      <c r="BJ12" s="356"/>
      <c r="BK12" s="356"/>
      <c r="BL12" s="356"/>
      <c r="BM12" s="356"/>
      <c r="BN12" s="356"/>
      <c r="BO12" s="356"/>
      <c r="BP12" s="356"/>
      <c r="BQ12" s="356"/>
      <c r="BR12" s="356"/>
      <c r="BS12" s="356"/>
      <c r="BT12" s="356"/>
      <c r="BU12" s="356"/>
      <c r="BV12" s="356"/>
      <c r="BW12" s="356"/>
      <c r="BX12" s="356"/>
      <c r="BY12" s="356"/>
      <c r="BZ12" s="356"/>
      <c r="CA12" s="356"/>
      <c r="CB12" s="356"/>
      <c r="CC12" s="356"/>
      <c r="CD12" s="356"/>
      <c r="CE12" s="356"/>
      <c r="CF12" s="356"/>
      <c r="CG12" s="356"/>
      <c r="CH12" s="356"/>
      <c r="CI12" s="356"/>
      <c r="CJ12" s="356"/>
      <c r="CK12" s="356"/>
      <c r="CL12" s="356"/>
      <c r="CM12" s="356"/>
      <c r="CN12" s="356"/>
      <c r="CO12" s="356"/>
      <c r="CP12" s="356"/>
      <c r="CQ12" s="356"/>
      <c r="CR12" s="356"/>
      <c r="CS12" s="356"/>
      <c r="CT12" s="356"/>
      <c r="CU12" s="356"/>
      <c r="CV12" s="356"/>
      <c r="CW12" s="356"/>
      <c r="CX12" s="356"/>
      <c r="CY12" s="356"/>
      <c r="CZ12" s="356"/>
      <c r="DA12" s="356"/>
      <c r="DB12" s="356"/>
      <c r="DC12" s="356"/>
      <c r="DD12" s="356"/>
      <c r="DE12" s="356"/>
    </row>
    <row r="13" spans="1:109" s="253" customFormat="1" ht="13.2">
      <c r="A13" s="356"/>
      <c r="B13" s="356"/>
      <c r="C13" s="356"/>
      <c r="D13" s="356"/>
      <c r="E13" s="356"/>
      <c r="F13" s="356"/>
      <c r="G13" s="356"/>
      <c r="H13" s="356"/>
      <c r="I13" s="356"/>
      <c r="J13" s="356"/>
      <c r="K13" s="356"/>
      <c r="L13" s="356"/>
      <c r="M13" s="356"/>
      <c r="N13" s="356"/>
      <c r="O13" s="356"/>
      <c r="P13" s="356"/>
      <c r="Q13" s="356"/>
      <c r="R13" s="356"/>
      <c r="S13" s="356"/>
      <c r="T13" s="356"/>
      <c r="U13" s="356"/>
      <c r="V13" s="356"/>
      <c r="W13" s="356"/>
      <c r="X13" s="356"/>
      <c r="Y13" s="356"/>
      <c r="Z13" s="356"/>
      <c r="AA13" s="356"/>
      <c r="AB13" s="356"/>
      <c r="AC13" s="356"/>
      <c r="AD13" s="356"/>
      <c r="AE13" s="356"/>
      <c r="AF13" s="356"/>
      <c r="AG13" s="356"/>
      <c r="AH13" s="356"/>
      <c r="AI13" s="356"/>
      <c r="AJ13" s="356"/>
      <c r="AK13" s="356"/>
      <c r="AL13" s="356"/>
      <c r="AM13" s="356"/>
      <c r="AN13" s="356"/>
      <c r="AO13" s="356"/>
      <c r="AP13" s="356"/>
      <c r="AQ13" s="356"/>
      <c r="AR13" s="356"/>
      <c r="AS13" s="356"/>
      <c r="AT13" s="356"/>
      <c r="AU13" s="356"/>
      <c r="AV13" s="356"/>
      <c r="AW13" s="356"/>
      <c r="AX13" s="356"/>
      <c r="AY13" s="356"/>
      <c r="AZ13" s="356"/>
      <c r="BA13" s="356"/>
      <c r="BB13" s="356"/>
      <c r="BC13" s="356"/>
      <c r="BD13" s="356"/>
      <c r="BE13" s="356"/>
      <c r="BF13" s="356"/>
      <c r="BG13" s="356"/>
      <c r="BH13" s="356"/>
      <c r="BI13" s="356"/>
      <c r="BJ13" s="356"/>
      <c r="BK13" s="356"/>
      <c r="BL13" s="356"/>
      <c r="BM13" s="356"/>
      <c r="BN13" s="356"/>
      <c r="BO13" s="356"/>
      <c r="BP13" s="356"/>
      <c r="BQ13" s="356"/>
      <c r="BR13" s="356"/>
      <c r="BS13" s="356"/>
      <c r="BT13" s="356"/>
      <c r="BU13" s="356"/>
      <c r="BV13" s="356"/>
      <c r="BW13" s="356"/>
      <c r="BX13" s="356"/>
      <c r="BY13" s="356"/>
      <c r="BZ13" s="356"/>
      <c r="CA13" s="356"/>
      <c r="CB13" s="356"/>
      <c r="CC13" s="356"/>
      <c r="CD13" s="356"/>
      <c r="CE13" s="356"/>
      <c r="CF13" s="356"/>
      <c r="CG13" s="356"/>
      <c r="CH13" s="356"/>
      <c r="CI13" s="356"/>
      <c r="CJ13" s="356"/>
      <c r="CK13" s="356"/>
      <c r="CL13" s="356"/>
      <c r="CM13" s="356"/>
      <c r="CN13" s="356"/>
      <c r="CO13" s="356"/>
      <c r="CP13" s="356"/>
      <c r="CQ13" s="356"/>
      <c r="CR13" s="356"/>
      <c r="CS13" s="356"/>
      <c r="CT13" s="356"/>
      <c r="CU13" s="356"/>
      <c r="CV13" s="356"/>
      <c r="CW13" s="356"/>
      <c r="CX13" s="356"/>
      <c r="CY13" s="356"/>
      <c r="CZ13" s="356"/>
      <c r="DA13" s="356"/>
      <c r="DB13" s="356"/>
      <c r="DC13" s="356"/>
      <c r="DD13" s="356"/>
      <c r="DE13" s="356"/>
    </row>
    <row r="14" spans="1:109" s="253" customFormat="1" ht="13.2">
      <c r="A14" s="356"/>
      <c r="B14" s="356"/>
      <c r="C14" s="356"/>
      <c r="D14" s="356"/>
      <c r="E14" s="356"/>
      <c r="F14" s="356"/>
      <c r="G14" s="356"/>
      <c r="H14" s="356"/>
      <c r="I14" s="356"/>
      <c r="J14" s="356"/>
      <c r="K14" s="356"/>
      <c r="L14" s="356"/>
      <c r="M14" s="356"/>
      <c r="N14" s="356"/>
      <c r="O14" s="356"/>
      <c r="P14" s="356"/>
      <c r="Q14" s="356"/>
      <c r="R14" s="356"/>
      <c r="S14" s="356"/>
      <c r="T14" s="356"/>
      <c r="U14" s="356"/>
      <c r="V14" s="356"/>
      <c r="W14" s="356"/>
      <c r="X14" s="356"/>
      <c r="Y14" s="356"/>
      <c r="Z14" s="356"/>
      <c r="AA14" s="356"/>
      <c r="AB14" s="356"/>
      <c r="AC14" s="356"/>
      <c r="AD14" s="356"/>
      <c r="AE14" s="356"/>
      <c r="AF14" s="356"/>
      <c r="AG14" s="356"/>
      <c r="AH14" s="356"/>
      <c r="AI14" s="356"/>
      <c r="AJ14" s="356"/>
      <c r="AK14" s="356"/>
      <c r="AL14" s="356"/>
      <c r="AM14" s="356"/>
      <c r="AN14" s="356"/>
      <c r="AO14" s="356"/>
      <c r="AP14" s="356"/>
      <c r="AQ14" s="356"/>
      <c r="AR14" s="356"/>
      <c r="AS14" s="356"/>
      <c r="AT14" s="356"/>
      <c r="AU14" s="356"/>
      <c r="AV14" s="356"/>
      <c r="AW14" s="356"/>
      <c r="AX14" s="356"/>
      <c r="AY14" s="356"/>
      <c r="AZ14" s="356"/>
      <c r="BA14" s="356"/>
      <c r="BB14" s="356"/>
      <c r="BC14" s="356"/>
      <c r="BD14" s="356"/>
      <c r="BE14" s="356"/>
      <c r="BF14" s="356"/>
      <c r="BG14" s="356"/>
      <c r="BH14" s="356"/>
      <c r="BI14" s="356"/>
      <c r="BJ14" s="356"/>
      <c r="BK14" s="356"/>
      <c r="BL14" s="356"/>
      <c r="BM14" s="356"/>
      <c r="BN14" s="356"/>
      <c r="BO14" s="356"/>
      <c r="BP14" s="356"/>
      <c r="BQ14" s="356"/>
      <c r="BR14" s="356"/>
      <c r="BS14" s="356"/>
      <c r="BT14" s="356"/>
      <c r="BU14" s="356"/>
      <c r="BV14" s="356"/>
      <c r="BW14" s="356"/>
      <c r="BX14" s="356"/>
      <c r="BY14" s="356"/>
      <c r="BZ14" s="356"/>
      <c r="CA14" s="356"/>
      <c r="CB14" s="356"/>
      <c r="CC14" s="356"/>
      <c r="CD14" s="356"/>
      <c r="CE14" s="356"/>
      <c r="CF14" s="356"/>
      <c r="CG14" s="356"/>
      <c r="CH14" s="356"/>
      <c r="CI14" s="356"/>
      <c r="CJ14" s="356"/>
      <c r="CK14" s="356"/>
      <c r="CL14" s="356"/>
      <c r="CM14" s="356"/>
      <c r="CN14" s="356"/>
      <c r="CO14" s="356"/>
      <c r="CP14" s="356"/>
      <c r="CQ14" s="356"/>
      <c r="CR14" s="356"/>
      <c r="CS14" s="356"/>
      <c r="CT14" s="356"/>
      <c r="CU14" s="356"/>
      <c r="CV14" s="356"/>
      <c r="CW14" s="356"/>
      <c r="CX14" s="356"/>
      <c r="CY14" s="356"/>
      <c r="CZ14" s="356"/>
      <c r="DA14" s="356"/>
      <c r="DB14" s="356"/>
      <c r="DC14" s="356"/>
      <c r="DD14" s="356"/>
      <c r="DE14" s="356"/>
    </row>
    <row r="15" spans="1:109" s="253" customFormat="1" ht="13.2">
      <c r="A15" s="255"/>
      <c r="B15" s="356"/>
      <c r="C15" s="356"/>
      <c r="D15" s="356"/>
      <c r="E15" s="356"/>
      <c r="F15" s="356"/>
      <c r="G15" s="356"/>
      <c r="H15" s="356"/>
      <c r="I15" s="356"/>
      <c r="J15" s="356"/>
      <c r="K15" s="356"/>
      <c r="L15" s="356"/>
      <c r="M15" s="356"/>
      <c r="N15" s="356"/>
      <c r="O15" s="356"/>
      <c r="P15" s="356"/>
      <c r="Q15" s="356"/>
      <c r="R15" s="356"/>
      <c r="S15" s="356"/>
      <c r="T15" s="356"/>
      <c r="U15" s="356"/>
      <c r="V15" s="356"/>
      <c r="W15" s="356"/>
      <c r="X15" s="356"/>
      <c r="Y15" s="356"/>
      <c r="Z15" s="356"/>
      <c r="AA15" s="356"/>
      <c r="AB15" s="356"/>
      <c r="AC15" s="356"/>
      <c r="AD15" s="356"/>
      <c r="AE15" s="356"/>
      <c r="AF15" s="356"/>
      <c r="AG15" s="356"/>
      <c r="AH15" s="356"/>
      <c r="AI15" s="356"/>
      <c r="AJ15" s="356"/>
      <c r="AK15" s="356"/>
      <c r="AL15" s="356"/>
      <c r="AM15" s="356"/>
      <c r="AN15" s="356"/>
      <c r="AO15" s="356"/>
      <c r="AP15" s="356"/>
      <c r="AQ15" s="356"/>
      <c r="AR15" s="356"/>
      <c r="AS15" s="356"/>
      <c r="AT15" s="356"/>
      <c r="AU15" s="356"/>
      <c r="AV15" s="356"/>
      <c r="AW15" s="356"/>
      <c r="AX15" s="356"/>
      <c r="AY15" s="356"/>
      <c r="AZ15" s="356"/>
      <c r="BA15" s="356"/>
      <c r="BB15" s="356"/>
      <c r="BC15" s="356"/>
      <c r="BD15" s="356"/>
      <c r="BE15" s="356"/>
      <c r="BF15" s="356"/>
      <c r="BG15" s="356"/>
      <c r="BH15" s="356"/>
      <c r="BI15" s="356"/>
      <c r="BJ15" s="356"/>
      <c r="BK15" s="356"/>
      <c r="BL15" s="356"/>
      <c r="BM15" s="356"/>
      <c r="BN15" s="356"/>
      <c r="BO15" s="356"/>
      <c r="BP15" s="356"/>
      <c r="BQ15" s="356"/>
      <c r="BR15" s="356"/>
      <c r="BS15" s="356"/>
      <c r="BT15" s="356"/>
      <c r="BU15" s="356"/>
      <c r="BV15" s="356"/>
      <c r="BW15" s="356"/>
      <c r="BX15" s="356"/>
      <c r="BY15" s="356"/>
      <c r="BZ15" s="356"/>
      <c r="CA15" s="356"/>
      <c r="CB15" s="356"/>
      <c r="CC15" s="356"/>
      <c r="CD15" s="356"/>
      <c r="CE15" s="356"/>
      <c r="CF15" s="356"/>
      <c r="CG15" s="356"/>
      <c r="CH15" s="356"/>
      <c r="CI15" s="356"/>
      <c r="CJ15" s="356"/>
      <c r="CK15" s="356"/>
      <c r="CL15" s="356"/>
      <c r="CM15" s="356"/>
      <c r="CN15" s="356"/>
      <c r="CO15" s="356"/>
      <c r="CP15" s="356"/>
      <c r="CQ15" s="356"/>
      <c r="CR15" s="356"/>
      <c r="CS15" s="356"/>
      <c r="CT15" s="356"/>
      <c r="CU15" s="356"/>
      <c r="CV15" s="356"/>
      <c r="CW15" s="356"/>
      <c r="CX15" s="356"/>
      <c r="CY15" s="356"/>
      <c r="CZ15" s="356"/>
      <c r="DA15" s="356"/>
      <c r="DB15" s="356"/>
      <c r="DC15" s="356"/>
      <c r="DD15" s="356"/>
      <c r="DE15" s="356"/>
    </row>
    <row r="16" spans="1:109" s="253" customFormat="1" ht="13.2">
      <c r="A16" s="255"/>
      <c r="B16" s="356"/>
      <c r="C16" s="356"/>
      <c r="D16" s="356"/>
      <c r="E16" s="356"/>
      <c r="F16" s="356"/>
      <c r="G16" s="356"/>
      <c r="H16" s="356"/>
      <c r="I16" s="356"/>
      <c r="J16" s="356"/>
      <c r="K16" s="356"/>
      <c r="L16" s="356"/>
      <c r="M16" s="356"/>
      <c r="N16" s="356"/>
      <c r="O16" s="356"/>
      <c r="P16" s="356"/>
      <c r="Q16" s="356"/>
      <c r="R16" s="356"/>
      <c r="S16" s="356"/>
      <c r="T16" s="356"/>
      <c r="U16" s="356"/>
      <c r="V16" s="356"/>
      <c r="W16" s="356"/>
      <c r="X16" s="356"/>
      <c r="Y16" s="356"/>
      <c r="Z16" s="356"/>
      <c r="AA16" s="356"/>
      <c r="AB16" s="356"/>
      <c r="AC16" s="356"/>
      <c r="AD16" s="356"/>
      <c r="AE16" s="356"/>
      <c r="AF16" s="356"/>
      <c r="AG16" s="356"/>
      <c r="AH16" s="356"/>
      <c r="AI16" s="356"/>
      <c r="AJ16" s="356"/>
      <c r="AK16" s="356"/>
      <c r="AL16" s="356"/>
      <c r="AM16" s="356"/>
      <c r="AN16" s="356"/>
      <c r="AO16" s="356"/>
      <c r="AP16" s="356"/>
      <c r="AQ16" s="356"/>
      <c r="AR16" s="356"/>
      <c r="AS16" s="356"/>
      <c r="AT16" s="356"/>
      <c r="AU16" s="356"/>
      <c r="AV16" s="356"/>
      <c r="AW16" s="356"/>
      <c r="AX16" s="356"/>
      <c r="AY16" s="356"/>
      <c r="AZ16" s="356"/>
      <c r="BA16" s="356"/>
      <c r="BB16" s="356"/>
      <c r="BC16" s="356"/>
      <c r="BD16" s="356"/>
      <c r="BE16" s="356"/>
      <c r="BF16" s="356"/>
      <c r="BG16" s="356"/>
      <c r="BH16" s="356"/>
      <c r="BI16" s="356"/>
      <c r="BJ16" s="356"/>
      <c r="BK16" s="356"/>
      <c r="BL16" s="356"/>
      <c r="BM16" s="356"/>
      <c r="BN16" s="356"/>
      <c r="BO16" s="356"/>
      <c r="BP16" s="356"/>
      <c r="BQ16" s="356"/>
      <c r="BR16" s="356"/>
      <c r="BS16" s="356"/>
      <c r="BT16" s="356"/>
      <c r="BU16" s="356"/>
      <c r="BV16" s="356"/>
      <c r="BW16" s="356"/>
      <c r="BX16" s="356"/>
      <c r="BY16" s="356"/>
      <c r="BZ16" s="356"/>
      <c r="CA16" s="356"/>
      <c r="CB16" s="356"/>
      <c r="CC16" s="356"/>
      <c r="CD16" s="356"/>
      <c r="CE16" s="356"/>
      <c r="CF16" s="356"/>
      <c r="CG16" s="356"/>
      <c r="CH16" s="356"/>
      <c r="CI16" s="356"/>
      <c r="CJ16" s="356"/>
      <c r="CK16" s="356"/>
      <c r="CL16" s="356"/>
      <c r="CM16" s="356"/>
      <c r="CN16" s="356"/>
      <c r="CO16" s="356"/>
      <c r="CP16" s="356"/>
      <c r="CQ16" s="356"/>
      <c r="CR16" s="356"/>
      <c r="CS16" s="356"/>
      <c r="CT16" s="356"/>
      <c r="CU16" s="356"/>
      <c r="CV16" s="356"/>
      <c r="CW16" s="356"/>
      <c r="CX16" s="356"/>
      <c r="CY16" s="356"/>
      <c r="CZ16" s="356"/>
      <c r="DA16" s="356"/>
      <c r="DB16" s="356"/>
      <c r="DC16" s="356"/>
      <c r="DD16" s="356"/>
      <c r="DE16" s="356"/>
    </row>
    <row r="17" spans="1:109" s="253" customFormat="1" ht="13.2">
      <c r="A17" s="255"/>
      <c r="B17" s="356"/>
      <c r="C17" s="356"/>
      <c r="D17" s="356"/>
      <c r="E17" s="356"/>
      <c r="F17" s="356"/>
      <c r="G17" s="356"/>
      <c r="H17" s="356"/>
      <c r="I17" s="356"/>
      <c r="J17" s="356"/>
      <c r="K17" s="356"/>
      <c r="L17" s="356"/>
      <c r="M17" s="356"/>
      <c r="N17" s="356"/>
      <c r="O17" s="356"/>
      <c r="P17" s="356"/>
      <c r="Q17" s="356"/>
      <c r="R17" s="356"/>
      <c r="S17" s="356"/>
      <c r="T17" s="356"/>
      <c r="U17" s="356"/>
      <c r="V17" s="356"/>
      <c r="W17" s="356"/>
      <c r="X17" s="356"/>
      <c r="Y17" s="356"/>
      <c r="Z17" s="356"/>
      <c r="AA17" s="356"/>
      <c r="AB17" s="356"/>
      <c r="AC17" s="356"/>
      <c r="AD17" s="356"/>
      <c r="AE17" s="356"/>
      <c r="AF17" s="356"/>
      <c r="AG17" s="356"/>
      <c r="AH17" s="356"/>
      <c r="AI17" s="356"/>
      <c r="AJ17" s="356"/>
      <c r="AK17" s="356"/>
      <c r="AL17" s="356"/>
      <c r="AM17" s="356"/>
      <c r="AN17" s="356"/>
      <c r="AO17" s="356"/>
      <c r="AP17" s="356"/>
      <c r="AQ17" s="356"/>
      <c r="AR17" s="356"/>
      <c r="AS17" s="356"/>
      <c r="AT17" s="356"/>
      <c r="AU17" s="356"/>
      <c r="AV17" s="356"/>
      <c r="AW17" s="356"/>
      <c r="AX17" s="356"/>
      <c r="AY17" s="356"/>
      <c r="AZ17" s="356"/>
      <c r="BA17" s="356"/>
      <c r="BB17" s="356"/>
      <c r="BC17" s="356"/>
      <c r="BD17" s="356"/>
      <c r="BE17" s="356"/>
      <c r="BF17" s="356"/>
      <c r="BG17" s="356"/>
      <c r="BH17" s="356"/>
      <c r="BI17" s="356"/>
      <c r="BJ17" s="356"/>
      <c r="BK17" s="356"/>
      <c r="BL17" s="356"/>
      <c r="BM17" s="356"/>
      <c r="BN17" s="356"/>
      <c r="BO17" s="356"/>
      <c r="BP17" s="356"/>
      <c r="BQ17" s="356"/>
      <c r="BR17" s="356"/>
      <c r="BS17" s="356"/>
      <c r="BT17" s="356"/>
      <c r="BU17" s="356"/>
      <c r="BV17" s="356"/>
      <c r="BW17" s="356"/>
      <c r="BX17" s="356"/>
      <c r="BY17" s="356"/>
      <c r="BZ17" s="356"/>
      <c r="CA17" s="356"/>
      <c r="CB17" s="356"/>
      <c r="CC17" s="356"/>
      <c r="CD17" s="356"/>
      <c r="CE17" s="356"/>
      <c r="CF17" s="356"/>
      <c r="CG17" s="356"/>
      <c r="CH17" s="356"/>
      <c r="CI17" s="356"/>
      <c r="CJ17" s="356"/>
      <c r="CK17" s="356"/>
      <c r="CL17" s="356"/>
      <c r="CM17" s="356"/>
      <c r="CN17" s="356"/>
      <c r="CO17" s="356"/>
      <c r="CP17" s="356"/>
      <c r="CQ17" s="356"/>
      <c r="CR17" s="356"/>
      <c r="CS17" s="356"/>
      <c r="CT17" s="356"/>
      <c r="CU17" s="356"/>
      <c r="CV17" s="356"/>
      <c r="CW17" s="356"/>
      <c r="CX17" s="356"/>
      <c r="CY17" s="356"/>
      <c r="CZ17" s="356"/>
      <c r="DA17" s="356"/>
      <c r="DB17" s="356"/>
      <c r="DC17" s="356"/>
      <c r="DD17" s="356"/>
      <c r="DE17" s="356"/>
    </row>
    <row r="18" spans="1:109" s="253" customFormat="1" ht="13.2">
      <c r="A18" s="255"/>
      <c r="B18" s="356"/>
      <c r="C18" s="356"/>
      <c r="D18" s="356"/>
      <c r="E18" s="356"/>
      <c r="F18" s="356"/>
      <c r="G18" s="356"/>
      <c r="H18" s="356"/>
      <c r="I18" s="356"/>
      <c r="J18" s="356"/>
      <c r="K18" s="356"/>
      <c r="L18" s="356"/>
      <c r="M18" s="356"/>
      <c r="N18" s="356"/>
      <c r="O18" s="356"/>
      <c r="P18" s="356"/>
      <c r="Q18" s="356"/>
      <c r="R18" s="356"/>
      <c r="S18" s="356"/>
      <c r="T18" s="356"/>
      <c r="U18" s="356"/>
      <c r="V18" s="356"/>
      <c r="W18" s="356"/>
      <c r="X18" s="356"/>
      <c r="Y18" s="356"/>
      <c r="Z18" s="356"/>
      <c r="AA18" s="356"/>
      <c r="AB18" s="356"/>
      <c r="AC18" s="356"/>
      <c r="AD18" s="356"/>
      <c r="AE18" s="356"/>
      <c r="AF18" s="356"/>
      <c r="AG18" s="356"/>
      <c r="AH18" s="356"/>
      <c r="AI18" s="356"/>
      <c r="AJ18" s="356"/>
      <c r="AK18" s="356"/>
      <c r="AL18" s="356"/>
      <c r="AM18" s="356"/>
      <c r="AN18" s="356"/>
      <c r="AO18" s="356"/>
      <c r="AP18" s="356"/>
      <c r="AQ18" s="356"/>
      <c r="AR18" s="356"/>
      <c r="AS18" s="356"/>
      <c r="AT18" s="356"/>
      <c r="AU18" s="356"/>
      <c r="AV18" s="356"/>
      <c r="AW18" s="356"/>
      <c r="AX18" s="356"/>
      <c r="AY18" s="356"/>
      <c r="AZ18" s="356"/>
      <c r="BA18" s="356"/>
      <c r="BB18" s="356"/>
      <c r="BC18" s="356"/>
      <c r="BD18" s="356"/>
      <c r="BE18" s="356"/>
      <c r="BF18" s="356"/>
      <c r="BG18" s="356"/>
      <c r="BH18" s="356"/>
      <c r="BI18" s="356"/>
      <c r="BJ18" s="356"/>
      <c r="BK18" s="356"/>
      <c r="BL18" s="356"/>
      <c r="BM18" s="356"/>
      <c r="BN18" s="356"/>
      <c r="BO18" s="356"/>
      <c r="BP18" s="356"/>
      <c r="BQ18" s="356"/>
      <c r="BR18" s="356"/>
      <c r="BS18" s="356"/>
      <c r="BT18" s="356"/>
      <c r="BU18" s="356"/>
      <c r="BV18" s="356"/>
      <c r="BW18" s="356"/>
      <c r="BX18" s="356"/>
      <c r="BY18" s="356"/>
      <c r="BZ18" s="356"/>
      <c r="CA18" s="356"/>
      <c r="CB18" s="356"/>
      <c r="CC18" s="356"/>
      <c r="CD18" s="356"/>
      <c r="CE18" s="356"/>
      <c r="CF18" s="356"/>
      <c r="CG18" s="356"/>
      <c r="CH18" s="356"/>
      <c r="CI18" s="356"/>
      <c r="CJ18" s="356"/>
      <c r="CK18" s="356"/>
      <c r="CL18" s="356"/>
      <c r="CM18" s="356"/>
      <c r="CN18" s="356"/>
      <c r="CO18" s="356"/>
      <c r="CP18" s="356"/>
      <c r="CQ18" s="356"/>
      <c r="CR18" s="356"/>
      <c r="CS18" s="356"/>
      <c r="CT18" s="356"/>
      <c r="CU18" s="356"/>
      <c r="CV18" s="356"/>
      <c r="CW18" s="356"/>
      <c r="CX18" s="356"/>
      <c r="CY18" s="356"/>
      <c r="CZ18" s="356"/>
      <c r="DA18" s="356"/>
      <c r="DB18" s="356"/>
      <c r="DC18" s="356"/>
      <c r="DD18" s="356"/>
      <c r="DE18" s="356"/>
    </row>
    <row r="19" spans="1:109" ht="13.2">
      <c r="DD19" s="255"/>
      <c r="DE19" s="255"/>
    </row>
    <row r="20" spans="1:109" ht="13.2">
      <c r="DD20" s="255"/>
      <c r="DE20" s="255"/>
    </row>
    <row r="21" spans="1:109" ht="17.25" customHeight="1">
      <c r="B21" s="357"/>
      <c r="C21" s="257"/>
      <c r="D21" s="257"/>
      <c r="E21" s="257"/>
      <c r="F21" s="257"/>
      <c r="G21" s="257"/>
      <c r="H21" s="257"/>
      <c r="I21" s="257"/>
      <c r="J21" s="257"/>
      <c r="K21" s="257"/>
      <c r="L21" s="257"/>
      <c r="M21" s="257"/>
      <c r="N21" s="358"/>
      <c r="O21" s="257"/>
      <c r="P21" s="257"/>
      <c r="Q21" s="257"/>
      <c r="R21" s="257"/>
      <c r="S21" s="257"/>
      <c r="T21" s="257"/>
      <c r="U21" s="257"/>
      <c r="V21" s="257"/>
      <c r="W21" s="257"/>
      <c r="X21" s="257"/>
      <c r="Y21" s="257"/>
      <c r="Z21" s="257"/>
      <c r="AA21" s="257"/>
      <c r="AB21" s="257"/>
      <c r="AC21" s="257"/>
      <c r="AD21" s="257"/>
      <c r="AE21" s="257"/>
      <c r="AF21" s="257"/>
      <c r="AG21" s="257"/>
      <c r="AH21" s="257"/>
      <c r="AI21" s="257"/>
      <c r="AJ21" s="257"/>
      <c r="AK21" s="257"/>
      <c r="AL21" s="257"/>
      <c r="AM21" s="257"/>
      <c r="AN21" s="257"/>
      <c r="AO21" s="257"/>
      <c r="AP21" s="257"/>
      <c r="AQ21" s="257"/>
      <c r="AR21" s="257"/>
      <c r="AS21" s="257"/>
      <c r="AT21" s="358"/>
      <c r="AU21" s="257"/>
      <c r="AV21" s="257"/>
      <c r="AW21" s="257"/>
      <c r="AX21" s="257"/>
      <c r="AY21" s="257"/>
      <c r="AZ21" s="257"/>
      <c r="BA21" s="257"/>
      <c r="BB21" s="257"/>
      <c r="BC21" s="257"/>
      <c r="BD21" s="257"/>
      <c r="BE21" s="257"/>
      <c r="BF21" s="358"/>
      <c r="BG21" s="257"/>
      <c r="BH21" s="257"/>
      <c r="BI21" s="257"/>
      <c r="BJ21" s="257"/>
      <c r="BK21" s="257"/>
      <c r="BL21" s="257"/>
      <c r="BM21" s="257"/>
      <c r="BN21" s="257"/>
      <c r="BO21" s="257"/>
      <c r="BP21" s="257"/>
      <c r="BQ21" s="257"/>
      <c r="BR21" s="358"/>
      <c r="BS21" s="257"/>
      <c r="BT21" s="257"/>
      <c r="BU21" s="257"/>
      <c r="BV21" s="257"/>
      <c r="BW21" s="257"/>
      <c r="BX21" s="257"/>
      <c r="BY21" s="257"/>
      <c r="BZ21" s="257"/>
      <c r="CA21" s="257"/>
      <c r="CB21" s="257"/>
      <c r="CC21" s="257"/>
      <c r="CD21" s="358"/>
      <c r="CE21" s="257"/>
      <c r="CF21" s="257"/>
      <c r="CG21" s="257"/>
      <c r="CH21" s="257"/>
      <c r="CI21" s="257"/>
      <c r="CJ21" s="257"/>
      <c r="CK21" s="257"/>
      <c r="CL21" s="257"/>
      <c r="CM21" s="257"/>
      <c r="CN21" s="257"/>
      <c r="CO21" s="257"/>
      <c r="CP21" s="358"/>
      <c r="CQ21" s="257"/>
      <c r="CR21" s="257"/>
      <c r="CS21" s="257"/>
      <c r="CT21" s="257"/>
      <c r="CU21" s="257"/>
      <c r="CV21" s="257"/>
      <c r="CW21" s="257"/>
      <c r="CX21" s="257"/>
      <c r="CY21" s="257"/>
      <c r="CZ21" s="257"/>
      <c r="DA21" s="257"/>
      <c r="DB21" s="358"/>
      <c r="DC21" s="257"/>
      <c r="DD21" s="258"/>
      <c r="DE21" s="255"/>
    </row>
    <row r="22" spans="1:109" ht="17.25" customHeight="1">
      <c r="B22" s="259"/>
    </row>
    <row r="23" spans="1:109" ht="13.2">
      <c r="B23" s="259"/>
    </row>
    <row r="24" spans="1:109" ht="13.2">
      <c r="B24" s="259"/>
    </row>
    <row r="25" spans="1:109" ht="13.2">
      <c r="B25" s="259"/>
    </row>
    <row r="26" spans="1:109" ht="13.2">
      <c r="B26" s="259"/>
    </row>
    <row r="27" spans="1:109" ht="13.2">
      <c r="B27" s="259"/>
    </row>
    <row r="28" spans="1:109" ht="13.2">
      <c r="B28" s="259"/>
    </row>
    <row r="29" spans="1:109" ht="13.2">
      <c r="B29" s="259"/>
    </row>
    <row r="30" spans="1:109" ht="13.2">
      <c r="B30" s="259"/>
    </row>
    <row r="31" spans="1:109" ht="13.2">
      <c r="B31" s="259"/>
    </row>
    <row r="32" spans="1:109" ht="13.2">
      <c r="B32" s="259"/>
    </row>
    <row r="33" spans="2:109" ht="13.2">
      <c r="B33" s="259"/>
    </row>
    <row r="34" spans="2:109" ht="13.2">
      <c r="B34" s="259"/>
    </row>
    <row r="35" spans="2:109" ht="13.2">
      <c r="B35" s="259"/>
    </row>
    <row r="36" spans="2:109" ht="13.2">
      <c r="B36" s="259"/>
    </row>
    <row r="37" spans="2:109" ht="13.2">
      <c r="B37" s="259"/>
    </row>
    <row r="38" spans="2:109" ht="13.2">
      <c r="B38" s="259"/>
    </row>
    <row r="39" spans="2:109" ht="13.2">
      <c r="B39" s="340"/>
      <c r="C39" s="311"/>
      <c r="D39" s="311"/>
      <c r="E39" s="311"/>
      <c r="F39" s="311"/>
      <c r="G39" s="311"/>
      <c r="H39" s="311"/>
      <c r="I39" s="311"/>
      <c r="J39" s="311"/>
      <c r="K39" s="311"/>
      <c r="L39" s="311"/>
      <c r="M39" s="311"/>
      <c r="N39" s="311"/>
      <c r="O39" s="311"/>
      <c r="P39" s="311"/>
      <c r="Q39" s="311"/>
      <c r="R39" s="311"/>
      <c r="S39" s="311"/>
      <c r="T39" s="311"/>
      <c r="U39" s="311"/>
      <c r="V39" s="311"/>
      <c r="W39" s="311"/>
      <c r="X39" s="311"/>
      <c r="Y39" s="311"/>
      <c r="Z39" s="311"/>
      <c r="AA39" s="311"/>
      <c r="AB39" s="311"/>
      <c r="AC39" s="311"/>
      <c r="AD39" s="311"/>
      <c r="AE39" s="311"/>
      <c r="AF39" s="311"/>
      <c r="AG39" s="311"/>
      <c r="AH39" s="311"/>
      <c r="AI39" s="311"/>
      <c r="AJ39" s="311"/>
      <c r="AK39" s="311"/>
      <c r="AL39" s="311"/>
      <c r="AM39" s="311"/>
      <c r="AN39" s="311"/>
      <c r="AO39" s="311"/>
      <c r="AP39" s="311"/>
      <c r="AQ39" s="311"/>
      <c r="AR39" s="311"/>
      <c r="AS39" s="311"/>
      <c r="AT39" s="311"/>
      <c r="AU39" s="311"/>
      <c r="AV39" s="311"/>
      <c r="AW39" s="311"/>
      <c r="AX39" s="311"/>
      <c r="AY39" s="311"/>
      <c r="AZ39" s="311"/>
      <c r="BA39" s="311"/>
      <c r="BB39" s="311"/>
      <c r="BC39" s="311"/>
      <c r="BD39" s="311"/>
      <c r="BE39" s="311"/>
      <c r="BF39" s="311"/>
      <c r="BG39" s="311"/>
      <c r="BH39" s="311"/>
      <c r="BI39" s="311"/>
      <c r="BJ39" s="311"/>
      <c r="BK39" s="311"/>
      <c r="BL39" s="311"/>
      <c r="BM39" s="311"/>
      <c r="BN39" s="311"/>
      <c r="BO39" s="311"/>
      <c r="BP39" s="311"/>
      <c r="BQ39" s="311"/>
      <c r="BR39" s="311"/>
      <c r="BS39" s="311"/>
      <c r="BT39" s="311"/>
      <c r="BU39" s="311"/>
      <c r="BV39" s="311"/>
      <c r="BW39" s="311"/>
      <c r="BX39" s="311"/>
      <c r="BY39" s="311"/>
      <c r="BZ39" s="311"/>
      <c r="CA39" s="311"/>
      <c r="CB39" s="311"/>
      <c r="CC39" s="311"/>
      <c r="CD39" s="311"/>
      <c r="CE39" s="311"/>
      <c r="CF39" s="311"/>
      <c r="CG39" s="311"/>
      <c r="CH39" s="311"/>
      <c r="CI39" s="311"/>
      <c r="CJ39" s="311"/>
      <c r="CK39" s="311"/>
      <c r="CL39" s="311"/>
      <c r="CM39" s="311"/>
      <c r="CN39" s="311"/>
      <c r="CO39" s="311"/>
      <c r="CP39" s="311"/>
      <c r="CQ39" s="311"/>
      <c r="CR39" s="311"/>
      <c r="CS39" s="311"/>
      <c r="CT39" s="311"/>
      <c r="CU39" s="311"/>
      <c r="CV39" s="311"/>
      <c r="CW39" s="311"/>
      <c r="CX39" s="311"/>
      <c r="CY39" s="311"/>
      <c r="CZ39" s="311"/>
      <c r="DA39" s="311"/>
      <c r="DB39" s="311"/>
      <c r="DC39" s="311"/>
      <c r="DD39" s="341"/>
    </row>
    <row r="40" spans="2:109" ht="13.2">
      <c r="B40" s="359"/>
      <c r="DD40" s="359"/>
      <c r="DE40" s="255"/>
    </row>
    <row r="41" spans="2:109" ht="16.2">
      <c r="B41" s="256" t="s">
        <v>596</v>
      </c>
      <c r="C41" s="257"/>
      <c r="D41" s="257"/>
      <c r="E41" s="257"/>
      <c r="F41" s="257"/>
      <c r="G41" s="257"/>
      <c r="H41" s="257"/>
      <c r="I41" s="257"/>
      <c r="J41" s="257"/>
      <c r="K41" s="257"/>
      <c r="L41" s="257"/>
      <c r="M41" s="257"/>
      <c r="N41" s="257"/>
      <c r="O41" s="257"/>
      <c r="P41" s="257"/>
      <c r="Q41" s="257"/>
      <c r="R41" s="257"/>
      <c r="S41" s="257"/>
      <c r="T41" s="257"/>
      <c r="U41" s="257"/>
      <c r="V41" s="257"/>
      <c r="W41" s="257"/>
      <c r="X41" s="257"/>
      <c r="Y41" s="257"/>
      <c r="Z41" s="257"/>
      <c r="AA41" s="257"/>
      <c r="AB41" s="257"/>
      <c r="AC41" s="257"/>
      <c r="AD41" s="257"/>
      <c r="AE41" s="257"/>
      <c r="AF41" s="257"/>
      <c r="AG41" s="257"/>
      <c r="AH41" s="257"/>
      <c r="AI41" s="257"/>
      <c r="AJ41" s="257"/>
      <c r="AK41" s="257"/>
      <c r="AL41" s="257"/>
      <c r="AM41" s="257"/>
      <c r="AN41" s="257"/>
      <c r="AO41" s="257"/>
      <c r="AP41" s="257"/>
      <c r="AQ41" s="257"/>
      <c r="AR41" s="257"/>
      <c r="AS41" s="257"/>
      <c r="AT41" s="257"/>
      <c r="AU41" s="257"/>
      <c r="AV41" s="257"/>
      <c r="AW41" s="257"/>
      <c r="AX41" s="257"/>
      <c r="AY41" s="257"/>
      <c r="AZ41" s="257"/>
      <c r="BA41" s="257"/>
      <c r="BB41" s="257"/>
      <c r="BC41" s="257"/>
      <c r="BD41" s="257"/>
      <c r="BE41" s="257"/>
      <c r="BF41" s="257"/>
      <c r="BG41" s="257"/>
      <c r="BH41" s="257"/>
      <c r="BI41" s="257"/>
      <c r="BJ41" s="257"/>
      <c r="BK41" s="257"/>
      <c r="BL41" s="257"/>
      <c r="BM41" s="257"/>
      <c r="BN41" s="257"/>
      <c r="BO41" s="257"/>
      <c r="BP41" s="257"/>
      <c r="BQ41" s="257"/>
      <c r="BR41" s="257"/>
      <c r="BS41" s="257"/>
      <c r="BT41" s="257"/>
      <c r="BU41" s="257"/>
      <c r="BV41" s="257"/>
      <c r="BW41" s="257"/>
      <c r="BX41" s="257"/>
      <c r="BY41" s="257"/>
      <c r="BZ41" s="257"/>
      <c r="CA41" s="257"/>
      <c r="CB41" s="257"/>
      <c r="CC41" s="257"/>
      <c r="CD41" s="257"/>
      <c r="CE41" s="257"/>
      <c r="CF41" s="257"/>
      <c r="CG41" s="257"/>
      <c r="CH41" s="257"/>
      <c r="CI41" s="257"/>
      <c r="CJ41" s="257"/>
      <c r="CK41" s="257"/>
      <c r="CL41" s="257"/>
      <c r="CM41" s="257"/>
      <c r="CN41" s="257"/>
      <c r="CO41" s="257"/>
      <c r="CP41" s="257"/>
      <c r="CQ41" s="257"/>
      <c r="CR41" s="257"/>
      <c r="CS41" s="257"/>
      <c r="CT41" s="257"/>
      <c r="CU41" s="257"/>
      <c r="CV41" s="257"/>
      <c r="CW41" s="257"/>
      <c r="CX41" s="257"/>
      <c r="CY41" s="257"/>
      <c r="CZ41" s="257"/>
      <c r="DA41" s="257"/>
      <c r="DB41" s="257"/>
      <c r="DC41" s="257"/>
      <c r="DD41" s="258"/>
    </row>
    <row r="42" spans="2:109" ht="13.2">
      <c r="B42" s="259"/>
      <c r="G42" s="360"/>
      <c r="I42" s="361"/>
      <c r="J42" s="361"/>
      <c r="K42" s="361"/>
      <c r="AM42" s="360"/>
      <c r="AN42" s="360" t="s">
        <v>597</v>
      </c>
      <c r="AP42" s="361"/>
      <c r="AQ42" s="361"/>
      <c r="AR42" s="361"/>
      <c r="AY42" s="360"/>
      <c r="BA42" s="361"/>
      <c r="BB42" s="361"/>
      <c r="BC42" s="361"/>
      <c r="BK42" s="360"/>
      <c r="BM42" s="361"/>
      <c r="BN42" s="361"/>
      <c r="BO42" s="361"/>
      <c r="BW42" s="360"/>
      <c r="BY42" s="361"/>
      <c r="BZ42" s="361"/>
      <c r="CA42" s="361"/>
      <c r="CI42" s="360"/>
      <c r="CK42" s="361"/>
      <c r="CL42" s="361"/>
      <c r="CM42" s="361"/>
      <c r="CU42" s="360"/>
      <c r="CW42" s="361"/>
      <c r="CX42" s="361"/>
      <c r="CY42" s="361"/>
    </row>
    <row r="43" spans="2:109" ht="13.5" customHeight="1">
      <c r="B43" s="259"/>
      <c r="AN43" s="1253" t="s">
        <v>598</v>
      </c>
      <c r="AO43" s="1254"/>
      <c r="AP43" s="1254"/>
      <c r="AQ43" s="1254"/>
      <c r="AR43" s="1254"/>
      <c r="AS43" s="1254"/>
      <c r="AT43" s="1254"/>
      <c r="AU43" s="1254"/>
      <c r="AV43" s="1254"/>
      <c r="AW43" s="1254"/>
      <c r="AX43" s="1254"/>
      <c r="AY43" s="1254"/>
      <c r="AZ43" s="1254"/>
      <c r="BA43" s="1254"/>
      <c r="BB43" s="1254"/>
      <c r="BC43" s="1254"/>
      <c r="BD43" s="1254"/>
      <c r="BE43" s="1254"/>
      <c r="BF43" s="1254"/>
      <c r="BG43" s="1254"/>
      <c r="BH43" s="1254"/>
      <c r="BI43" s="1254"/>
      <c r="BJ43" s="1254"/>
      <c r="BK43" s="1254"/>
      <c r="BL43" s="1254"/>
      <c r="BM43" s="1254"/>
      <c r="BN43" s="1254"/>
      <c r="BO43" s="1254"/>
      <c r="BP43" s="1254"/>
      <c r="BQ43" s="1254"/>
      <c r="BR43" s="1254"/>
      <c r="BS43" s="1254"/>
      <c r="BT43" s="1254"/>
      <c r="BU43" s="1254"/>
      <c r="BV43" s="1254"/>
      <c r="BW43" s="1254"/>
      <c r="BX43" s="1254"/>
      <c r="BY43" s="1254"/>
      <c r="BZ43" s="1254"/>
      <c r="CA43" s="1254"/>
      <c r="CB43" s="1254"/>
      <c r="CC43" s="1254"/>
      <c r="CD43" s="1254"/>
      <c r="CE43" s="1254"/>
      <c r="CF43" s="1254"/>
      <c r="CG43" s="1254"/>
      <c r="CH43" s="1254"/>
      <c r="CI43" s="1254"/>
      <c r="CJ43" s="1254"/>
      <c r="CK43" s="1254"/>
      <c r="CL43" s="1254"/>
      <c r="CM43" s="1254"/>
      <c r="CN43" s="1254"/>
      <c r="CO43" s="1254"/>
      <c r="CP43" s="1254"/>
      <c r="CQ43" s="1254"/>
      <c r="CR43" s="1254"/>
      <c r="CS43" s="1254"/>
      <c r="CT43" s="1254"/>
      <c r="CU43" s="1254"/>
      <c r="CV43" s="1254"/>
      <c r="CW43" s="1254"/>
      <c r="CX43" s="1254"/>
      <c r="CY43" s="1254"/>
      <c r="CZ43" s="1254"/>
      <c r="DA43" s="1254"/>
      <c r="DB43" s="1254"/>
      <c r="DC43" s="1255"/>
    </row>
    <row r="44" spans="2:109" ht="13.2">
      <c r="B44" s="259"/>
      <c r="AN44" s="1256"/>
      <c r="AO44" s="1257"/>
      <c r="AP44" s="1257"/>
      <c r="AQ44" s="1257"/>
      <c r="AR44" s="1257"/>
      <c r="AS44" s="1257"/>
      <c r="AT44" s="1257"/>
      <c r="AU44" s="1257"/>
      <c r="AV44" s="1257"/>
      <c r="AW44" s="1257"/>
      <c r="AX44" s="1257"/>
      <c r="AY44" s="1257"/>
      <c r="AZ44" s="1257"/>
      <c r="BA44" s="1257"/>
      <c r="BB44" s="1257"/>
      <c r="BC44" s="1257"/>
      <c r="BD44" s="1257"/>
      <c r="BE44" s="1257"/>
      <c r="BF44" s="1257"/>
      <c r="BG44" s="1257"/>
      <c r="BH44" s="1257"/>
      <c r="BI44" s="1257"/>
      <c r="BJ44" s="1257"/>
      <c r="BK44" s="1257"/>
      <c r="BL44" s="1257"/>
      <c r="BM44" s="1257"/>
      <c r="BN44" s="1257"/>
      <c r="BO44" s="1257"/>
      <c r="BP44" s="1257"/>
      <c r="BQ44" s="1257"/>
      <c r="BR44" s="1257"/>
      <c r="BS44" s="1257"/>
      <c r="BT44" s="1257"/>
      <c r="BU44" s="1257"/>
      <c r="BV44" s="1257"/>
      <c r="BW44" s="1257"/>
      <c r="BX44" s="1257"/>
      <c r="BY44" s="1257"/>
      <c r="BZ44" s="1257"/>
      <c r="CA44" s="1257"/>
      <c r="CB44" s="1257"/>
      <c r="CC44" s="1257"/>
      <c r="CD44" s="1257"/>
      <c r="CE44" s="1257"/>
      <c r="CF44" s="1257"/>
      <c r="CG44" s="1257"/>
      <c r="CH44" s="1257"/>
      <c r="CI44" s="1257"/>
      <c r="CJ44" s="1257"/>
      <c r="CK44" s="1257"/>
      <c r="CL44" s="1257"/>
      <c r="CM44" s="1257"/>
      <c r="CN44" s="1257"/>
      <c r="CO44" s="1257"/>
      <c r="CP44" s="1257"/>
      <c r="CQ44" s="1257"/>
      <c r="CR44" s="1257"/>
      <c r="CS44" s="1257"/>
      <c r="CT44" s="1257"/>
      <c r="CU44" s="1257"/>
      <c r="CV44" s="1257"/>
      <c r="CW44" s="1257"/>
      <c r="CX44" s="1257"/>
      <c r="CY44" s="1257"/>
      <c r="CZ44" s="1257"/>
      <c r="DA44" s="1257"/>
      <c r="DB44" s="1257"/>
      <c r="DC44" s="1258"/>
    </row>
    <row r="45" spans="2:109" ht="13.2">
      <c r="B45" s="259"/>
      <c r="AN45" s="1256"/>
      <c r="AO45" s="1257"/>
      <c r="AP45" s="1257"/>
      <c r="AQ45" s="1257"/>
      <c r="AR45" s="1257"/>
      <c r="AS45" s="1257"/>
      <c r="AT45" s="1257"/>
      <c r="AU45" s="1257"/>
      <c r="AV45" s="1257"/>
      <c r="AW45" s="1257"/>
      <c r="AX45" s="1257"/>
      <c r="AY45" s="1257"/>
      <c r="AZ45" s="1257"/>
      <c r="BA45" s="1257"/>
      <c r="BB45" s="1257"/>
      <c r="BC45" s="1257"/>
      <c r="BD45" s="1257"/>
      <c r="BE45" s="1257"/>
      <c r="BF45" s="1257"/>
      <c r="BG45" s="1257"/>
      <c r="BH45" s="1257"/>
      <c r="BI45" s="1257"/>
      <c r="BJ45" s="1257"/>
      <c r="BK45" s="1257"/>
      <c r="BL45" s="1257"/>
      <c r="BM45" s="1257"/>
      <c r="BN45" s="1257"/>
      <c r="BO45" s="1257"/>
      <c r="BP45" s="1257"/>
      <c r="BQ45" s="1257"/>
      <c r="BR45" s="1257"/>
      <c r="BS45" s="1257"/>
      <c r="BT45" s="1257"/>
      <c r="BU45" s="1257"/>
      <c r="BV45" s="1257"/>
      <c r="BW45" s="1257"/>
      <c r="BX45" s="1257"/>
      <c r="BY45" s="1257"/>
      <c r="BZ45" s="1257"/>
      <c r="CA45" s="1257"/>
      <c r="CB45" s="1257"/>
      <c r="CC45" s="1257"/>
      <c r="CD45" s="1257"/>
      <c r="CE45" s="1257"/>
      <c r="CF45" s="1257"/>
      <c r="CG45" s="1257"/>
      <c r="CH45" s="1257"/>
      <c r="CI45" s="1257"/>
      <c r="CJ45" s="1257"/>
      <c r="CK45" s="1257"/>
      <c r="CL45" s="1257"/>
      <c r="CM45" s="1257"/>
      <c r="CN45" s="1257"/>
      <c r="CO45" s="1257"/>
      <c r="CP45" s="1257"/>
      <c r="CQ45" s="1257"/>
      <c r="CR45" s="1257"/>
      <c r="CS45" s="1257"/>
      <c r="CT45" s="1257"/>
      <c r="CU45" s="1257"/>
      <c r="CV45" s="1257"/>
      <c r="CW45" s="1257"/>
      <c r="CX45" s="1257"/>
      <c r="CY45" s="1257"/>
      <c r="CZ45" s="1257"/>
      <c r="DA45" s="1257"/>
      <c r="DB45" s="1257"/>
      <c r="DC45" s="1258"/>
    </row>
    <row r="46" spans="2:109" ht="13.2">
      <c r="B46" s="259"/>
      <c r="AN46" s="1256"/>
      <c r="AO46" s="1257"/>
      <c r="AP46" s="1257"/>
      <c r="AQ46" s="1257"/>
      <c r="AR46" s="1257"/>
      <c r="AS46" s="1257"/>
      <c r="AT46" s="1257"/>
      <c r="AU46" s="1257"/>
      <c r="AV46" s="1257"/>
      <c r="AW46" s="1257"/>
      <c r="AX46" s="1257"/>
      <c r="AY46" s="1257"/>
      <c r="AZ46" s="1257"/>
      <c r="BA46" s="1257"/>
      <c r="BB46" s="1257"/>
      <c r="BC46" s="1257"/>
      <c r="BD46" s="1257"/>
      <c r="BE46" s="1257"/>
      <c r="BF46" s="1257"/>
      <c r="BG46" s="1257"/>
      <c r="BH46" s="1257"/>
      <c r="BI46" s="1257"/>
      <c r="BJ46" s="1257"/>
      <c r="BK46" s="1257"/>
      <c r="BL46" s="1257"/>
      <c r="BM46" s="1257"/>
      <c r="BN46" s="1257"/>
      <c r="BO46" s="1257"/>
      <c r="BP46" s="1257"/>
      <c r="BQ46" s="1257"/>
      <c r="BR46" s="1257"/>
      <c r="BS46" s="1257"/>
      <c r="BT46" s="1257"/>
      <c r="BU46" s="1257"/>
      <c r="BV46" s="1257"/>
      <c r="BW46" s="1257"/>
      <c r="BX46" s="1257"/>
      <c r="BY46" s="1257"/>
      <c r="BZ46" s="1257"/>
      <c r="CA46" s="1257"/>
      <c r="CB46" s="1257"/>
      <c r="CC46" s="1257"/>
      <c r="CD46" s="1257"/>
      <c r="CE46" s="1257"/>
      <c r="CF46" s="1257"/>
      <c r="CG46" s="1257"/>
      <c r="CH46" s="1257"/>
      <c r="CI46" s="1257"/>
      <c r="CJ46" s="1257"/>
      <c r="CK46" s="1257"/>
      <c r="CL46" s="1257"/>
      <c r="CM46" s="1257"/>
      <c r="CN46" s="1257"/>
      <c r="CO46" s="1257"/>
      <c r="CP46" s="1257"/>
      <c r="CQ46" s="1257"/>
      <c r="CR46" s="1257"/>
      <c r="CS46" s="1257"/>
      <c r="CT46" s="1257"/>
      <c r="CU46" s="1257"/>
      <c r="CV46" s="1257"/>
      <c r="CW46" s="1257"/>
      <c r="CX46" s="1257"/>
      <c r="CY46" s="1257"/>
      <c r="CZ46" s="1257"/>
      <c r="DA46" s="1257"/>
      <c r="DB46" s="1257"/>
      <c r="DC46" s="1258"/>
    </row>
    <row r="47" spans="2:109" ht="13.2">
      <c r="B47" s="259"/>
      <c r="AN47" s="1259"/>
      <c r="AO47" s="1260"/>
      <c r="AP47" s="1260"/>
      <c r="AQ47" s="1260"/>
      <c r="AR47" s="1260"/>
      <c r="AS47" s="1260"/>
      <c r="AT47" s="1260"/>
      <c r="AU47" s="1260"/>
      <c r="AV47" s="1260"/>
      <c r="AW47" s="1260"/>
      <c r="AX47" s="1260"/>
      <c r="AY47" s="1260"/>
      <c r="AZ47" s="1260"/>
      <c r="BA47" s="1260"/>
      <c r="BB47" s="1260"/>
      <c r="BC47" s="1260"/>
      <c r="BD47" s="1260"/>
      <c r="BE47" s="1260"/>
      <c r="BF47" s="1260"/>
      <c r="BG47" s="1260"/>
      <c r="BH47" s="1260"/>
      <c r="BI47" s="1260"/>
      <c r="BJ47" s="1260"/>
      <c r="BK47" s="1260"/>
      <c r="BL47" s="1260"/>
      <c r="BM47" s="1260"/>
      <c r="BN47" s="1260"/>
      <c r="BO47" s="1260"/>
      <c r="BP47" s="1260"/>
      <c r="BQ47" s="1260"/>
      <c r="BR47" s="1260"/>
      <c r="BS47" s="1260"/>
      <c r="BT47" s="1260"/>
      <c r="BU47" s="1260"/>
      <c r="BV47" s="1260"/>
      <c r="BW47" s="1260"/>
      <c r="BX47" s="1260"/>
      <c r="BY47" s="1260"/>
      <c r="BZ47" s="1260"/>
      <c r="CA47" s="1260"/>
      <c r="CB47" s="1260"/>
      <c r="CC47" s="1260"/>
      <c r="CD47" s="1260"/>
      <c r="CE47" s="1260"/>
      <c r="CF47" s="1260"/>
      <c r="CG47" s="1260"/>
      <c r="CH47" s="1260"/>
      <c r="CI47" s="1260"/>
      <c r="CJ47" s="1260"/>
      <c r="CK47" s="1260"/>
      <c r="CL47" s="1260"/>
      <c r="CM47" s="1260"/>
      <c r="CN47" s="1260"/>
      <c r="CO47" s="1260"/>
      <c r="CP47" s="1260"/>
      <c r="CQ47" s="1260"/>
      <c r="CR47" s="1260"/>
      <c r="CS47" s="1260"/>
      <c r="CT47" s="1260"/>
      <c r="CU47" s="1260"/>
      <c r="CV47" s="1260"/>
      <c r="CW47" s="1260"/>
      <c r="CX47" s="1260"/>
      <c r="CY47" s="1260"/>
      <c r="CZ47" s="1260"/>
      <c r="DA47" s="1260"/>
      <c r="DB47" s="1260"/>
      <c r="DC47" s="1261"/>
    </row>
    <row r="48" spans="2:109" ht="13.2">
      <c r="B48" s="259"/>
      <c r="H48" s="362"/>
      <c r="I48" s="362"/>
      <c r="J48" s="362"/>
      <c r="AN48" s="362"/>
      <c r="AO48" s="362"/>
      <c r="AP48" s="362"/>
      <c r="AZ48" s="362"/>
      <c r="BA48" s="362"/>
      <c r="BB48" s="362"/>
      <c r="BL48" s="362"/>
      <c r="BM48" s="362"/>
      <c r="BN48" s="362"/>
      <c r="BX48" s="362"/>
      <c r="BY48" s="362"/>
      <c r="BZ48" s="362"/>
      <c r="CJ48" s="362"/>
      <c r="CK48" s="362"/>
      <c r="CL48" s="362"/>
      <c r="CV48" s="362"/>
      <c r="CW48" s="362"/>
      <c r="CX48" s="362"/>
    </row>
    <row r="49" spans="1:109" ht="13.2">
      <c r="B49" s="259"/>
      <c r="AN49" s="255" t="s">
        <v>599</v>
      </c>
    </row>
    <row r="50" spans="1:109" ht="13.2">
      <c r="B50" s="259"/>
      <c r="G50" s="1231"/>
      <c r="H50" s="1231"/>
      <c r="I50" s="1231"/>
      <c r="J50" s="1231"/>
      <c r="K50" s="363"/>
      <c r="L50" s="363"/>
      <c r="M50" s="364"/>
      <c r="N50" s="364"/>
      <c r="AN50" s="1249"/>
      <c r="AO50" s="1250"/>
      <c r="AP50" s="1250"/>
      <c r="AQ50" s="1250"/>
      <c r="AR50" s="1250"/>
      <c r="AS50" s="1250"/>
      <c r="AT50" s="1250"/>
      <c r="AU50" s="1250"/>
      <c r="AV50" s="1250"/>
      <c r="AW50" s="1250"/>
      <c r="AX50" s="1250"/>
      <c r="AY50" s="1250"/>
      <c r="AZ50" s="1250"/>
      <c r="BA50" s="1250"/>
      <c r="BB50" s="1250"/>
      <c r="BC50" s="1250"/>
      <c r="BD50" s="1250"/>
      <c r="BE50" s="1250"/>
      <c r="BF50" s="1250"/>
      <c r="BG50" s="1250"/>
      <c r="BH50" s="1250"/>
      <c r="BI50" s="1250"/>
      <c r="BJ50" s="1250"/>
      <c r="BK50" s="1250"/>
      <c r="BL50" s="1250"/>
      <c r="BM50" s="1250"/>
      <c r="BN50" s="1250"/>
      <c r="BO50" s="1251"/>
      <c r="BP50" s="1237" t="s">
        <v>553</v>
      </c>
      <c r="BQ50" s="1237"/>
      <c r="BR50" s="1237"/>
      <c r="BS50" s="1237"/>
      <c r="BT50" s="1237"/>
      <c r="BU50" s="1237"/>
      <c r="BV50" s="1237"/>
      <c r="BW50" s="1237"/>
      <c r="BX50" s="1237" t="s">
        <v>554</v>
      </c>
      <c r="BY50" s="1237"/>
      <c r="BZ50" s="1237"/>
      <c r="CA50" s="1237"/>
      <c r="CB50" s="1237"/>
      <c r="CC50" s="1237"/>
      <c r="CD50" s="1237"/>
      <c r="CE50" s="1237"/>
      <c r="CF50" s="1237" t="s">
        <v>555</v>
      </c>
      <c r="CG50" s="1237"/>
      <c r="CH50" s="1237"/>
      <c r="CI50" s="1237"/>
      <c r="CJ50" s="1237"/>
      <c r="CK50" s="1237"/>
      <c r="CL50" s="1237"/>
      <c r="CM50" s="1237"/>
      <c r="CN50" s="1237" t="s">
        <v>556</v>
      </c>
      <c r="CO50" s="1237"/>
      <c r="CP50" s="1237"/>
      <c r="CQ50" s="1237"/>
      <c r="CR50" s="1237"/>
      <c r="CS50" s="1237"/>
      <c r="CT50" s="1237"/>
      <c r="CU50" s="1237"/>
      <c r="CV50" s="1237" t="s">
        <v>557</v>
      </c>
      <c r="CW50" s="1237"/>
      <c r="CX50" s="1237"/>
      <c r="CY50" s="1237"/>
      <c r="CZ50" s="1237"/>
      <c r="DA50" s="1237"/>
      <c r="DB50" s="1237"/>
      <c r="DC50" s="1237"/>
    </row>
    <row r="51" spans="1:109" ht="13.5" customHeight="1">
      <c r="B51" s="259"/>
      <c r="G51" s="1248"/>
      <c r="H51" s="1248"/>
      <c r="I51" s="1252"/>
      <c r="J51" s="1252"/>
      <c r="K51" s="1238"/>
      <c r="L51" s="1238"/>
      <c r="M51" s="1238"/>
      <c r="N51" s="1238"/>
      <c r="AM51" s="362"/>
      <c r="AN51" s="1236" t="s">
        <v>600</v>
      </c>
      <c r="AO51" s="1236"/>
      <c r="AP51" s="1236"/>
      <c r="AQ51" s="1236"/>
      <c r="AR51" s="1236"/>
      <c r="AS51" s="1236"/>
      <c r="AT51" s="1236"/>
      <c r="AU51" s="1236"/>
      <c r="AV51" s="1236"/>
      <c r="AW51" s="1236"/>
      <c r="AX51" s="1236"/>
      <c r="AY51" s="1236"/>
      <c r="AZ51" s="1236"/>
      <c r="BA51" s="1236"/>
      <c r="BB51" s="1236" t="s">
        <v>601</v>
      </c>
      <c r="BC51" s="1236"/>
      <c r="BD51" s="1236"/>
      <c r="BE51" s="1236"/>
      <c r="BF51" s="1236"/>
      <c r="BG51" s="1236"/>
      <c r="BH51" s="1236"/>
      <c r="BI51" s="1236"/>
      <c r="BJ51" s="1236"/>
      <c r="BK51" s="1236"/>
      <c r="BL51" s="1236"/>
      <c r="BM51" s="1236"/>
      <c r="BN51" s="1236"/>
      <c r="BO51" s="1236"/>
      <c r="BP51" s="1233">
        <v>1</v>
      </c>
      <c r="BQ51" s="1233"/>
      <c r="BR51" s="1233"/>
      <c r="BS51" s="1233"/>
      <c r="BT51" s="1233"/>
      <c r="BU51" s="1233"/>
      <c r="BV51" s="1233"/>
      <c r="BW51" s="1233"/>
      <c r="BX51" s="1233">
        <v>13.1</v>
      </c>
      <c r="BY51" s="1233"/>
      <c r="BZ51" s="1233"/>
      <c r="CA51" s="1233"/>
      <c r="CB51" s="1233"/>
      <c r="CC51" s="1233"/>
      <c r="CD51" s="1233"/>
      <c r="CE51" s="1233"/>
      <c r="CF51" s="1233">
        <v>19.899999999999999</v>
      </c>
      <c r="CG51" s="1233"/>
      <c r="CH51" s="1233"/>
      <c r="CI51" s="1233"/>
      <c r="CJ51" s="1233"/>
      <c r="CK51" s="1233"/>
      <c r="CL51" s="1233"/>
      <c r="CM51" s="1233"/>
      <c r="CN51" s="1233">
        <v>13.8</v>
      </c>
      <c r="CO51" s="1233"/>
      <c r="CP51" s="1233"/>
      <c r="CQ51" s="1233"/>
      <c r="CR51" s="1233"/>
      <c r="CS51" s="1233"/>
      <c r="CT51" s="1233"/>
      <c r="CU51" s="1233"/>
      <c r="CV51" s="1233"/>
      <c r="CW51" s="1233"/>
      <c r="CX51" s="1233"/>
      <c r="CY51" s="1233"/>
      <c r="CZ51" s="1233"/>
      <c r="DA51" s="1233"/>
      <c r="DB51" s="1233"/>
      <c r="DC51" s="1233"/>
    </row>
    <row r="52" spans="1:109" ht="13.2">
      <c r="B52" s="259"/>
      <c r="G52" s="1248"/>
      <c r="H52" s="1248"/>
      <c r="I52" s="1252"/>
      <c r="J52" s="1252"/>
      <c r="K52" s="1238"/>
      <c r="L52" s="1238"/>
      <c r="M52" s="1238"/>
      <c r="N52" s="1238"/>
      <c r="AM52" s="362"/>
      <c r="AN52" s="1236"/>
      <c r="AO52" s="1236"/>
      <c r="AP52" s="1236"/>
      <c r="AQ52" s="1236"/>
      <c r="AR52" s="1236"/>
      <c r="AS52" s="1236"/>
      <c r="AT52" s="1236"/>
      <c r="AU52" s="1236"/>
      <c r="AV52" s="1236"/>
      <c r="AW52" s="1236"/>
      <c r="AX52" s="1236"/>
      <c r="AY52" s="1236"/>
      <c r="AZ52" s="1236"/>
      <c r="BA52" s="1236"/>
      <c r="BB52" s="1236"/>
      <c r="BC52" s="1236"/>
      <c r="BD52" s="1236"/>
      <c r="BE52" s="1236"/>
      <c r="BF52" s="1236"/>
      <c r="BG52" s="1236"/>
      <c r="BH52" s="1236"/>
      <c r="BI52" s="1236"/>
      <c r="BJ52" s="1236"/>
      <c r="BK52" s="1236"/>
      <c r="BL52" s="1236"/>
      <c r="BM52" s="1236"/>
      <c r="BN52" s="1236"/>
      <c r="BO52" s="1236"/>
      <c r="BP52" s="1233"/>
      <c r="BQ52" s="1233"/>
      <c r="BR52" s="1233"/>
      <c r="BS52" s="1233"/>
      <c r="BT52" s="1233"/>
      <c r="BU52" s="1233"/>
      <c r="BV52" s="1233"/>
      <c r="BW52" s="1233"/>
      <c r="BX52" s="1233"/>
      <c r="BY52" s="1233"/>
      <c r="BZ52" s="1233"/>
      <c r="CA52" s="1233"/>
      <c r="CB52" s="1233"/>
      <c r="CC52" s="1233"/>
      <c r="CD52" s="1233"/>
      <c r="CE52" s="1233"/>
      <c r="CF52" s="1233"/>
      <c r="CG52" s="1233"/>
      <c r="CH52" s="1233"/>
      <c r="CI52" s="1233"/>
      <c r="CJ52" s="1233"/>
      <c r="CK52" s="1233"/>
      <c r="CL52" s="1233"/>
      <c r="CM52" s="1233"/>
      <c r="CN52" s="1233"/>
      <c r="CO52" s="1233"/>
      <c r="CP52" s="1233"/>
      <c r="CQ52" s="1233"/>
      <c r="CR52" s="1233"/>
      <c r="CS52" s="1233"/>
      <c r="CT52" s="1233"/>
      <c r="CU52" s="1233"/>
      <c r="CV52" s="1233"/>
      <c r="CW52" s="1233"/>
      <c r="CX52" s="1233"/>
      <c r="CY52" s="1233"/>
      <c r="CZ52" s="1233"/>
      <c r="DA52" s="1233"/>
      <c r="DB52" s="1233"/>
      <c r="DC52" s="1233"/>
    </row>
    <row r="53" spans="1:109" ht="13.2">
      <c r="A53" s="361"/>
      <c r="B53" s="259"/>
      <c r="G53" s="1248"/>
      <c r="H53" s="1248"/>
      <c r="I53" s="1231"/>
      <c r="J53" s="1231"/>
      <c r="K53" s="1238"/>
      <c r="L53" s="1238"/>
      <c r="M53" s="1238"/>
      <c r="N53" s="1238"/>
      <c r="AM53" s="362"/>
      <c r="AN53" s="1236"/>
      <c r="AO53" s="1236"/>
      <c r="AP53" s="1236"/>
      <c r="AQ53" s="1236"/>
      <c r="AR53" s="1236"/>
      <c r="AS53" s="1236"/>
      <c r="AT53" s="1236"/>
      <c r="AU53" s="1236"/>
      <c r="AV53" s="1236"/>
      <c r="AW53" s="1236"/>
      <c r="AX53" s="1236"/>
      <c r="AY53" s="1236"/>
      <c r="AZ53" s="1236"/>
      <c r="BA53" s="1236"/>
      <c r="BB53" s="1236" t="s">
        <v>602</v>
      </c>
      <c r="BC53" s="1236"/>
      <c r="BD53" s="1236"/>
      <c r="BE53" s="1236"/>
      <c r="BF53" s="1236"/>
      <c r="BG53" s="1236"/>
      <c r="BH53" s="1236"/>
      <c r="BI53" s="1236"/>
      <c r="BJ53" s="1236"/>
      <c r="BK53" s="1236"/>
      <c r="BL53" s="1236"/>
      <c r="BM53" s="1236"/>
      <c r="BN53" s="1236"/>
      <c r="BO53" s="1236"/>
      <c r="BP53" s="1233">
        <v>62.5</v>
      </c>
      <c r="BQ53" s="1233"/>
      <c r="BR53" s="1233"/>
      <c r="BS53" s="1233"/>
      <c r="BT53" s="1233"/>
      <c r="BU53" s="1233"/>
      <c r="BV53" s="1233"/>
      <c r="BW53" s="1233"/>
      <c r="BX53" s="1233">
        <v>61.2</v>
      </c>
      <c r="BY53" s="1233"/>
      <c r="BZ53" s="1233"/>
      <c r="CA53" s="1233"/>
      <c r="CB53" s="1233"/>
      <c r="CC53" s="1233"/>
      <c r="CD53" s="1233"/>
      <c r="CE53" s="1233"/>
      <c r="CF53" s="1233">
        <v>65</v>
      </c>
      <c r="CG53" s="1233"/>
      <c r="CH53" s="1233"/>
      <c r="CI53" s="1233"/>
      <c r="CJ53" s="1233"/>
      <c r="CK53" s="1233"/>
      <c r="CL53" s="1233"/>
      <c r="CM53" s="1233"/>
      <c r="CN53" s="1233">
        <v>61.1</v>
      </c>
      <c r="CO53" s="1233"/>
      <c r="CP53" s="1233"/>
      <c r="CQ53" s="1233"/>
      <c r="CR53" s="1233"/>
      <c r="CS53" s="1233"/>
      <c r="CT53" s="1233"/>
      <c r="CU53" s="1233"/>
      <c r="CV53" s="1233">
        <v>63</v>
      </c>
      <c r="CW53" s="1233"/>
      <c r="CX53" s="1233"/>
      <c r="CY53" s="1233"/>
      <c r="CZ53" s="1233"/>
      <c r="DA53" s="1233"/>
      <c r="DB53" s="1233"/>
      <c r="DC53" s="1233"/>
    </row>
    <row r="54" spans="1:109" ht="13.2">
      <c r="A54" s="361"/>
      <c r="B54" s="259"/>
      <c r="G54" s="1248"/>
      <c r="H54" s="1248"/>
      <c r="I54" s="1231"/>
      <c r="J54" s="1231"/>
      <c r="K54" s="1238"/>
      <c r="L54" s="1238"/>
      <c r="M54" s="1238"/>
      <c r="N54" s="1238"/>
      <c r="AM54" s="362"/>
      <c r="AN54" s="1236"/>
      <c r="AO54" s="1236"/>
      <c r="AP54" s="1236"/>
      <c r="AQ54" s="1236"/>
      <c r="AR54" s="1236"/>
      <c r="AS54" s="1236"/>
      <c r="AT54" s="1236"/>
      <c r="AU54" s="1236"/>
      <c r="AV54" s="1236"/>
      <c r="AW54" s="1236"/>
      <c r="AX54" s="1236"/>
      <c r="AY54" s="1236"/>
      <c r="AZ54" s="1236"/>
      <c r="BA54" s="1236"/>
      <c r="BB54" s="1236"/>
      <c r="BC54" s="1236"/>
      <c r="BD54" s="1236"/>
      <c r="BE54" s="1236"/>
      <c r="BF54" s="1236"/>
      <c r="BG54" s="1236"/>
      <c r="BH54" s="1236"/>
      <c r="BI54" s="1236"/>
      <c r="BJ54" s="1236"/>
      <c r="BK54" s="1236"/>
      <c r="BL54" s="1236"/>
      <c r="BM54" s="1236"/>
      <c r="BN54" s="1236"/>
      <c r="BO54" s="1236"/>
      <c r="BP54" s="1233"/>
      <c r="BQ54" s="1233"/>
      <c r="BR54" s="1233"/>
      <c r="BS54" s="1233"/>
      <c r="BT54" s="1233"/>
      <c r="BU54" s="1233"/>
      <c r="BV54" s="1233"/>
      <c r="BW54" s="1233"/>
      <c r="BX54" s="1233"/>
      <c r="BY54" s="1233"/>
      <c r="BZ54" s="1233"/>
      <c r="CA54" s="1233"/>
      <c r="CB54" s="1233"/>
      <c r="CC54" s="1233"/>
      <c r="CD54" s="1233"/>
      <c r="CE54" s="1233"/>
      <c r="CF54" s="1233"/>
      <c r="CG54" s="1233"/>
      <c r="CH54" s="1233"/>
      <c r="CI54" s="1233"/>
      <c r="CJ54" s="1233"/>
      <c r="CK54" s="1233"/>
      <c r="CL54" s="1233"/>
      <c r="CM54" s="1233"/>
      <c r="CN54" s="1233"/>
      <c r="CO54" s="1233"/>
      <c r="CP54" s="1233"/>
      <c r="CQ54" s="1233"/>
      <c r="CR54" s="1233"/>
      <c r="CS54" s="1233"/>
      <c r="CT54" s="1233"/>
      <c r="CU54" s="1233"/>
      <c r="CV54" s="1233"/>
      <c r="CW54" s="1233"/>
      <c r="CX54" s="1233"/>
      <c r="CY54" s="1233"/>
      <c r="CZ54" s="1233"/>
      <c r="DA54" s="1233"/>
      <c r="DB54" s="1233"/>
      <c r="DC54" s="1233"/>
    </row>
    <row r="55" spans="1:109" ht="13.2">
      <c r="A55" s="361"/>
      <c r="B55" s="259"/>
      <c r="G55" s="1231"/>
      <c r="H55" s="1231"/>
      <c r="I55" s="1231"/>
      <c r="J55" s="1231"/>
      <c r="K55" s="1238"/>
      <c r="L55" s="1238"/>
      <c r="M55" s="1238"/>
      <c r="N55" s="1238"/>
      <c r="AN55" s="1237" t="s">
        <v>603</v>
      </c>
      <c r="AO55" s="1237"/>
      <c r="AP55" s="1237"/>
      <c r="AQ55" s="1237"/>
      <c r="AR55" s="1237"/>
      <c r="AS55" s="1237"/>
      <c r="AT55" s="1237"/>
      <c r="AU55" s="1237"/>
      <c r="AV55" s="1237"/>
      <c r="AW55" s="1237"/>
      <c r="AX55" s="1237"/>
      <c r="AY55" s="1237"/>
      <c r="AZ55" s="1237"/>
      <c r="BA55" s="1237"/>
      <c r="BB55" s="1236" t="s">
        <v>601</v>
      </c>
      <c r="BC55" s="1236"/>
      <c r="BD55" s="1236"/>
      <c r="BE55" s="1236"/>
      <c r="BF55" s="1236"/>
      <c r="BG55" s="1236"/>
      <c r="BH55" s="1236"/>
      <c r="BI55" s="1236"/>
      <c r="BJ55" s="1236"/>
      <c r="BK55" s="1236"/>
      <c r="BL55" s="1236"/>
      <c r="BM55" s="1236"/>
      <c r="BN55" s="1236"/>
      <c r="BO55" s="1236"/>
      <c r="BP55" s="1233">
        <v>12.1</v>
      </c>
      <c r="BQ55" s="1233"/>
      <c r="BR55" s="1233"/>
      <c r="BS55" s="1233"/>
      <c r="BT55" s="1233"/>
      <c r="BU55" s="1233"/>
      <c r="BV55" s="1233"/>
      <c r="BW55" s="1233"/>
      <c r="BX55" s="1233">
        <v>11.2</v>
      </c>
      <c r="BY55" s="1233"/>
      <c r="BZ55" s="1233"/>
      <c r="CA55" s="1233"/>
      <c r="CB55" s="1233"/>
      <c r="CC55" s="1233"/>
      <c r="CD55" s="1233"/>
      <c r="CE55" s="1233"/>
      <c r="CF55" s="1233">
        <v>7.1</v>
      </c>
      <c r="CG55" s="1233"/>
      <c r="CH55" s="1233"/>
      <c r="CI55" s="1233"/>
      <c r="CJ55" s="1233"/>
      <c r="CK55" s="1233"/>
      <c r="CL55" s="1233"/>
      <c r="CM55" s="1233"/>
      <c r="CN55" s="1233">
        <v>5</v>
      </c>
      <c r="CO55" s="1233"/>
      <c r="CP55" s="1233"/>
      <c r="CQ55" s="1233"/>
      <c r="CR55" s="1233"/>
      <c r="CS55" s="1233"/>
      <c r="CT55" s="1233"/>
      <c r="CU55" s="1233"/>
      <c r="CV55" s="1233">
        <v>0.1</v>
      </c>
      <c r="CW55" s="1233"/>
      <c r="CX55" s="1233"/>
      <c r="CY55" s="1233"/>
      <c r="CZ55" s="1233"/>
      <c r="DA55" s="1233"/>
      <c r="DB55" s="1233"/>
      <c r="DC55" s="1233"/>
    </row>
    <row r="56" spans="1:109" ht="13.2">
      <c r="A56" s="361"/>
      <c r="B56" s="259"/>
      <c r="G56" s="1231"/>
      <c r="H56" s="1231"/>
      <c r="I56" s="1231"/>
      <c r="J56" s="1231"/>
      <c r="K56" s="1238"/>
      <c r="L56" s="1238"/>
      <c r="M56" s="1238"/>
      <c r="N56" s="1238"/>
      <c r="AN56" s="1237"/>
      <c r="AO56" s="1237"/>
      <c r="AP56" s="1237"/>
      <c r="AQ56" s="1237"/>
      <c r="AR56" s="1237"/>
      <c r="AS56" s="1237"/>
      <c r="AT56" s="1237"/>
      <c r="AU56" s="1237"/>
      <c r="AV56" s="1237"/>
      <c r="AW56" s="1237"/>
      <c r="AX56" s="1237"/>
      <c r="AY56" s="1237"/>
      <c r="AZ56" s="1237"/>
      <c r="BA56" s="1237"/>
      <c r="BB56" s="1236"/>
      <c r="BC56" s="1236"/>
      <c r="BD56" s="1236"/>
      <c r="BE56" s="1236"/>
      <c r="BF56" s="1236"/>
      <c r="BG56" s="1236"/>
      <c r="BH56" s="1236"/>
      <c r="BI56" s="1236"/>
      <c r="BJ56" s="1236"/>
      <c r="BK56" s="1236"/>
      <c r="BL56" s="1236"/>
      <c r="BM56" s="1236"/>
      <c r="BN56" s="1236"/>
      <c r="BO56" s="1236"/>
      <c r="BP56" s="1233"/>
      <c r="BQ56" s="1233"/>
      <c r="BR56" s="1233"/>
      <c r="BS56" s="1233"/>
      <c r="BT56" s="1233"/>
      <c r="BU56" s="1233"/>
      <c r="BV56" s="1233"/>
      <c r="BW56" s="1233"/>
      <c r="BX56" s="1233"/>
      <c r="BY56" s="1233"/>
      <c r="BZ56" s="1233"/>
      <c r="CA56" s="1233"/>
      <c r="CB56" s="1233"/>
      <c r="CC56" s="1233"/>
      <c r="CD56" s="1233"/>
      <c r="CE56" s="1233"/>
      <c r="CF56" s="1233"/>
      <c r="CG56" s="1233"/>
      <c r="CH56" s="1233"/>
      <c r="CI56" s="1233"/>
      <c r="CJ56" s="1233"/>
      <c r="CK56" s="1233"/>
      <c r="CL56" s="1233"/>
      <c r="CM56" s="1233"/>
      <c r="CN56" s="1233"/>
      <c r="CO56" s="1233"/>
      <c r="CP56" s="1233"/>
      <c r="CQ56" s="1233"/>
      <c r="CR56" s="1233"/>
      <c r="CS56" s="1233"/>
      <c r="CT56" s="1233"/>
      <c r="CU56" s="1233"/>
      <c r="CV56" s="1233"/>
      <c r="CW56" s="1233"/>
      <c r="CX56" s="1233"/>
      <c r="CY56" s="1233"/>
      <c r="CZ56" s="1233"/>
      <c r="DA56" s="1233"/>
      <c r="DB56" s="1233"/>
      <c r="DC56" s="1233"/>
    </row>
    <row r="57" spans="1:109" s="361" customFormat="1" ht="13.2">
      <c r="B57" s="365"/>
      <c r="G57" s="1231"/>
      <c r="H57" s="1231"/>
      <c r="I57" s="1234"/>
      <c r="J57" s="1234"/>
      <c r="K57" s="1238"/>
      <c r="L57" s="1238"/>
      <c r="M57" s="1238"/>
      <c r="N57" s="1238"/>
      <c r="AM57" s="255"/>
      <c r="AN57" s="1237"/>
      <c r="AO57" s="1237"/>
      <c r="AP57" s="1237"/>
      <c r="AQ57" s="1237"/>
      <c r="AR57" s="1237"/>
      <c r="AS57" s="1237"/>
      <c r="AT57" s="1237"/>
      <c r="AU57" s="1237"/>
      <c r="AV57" s="1237"/>
      <c r="AW57" s="1237"/>
      <c r="AX57" s="1237"/>
      <c r="AY57" s="1237"/>
      <c r="AZ57" s="1237"/>
      <c r="BA57" s="1237"/>
      <c r="BB57" s="1236" t="s">
        <v>602</v>
      </c>
      <c r="BC57" s="1236"/>
      <c r="BD57" s="1236"/>
      <c r="BE57" s="1236"/>
      <c r="BF57" s="1236"/>
      <c r="BG57" s="1236"/>
      <c r="BH57" s="1236"/>
      <c r="BI57" s="1236"/>
      <c r="BJ57" s="1236"/>
      <c r="BK57" s="1236"/>
      <c r="BL57" s="1236"/>
      <c r="BM57" s="1236"/>
      <c r="BN57" s="1236"/>
      <c r="BO57" s="1236"/>
      <c r="BP57" s="1233">
        <v>59.4</v>
      </c>
      <c r="BQ57" s="1233"/>
      <c r="BR57" s="1233"/>
      <c r="BS57" s="1233"/>
      <c r="BT57" s="1233"/>
      <c r="BU57" s="1233"/>
      <c r="BV57" s="1233"/>
      <c r="BW57" s="1233"/>
      <c r="BX57" s="1233">
        <v>60.2</v>
      </c>
      <c r="BY57" s="1233"/>
      <c r="BZ57" s="1233"/>
      <c r="CA57" s="1233"/>
      <c r="CB57" s="1233"/>
      <c r="CC57" s="1233"/>
      <c r="CD57" s="1233"/>
      <c r="CE57" s="1233"/>
      <c r="CF57" s="1233">
        <v>61</v>
      </c>
      <c r="CG57" s="1233"/>
      <c r="CH57" s="1233"/>
      <c r="CI57" s="1233"/>
      <c r="CJ57" s="1233"/>
      <c r="CK57" s="1233"/>
      <c r="CL57" s="1233"/>
      <c r="CM57" s="1233"/>
      <c r="CN57" s="1233">
        <v>62.1</v>
      </c>
      <c r="CO57" s="1233"/>
      <c r="CP57" s="1233"/>
      <c r="CQ57" s="1233"/>
      <c r="CR57" s="1233"/>
      <c r="CS57" s="1233"/>
      <c r="CT57" s="1233"/>
      <c r="CU57" s="1233"/>
      <c r="CV57" s="1233">
        <v>68.2</v>
      </c>
      <c r="CW57" s="1233"/>
      <c r="CX57" s="1233"/>
      <c r="CY57" s="1233"/>
      <c r="CZ57" s="1233"/>
      <c r="DA57" s="1233"/>
      <c r="DB57" s="1233"/>
      <c r="DC57" s="1233"/>
      <c r="DD57" s="366"/>
      <c r="DE57" s="365"/>
    </row>
    <row r="58" spans="1:109" s="361" customFormat="1" ht="13.2">
      <c r="A58" s="255"/>
      <c r="B58" s="365"/>
      <c r="G58" s="1231"/>
      <c r="H58" s="1231"/>
      <c r="I58" s="1234"/>
      <c r="J58" s="1234"/>
      <c r="K58" s="1238"/>
      <c r="L58" s="1238"/>
      <c r="M58" s="1238"/>
      <c r="N58" s="1238"/>
      <c r="AM58" s="255"/>
      <c r="AN58" s="1237"/>
      <c r="AO58" s="1237"/>
      <c r="AP58" s="1237"/>
      <c r="AQ58" s="1237"/>
      <c r="AR58" s="1237"/>
      <c r="AS58" s="1237"/>
      <c r="AT58" s="1237"/>
      <c r="AU58" s="1237"/>
      <c r="AV58" s="1237"/>
      <c r="AW58" s="1237"/>
      <c r="AX58" s="1237"/>
      <c r="AY58" s="1237"/>
      <c r="AZ58" s="1237"/>
      <c r="BA58" s="1237"/>
      <c r="BB58" s="1236"/>
      <c r="BC58" s="1236"/>
      <c r="BD58" s="1236"/>
      <c r="BE58" s="1236"/>
      <c r="BF58" s="1236"/>
      <c r="BG58" s="1236"/>
      <c r="BH58" s="1236"/>
      <c r="BI58" s="1236"/>
      <c r="BJ58" s="1236"/>
      <c r="BK58" s="1236"/>
      <c r="BL58" s="1236"/>
      <c r="BM58" s="1236"/>
      <c r="BN58" s="1236"/>
      <c r="BO58" s="1236"/>
      <c r="BP58" s="1233"/>
      <c r="BQ58" s="1233"/>
      <c r="BR58" s="1233"/>
      <c r="BS58" s="1233"/>
      <c r="BT58" s="1233"/>
      <c r="BU58" s="1233"/>
      <c r="BV58" s="1233"/>
      <c r="BW58" s="1233"/>
      <c r="BX58" s="1233"/>
      <c r="BY58" s="1233"/>
      <c r="BZ58" s="1233"/>
      <c r="CA58" s="1233"/>
      <c r="CB58" s="1233"/>
      <c r="CC58" s="1233"/>
      <c r="CD58" s="1233"/>
      <c r="CE58" s="1233"/>
      <c r="CF58" s="1233"/>
      <c r="CG58" s="1233"/>
      <c r="CH58" s="1233"/>
      <c r="CI58" s="1233"/>
      <c r="CJ58" s="1233"/>
      <c r="CK58" s="1233"/>
      <c r="CL58" s="1233"/>
      <c r="CM58" s="1233"/>
      <c r="CN58" s="1233"/>
      <c r="CO58" s="1233"/>
      <c r="CP58" s="1233"/>
      <c r="CQ58" s="1233"/>
      <c r="CR58" s="1233"/>
      <c r="CS58" s="1233"/>
      <c r="CT58" s="1233"/>
      <c r="CU58" s="1233"/>
      <c r="CV58" s="1233"/>
      <c r="CW58" s="1233"/>
      <c r="CX58" s="1233"/>
      <c r="CY58" s="1233"/>
      <c r="CZ58" s="1233"/>
      <c r="DA58" s="1233"/>
      <c r="DB58" s="1233"/>
      <c r="DC58" s="1233"/>
      <c r="DD58" s="366"/>
      <c r="DE58" s="365"/>
    </row>
    <row r="59" spans="1:109" s="361" customFormat="1" ht="13.2">
      <c r="A59" s="255"/>
      <c r="B59" s="365"/>
      <c r="K59" s="367"/>
      <c r="L59" s="367"/>
      <c r="M59" s="367"/>
      <c r="N59" s="367"/>
      <c r="AQ59" s="367"/>
      <c r="AR59" s="367"/>
      <c r="AS59" s="367"/>
      <c r="AT59" s="367"/>
      <c r="BC59" s="367"/>
      <c r="BD59" s="367"/>
      <c r="BE59" s="367"/>
      <c r="BF59" s="367"/>
      <c r="BO59" s="367"/>
      <c r="BP59" s="367"/>
      <c r="BQ59" s="367"/>
      <c r="BR59" s="367"/>
      <c r="CA59" s="367"/>
      <c r="CB59" s="367"/>
      <c r="CC59" s="367"/>
      <c r="CD59" s="367"/>
      <c r="CM59" s="367"/>
      <c r="CN59" s="367"/>
      <c r="CO59" s="367"/>
      <c r="CP59" s="367"/>
      <c r="CY59" s="367"/>
      <c r="CZ59" s="367"/>
      <c r="DA59" s="367"/>
      <c r="DB59" s="367"/>
      <c r="DC59" s="367"/>
      <c r="DD59" s="366"/>
      <c r="DE59" s="365"/>
    </row>
    <row r="60" spans="1:109" s="361" customFormat="1" ht="13.2">
      <c r="A60" s="255"/>
      <c r="B60" s="365"/>
      <c r="K60" s="367"/>
      <c r="L60" s="367"/>
      <c r="M60" s="367"/>
      <c r="N60" s="367"/>
      <c r="AQ60" s="367"/>
      <c r="AR60" s="367"/>
      <c r="AS60" s="367"/>
      <c r="AT60" s="367"/>
      <c r="BC60" s="367"/>
      <c r="BD60" s="367"/>
      <c r="BE60" s="367"/>
      <c r="BF60" s="367"/>
      <c r="BO60" s="367"/>
      <c r="BP60" s="367"/>
      <c r="BQ60" s="367"/>
      <c r="BR60" s="367"/>
      <c r="CA60" s="367"/>
      <c r="CB60" s="367"/>
      <c r="CC60" s="367"/>
      <c r="CD60" s="367"/>
      <c r="CM60" s="367"/>
      <c r="CN60" s="367"/>
      <c r="CO60" s="367"/>
      <c r="CP60" s="367"/>
      <c r="CY60" s="367"/>
      <c r="CZ60" s="367"/>
      <c r="DA60" s="367"/>
      <c r="DB60" s="367"/>
      <c r="DC60" s="367"/>
      <c r="DD60" s="366"/>
      <c r="DE60" s="365"/>
    </row>
    <row r="61" spans="1:109" s="361" customFormat="1" ht="13.2">
      <c r="A61" s="255"/>
      <c r="B61" s="368"/>
      <c r="C61" s="369"/>
      <c r="D61" s="369"/>
      <c r="E61" s="369"/>
      <c r="F61" s="369"/>
      <c r="G61" s="369"/>
      <c r="H61" s="369"/>
      <c r="I61" s="369"/>
      <c r="J61" s="369"/>
      <c r="K61" s="369"/>
      <c r="L61" s="369"/>
      <c r="M61" s="370"/>
      <c r="N61" s="370"/>
      <c r="O61" s="369"/>
      <c r="P61" s="369"/>
      <c r="Q61" s="369"/>
      <c r="R61" s="369"/>
      <c r="S61" s="369"/>
      <c r="T61" s="369"/>
      <c r="U61" s="369"/>
      <c r="V61" s="369"/>
      <c r="W61" s="369"/>
      <c r="X61" s="369"/>
      <c r="Y61" s="369"/>
      <c r="Z61" s="369"/>
      <c r="AA61" s="369"/>
      <c r="AB61" s="369"/>
      <c r="AC61" s="369"/>
      <c r="AD61" s="369"/>
      <c r="AE61" s="369"/>
      <c r="AF61" s="369"/>
      <c r="AG61" s="369"/>
      <c r="AH61" s="369"/>
      <c r="AI61" s="369"/>
      <c r="AJ61" s="369"/>
      <c r="AK61" s="369"/>
      <c r="AL61" s="369"/>
      <c r="AM61" s="369"/>
      <c r="AN61" s="369"/>
      <c r="AO61" s="369"/>
      <c r="AP61" s="369"/>
      <c r="AQ61" s="369"/>
      <c r="AR61" s="369"/>
      <c r="AS61" s="370"/>
      <c r="AT61" s="370"/>
      <c r="AU61" s="369"/>
      <c r="AV61" s="369"/>
      <c r="AW61" s="369"/>
      <c r="AX61" s="369"/>
      <c r="AY61" s="369"/>
      <c r="AZ61" s="369"/>
      <c r="BA61" s="369"/>
      <c r="BB61" s="369"/>
      <c r="BC61" s="369"/>
      <c r="BD61" s="369"/>
      <c r="BE61" s="370"/>
      <c r="BF61" s="370"/>
      <c r="BG61" s="369"/>
      <c r="BH61" s="369"/>
      <c r="BI61" s="369"/>
      <c r="BJ61" s="369"/>
      <c r="BK61" s="369"/>
      <c r="BL61" s="369"/>
      <c r="BM61" s="369"/>
      <c r="BN61" s="369"/>
      <c r="BO61" s="369"/>
      <c r="BP61" s="369"/>
      <c r="BQ61" s="370"/>
      <c r="BR61" s="370"/>
      <c r="BS61" s="369"/>
      <c r="BT61" s="369"/>
      <c r="BU61" s="369"/>
      <c r="BV61" s="369"/>
      <c r="BW61" s="369"/>
      <c r="BX61" s="369"/>
      <c r="BY61" s="369"/>
      <c r="BZ61" s="369"/>
      <c r="CA61" s="369"/>
      <c r="CB61" s="369"/>
      <c r="CC61" s="370"/>
      <c r="CD61" s="370"/>
      <c r="CE61" s="369"/>
      <c r="CF61" s="369"/>
      <c r="CG61" s="369"/>
      <c r="CH61" s="369"/>
      <c r="CI61" s="369"/>
      <c r="CJ61" s="369"/>
      <c r="CK61" s="369"/>
      <c r="CL61" s="369"/>
      <c r="CM61" s="369"/>
      <c r="CN61" s="369"/>
      <c r="CO61" s="370"/>
      <c r="CP61" s="370"/>
      <c r="CQ61" s="369"/>
      <c r="CR61" s="369"/>
      <c r="CS61" s="369"/>
      <c r="CT61" s="369"/>
      <c r="CU61" s="369"/>
      <c r="CV61" s="369"/>
      <c r="CW61" s="369"/>
      <c r="CX61" s="369"/>
      <c r="CY61" s="369"/>
      <c r="CZ61" s="369"/>
      <c r="DA61" s="370"/>
      <c r="DB61" s="370"/>
      <c r="DC61" s="370"/>
      <c r="DD61" s="371"/>
      <c r="DE61" s="365"/>
    </row>
    <row r="62" spans="1:109" ht="13.2">
      <c r="B62" s="359"/>
      <c r="C62" s="359"/>
      <c r="D62" s="359"/>
      <c r="E62" s="359"/>
      <c r="F62" s="359"/>
      <c r="G62" s="359"/>
      <c r="H62" s="359"/>
      <c r="I62" s="359"/>
      <c r="J62" s="359"/>
      <c r="K62" s="359"/>
      <c r="L62" s="359"/>
      <c r="M62" s="359"/>
      <c r="N62" s="359"/>
      <c r="O62" s="359"/>
      <c r="P62" s="359"/>
      <c r="Q62" s="359"/>
      <c r="R62" s="359"/>
      <c r="S62" s="359"/>
      <c r="T62" s="359"/>
      <c r="U62" s="359"/>
      <c r="V62" s="359"/>
      <c r="W62" s="359"/>
      <c r="X62" s="359"/>
      <c r="Y62" s="359"/>
      <c r="Z62" s="359"/>
      <c r="AA62" s="359"/>
      <c r="AB62" s="359"/>
      <c r="AC62" s="359"/>
      <c r="AD62" s="359"/>
      <c r="AE62" s="359"/>
      <c r="AF62" s="359"/>
      <c r="AG62" s="359"/>
      <c r="AH62" s="359"/>
      <c r="AI62" s="359"/>
      <c r="AJ62" s="359"/>
      <c r="AK62" s="359"/>
      <c r="AL62" s="359"/>
      <c r="AM62" s="359"/>
      <c r="AN62" s="359"/>
      <c r="AO62" s="359"/>
      <c r="AP62" s="359"/>
      <c r="AQ62" s="359"/>
      <c r="AR62" s="359"/>
      <c r="AS62" s="359"/>
      <c r="AT62" s="359"/>
      <c r="AU62" s="359"/>
      <c r="AV62" s="359"/>
      <c r="AW62" s="359"/>
      <c r="AX62" s="359"/>
      <c r="AY62" s="359"/>
      <c r="AZ62" s="359"/>
      <c r="BA62" s="359"/>
      <c r="BB62" s="359"/>
      <c r="BC62" s="359"/>
      <c r="BD62" s="359"/>
      <c r="BE62" s="359"/>
      <c r="BF62" s="359"/>
      <c r="BG62" s="359"/>
      <c r="BH62" s="359"/>
      <c r="BI62" s="359"/>
      <c r="BJ62" s="359"/>
      <c r="BK62" s="359"/>
      <c r="BL62" s="359"/>
      <c r="BM62" s="359"/>
      <c r="BN62" s="359"/>
      <c r="BO62" s="359"/>
      <c r="BP62" s="359"/>
      <c r="BQ62" s="359"/>
      <c r="BR62" s="359"/>
      <c r="BS62" s="359"/>
      <c r="BT62" s="359"/>
      <c r="BU62" s="359"/>
      <c r="BV62" s="359"/>
      <c r="BW62" s="359"/>
      <c r="BX62" s="359"/>
      <c r="BY62" s="359"/>
      <c r="BZ62" s="359"/>
      <c r="CA62" s="359"/>
      <c r="CB62" s="359"/>
      <c r="CC62" s="359"/>
      <c r="CD62" s="359"/>
      <c r="CE62" s="359"/>
      <c r="CF62" s="359"/>
      <c r="CG62" s="359"/>
      <c r="CH62" s="359"/>
      <c r="CI62" s="359"/>
      <c r="CJ62" s="359"/>
      <c r="CK62" s="359"/>
      <c r="CL62" s="359"/>
      <c r="CM62" s="359"/>
      <c r="CN62" s="359"/>
      <c r="CO62" s="359"/>
      <c r="CP62" s="359"/>
      <c r="CQ62" s="359"/>
      <c r="CR62" s="359"/>
      <c r="CS62" s="359"/>
      <c r="CT62" s="359"/>
      <c r="CU62" s="359"/>
      <c r="CV62" s="359"/>
      <c r="CW62" s="359"/>
      <c r="CX62" s="359"/>
      <c r="CY62" s="359"/>
      <c r="CZ62" s="359"/>
      <c r="DA62" s="359"/>
      <c r="DB62" s="359"/>
      <c r="DC62" s="359"/>
      <c r="DD62" s="359"/>
      <c r="DE62" s="255"/>
    </row>
    <row r="63" spans="1:109" ht="16.2">
      <c r="B63" s="312" t="s">
        <v>604</v>
      </c>
    </row>
    <row r="64" spans="1:109" ht="13.2">
      <c r="B64" s="259"/>
      <c r="G64" s="360"/>
      <c r="I64" s="372"/>
      <c r="J64" s="372"/>
      <c r="K64" s="372"/>
      <c r="L64" s="372"/>
      <c r="M64" s="372"/>
      <c r="N64" s="373"/>
      <c r="AM64" s="360"/>
      <c r="AN64" s="360" t="s">
        <v>597</v>
      </c>
      <c r="AP64" s="361"/>
      <c r="AQ64" s="361"/>
      <c r="AR64" s="361"/>
      <c r="AY64" s="360"/>
      <c r="BA64" s="361"/>
      <c r="BB64" s="361"/>
      <c r="BC64" s="361"/>
      <c r="BK64" s="360"/>
      <c r="BM64" s="361"/>
      <c r="BN64" s="361"/>
      <c r="BO64" s="361"/>
      <c r="BW64" s="360"/>
      <c r="BY64" s="361"/>
      <c r="BZ64" s="361"/>
      <c r="CA64" s="361"/>
      <c r="CI64" s="360"/>
      <c r="CK64" s="361"/>
      <c r="CL64" s="361"/>
      <c r="CM64" s="361"/>
      <c r="CU64" s="360"/>
      <c r="CW64" s="361"/>
      <c r="CX64" s="361"/>
      <c r="CY64" s="361"/>
    </row>
    <row r="65" spans="2:107" ht="13.5" customHeight="1">
      <c r="B65" s="259"/>
      <c r="AN65" s="1239" t="s">
        <v>605</v>
      </c>
      <c r="AO65" s="1240"/>
      <c r="AP65" s="1240"/>
      <c r="AQ65" s="1240"/>
      <c r="AR65" s="1240"/>
      <c r="AS65" s="1240"/>
      <c r="AT65" s="1240"/>
      <c r="AU65" s="1240"/>
      <c r="AV65" s="1240"/>
      <c r="AW65" s="1240"/>
      <c r="AX65" s="1240"/>
      <c r="AY65" s="1240"/>
      <c r="AZ65" s="1240"/>
      <c r="BA65" s="1240"/>
      <c r="BB65" s="1240"/>
      <c r="BC65" s="1240"/>
      <c r="BD65" s="1240"/>
      <c r="BE65" s="1240"/>
      <c r="BF65" s="1240"/>
      <c r="BG65" s="1240"/>
      <c r="BH65" s="1240"/>
      <c r="BI65" s="1240"/>
      <c r="BJ65" s="1240"/>
      <c r="BK65" s="1240"/>
      <c r="BL65" s="1240"/>
      <c r="BM65" s="1240"/>
      <c r="BN65" s="1240"/>
      <c r="BO65" s="1240"/>
      <c r="BP65" s="1240"/>
      <c r="BQ65" s="1240"/>
      <c r="BR65" s="1240"/>
      <c r="BS65" s="1240"/>
      <c r="BT65" s="1240"/>
      <c r="BU65" s="1240"/>
      <c r="BV65" s="1240"/>
      <c r="BW65" s="1240"/>
      <c r="BX65" s="1240"/>
      <c r="BY65" s="1240"/>
      <c r="BZ65" s="1240"/>
      <c r="CA65" s="1240"/>
      <c r="CB65" s="1240"/>
      <c r="CC65" s="1240"/>
      <c r="CD65" s="1240"/>
      <c r="CE65" s="1240"/>
      <c r="CF65" s="1240"/>
      <c r="CG65" s="1240"/>
      <c r="CH65" s="1240"/>
      <c r="CI65" s="1240"/>
      <c r="CJ65" s="1240"/>
      <c r="CK65" s="1240"/>
      <c r="CL65" s="1240"/>
      <c r="CM65" s="1240"/>
      <c r="CN65" s="1240"/>
      <c r="CO65" s="1240"/>
      <c r="CP65" s="1240"/>
      <c r="CQ65" s="1240"/>
      <c r="CR65" s="1240"/>
      <c r="CS65" s="1240"/>
      <c r="CT65" s="1240"/>
      <c r="CU65" s="1240"/>
      <c r="CV65" s="1240"/>
      <c r="CW65" s="1240"/>
      <c r="CX65" s="1240"/>
      <c r="CY65" s="1240"/>
      <c r="CZ65" s="1240"/>
      <c r="DA65" s="1240"/>
      <c r="DB65" s="1240"/>
      <c r="DC65" s="1241"/>
    </row>
    <row r="66" spans="2:107" ht="13.2">
      <c r="B66" s="259"/>
      <c r="AN66" s="1242"/>
      <c r="AO66" s="1243"/>
      <c r="AP66" s="1243"/>
      <c r="AQ66" s="1243"/>
      <c r="AR66" s="1243"/>
      <c r="AS66" s="1243"/>
      <c r="AT66" s="1243"/>
      <c r="AU66" s="1243"/>
      <c r="AV66" s="1243"/>
      <c r="AW66" s="1243"/>
      <c r="AX66" s="1243"/>
      <c r="AY66" s="1243"/>
      <c r="AZ66" s="1243"/>
      <c r="BA66" s="1243"/>
      <c r="BB66" s="1243"/>
      <c r="BC66" s="1243"/>
      <c r="BD66" s="1243"/>
      <c r="BE66" s="1243"/>
      <c r="BF66" s="1243"/>
      <c r="BG66" s="1243"/>
      <c r="BH66" s="1243"/>
      <c r="BI66" s="1243"/>
      <c r="BJ66" s="1243"/>
      <c r="BK66" s="1243"/>
      <c r="BL66" s="1243"/>
      <c r="BM66" s="1243"/>
      <c r="BN66" s="1243"/>
      <c r="BO66" s="1243"/>
      <c r="BP66" s="1243"/>
      <c r="BQ66" s="1243"/>
      <c r="BR66" s="1243"/>
      <c r="BS66" s="1243"/>
      <c r="BT66" s="1243"/>
      <c r="BU66" s="1243"/>
      <c r="BV66" s="1243"/>
      <c r="BW66" s="1243"/>
      <c r="BX66" s="1243"/>
      <c r="BY66" s="1243"/>
      <c r="BZ66" s="1243"/>
      <c r="CA66" s="1243"/>
      <c r="CB66" s="1243"/>
      <c r="CC66" s="1243"/>
      <c r="CD66" s="1243"/>
      <c r="CE66" s="1243"/>
      <c r="CF66" s="1243"/>
      <c r="CG66" s="1243"/>
      <c r="CH66" s="1243"/>
      <c r="CI66" s="1243"/>
      <c r="CJ66" s="1243"/>
      <c r="CK66" s="1243"/>
      <c r="CL66" s="1243"/>
      <c r="CM66" s="1243"/>
      <c r="CN66" s="1243"/>
      <c r="CO66" s="1243"/>
      <c r="CP66" s="1243"/>
      <c r="CQ66" s="1243"/>
      <c r="CR66" s="1243"/>
      <c r="CS66" s="1243"/>
      <c r="CT66" s="1243"/>
      <c r="CU66" s="1243"/>
      <c r="CV66" s="1243"/>
      <c r="CW66" s="1243"/>
      <c r="CX66" s="1243"/>
      <c r="CY66" s="1243"/>
      <c r="CZ66" s="1243"/>
      <c r="DA66" s="1243"/>
      <c r="DB66" s="1243"/>
      <c r="DC66" s="1244"/>
    </row>
    <row r="67" spans="2:107" ht="13.2">
      <c r="B67" s="259"/>
      <c r="AN67" s="1242"/>
      <c r="AO67" s="1243"/>
      <c r="AP67" s="1243"/>
      <c r="AQ67" s="1243"/>
      <c r="AR67" s="1243"/>
      <c r="AS67" s="1243"/>
      <c r="AT67" s="1243"/>
      <c r="AU67" s="1243"/>
      <c r="AV67" s="1243"/>
      <c r="AW67" s="1243"/>
      <c r="AX67" s="1243"/>
      <c r="AY67" s="1243"/>
      <c r="AZ67" s="1243"/>
      <c r="BA67" s="1243"/>
      <c r="BB67" s="1243"/>
      <c r="BC67" s="1243"/>
      <c r="BD67" s="1243"/>
      <c r="BE67" s="1243"/>
      <c r="BF67" s="1243"/>
      <c r="BG67" s="1243"/>
      <c r="BH67" s="1243"/>
      <c r="BI67" s="1243"/>
      <c r="BJ67" s="1243"/>
      <c r="BK67" s="1243"/>
      <c r="BL67" s="1243"/>
      <c r="BM67" s="1243"/>
      <c r="BN67" s="1243"/>
      <c r="BO67" s="1243"/>
      <c r="BP67" s="1243"/>
      <c r="BQ67" s="1243"/>
      <c r="BR67" s="1243"/>
      <c r="BS67" s="1243"/>
      <c r="BT67" s="1243"/>
      <c r="BU67" s="1243"/>
      <c r="BV67" s="1243"/>
      <c r="BW67" s="1243"/>
      <c r="BX67" s="1243"/>
      <c r="BY67" s="1243"/>
      <c r="BZ67" s="1243"/>
      <c r="CA67" s="1243"/>
      <c r="CB67" s="1243"/>
      <c r="CC67" s="1243"/>
      <c r="CD67" s="1243"/>
      <c r="CE67" s="1243"/>
      <c r="CF67" s="1243"/>
      <c r="CG67" s="1243"/>
      <c r="CH67" s="1243"/>
      <c r="CI67" s="1243"/>
      <c r="CJ67" s="1243"/>
      <c r="CK67" s="1243"/>
      <c r="CL67" s="1243"/>
      <c r="CM67" s="1243"/>
      <c r="CN67" s="1243"/>
      <c r="CO67" s="1243"/>
      <c r="CP67" s="1243"/>
      <c r="CQ67" s="1243"/>
      <c r="CR67" s="1243"/>
      <c r="CS67" s="1243"/>
      <c r="CT67" s="1243"/>
      <c r="CU67" s="1243"/>
      <c r="CV67" s="1243"/>
      <c r="CW67" s="1243"/>
      <c r="CX67" s="1243"/>
      <c r="CY67" s="1243"/>
      <c r="CZ67" s="1243"/>
      <c r="DA67" s="1243"/>
      <c r="DB67" s="1243"/>
      <c r="DC67" s="1244"/>
    </row>
    <row r="68" spans="2:107" ht="13.2">
      <c r="B68" s="259"/>
      <c r="AN68" s="1242"/>
      <c r="AO68" s="1243"/>
      <c r="AP68" s="1243"/>
      <c r="AQ68" s="1243"/>
      <c r="AR68" s="1243"/>
      <c r="AS68" s="1243"/>
      <c r="AT68" s="1243"/>
      <c r="AU68" s="1243"/>
      <c r="AV68" s="1243"/>
      <c r="AW68" s="1243"/>
      <c r="AX68" s="1243"/>
      <c r="AY68" s="1243"/>
      <c r="AZ68" s="1243"/>
      <c r="BA68" s="1243"/>
      <c r="BB68" s="1243"/>
      <c r="BC68" s="1243"/>
      <c r="BD68" s="1243"/>
      <c r="BE68" s="1243"/>
      <c r="BF68" s="1243"/>
      <c r="BG68" s="1243"/>
      <c r="BH68" s="1243"/>
      <c r="BI68" s="1243"/>
      <c r="BJ68" s="1243"/>
      <c r="BK68" s="1243"/>
      <c r="BL68" s="1243"/>
      <c r="BM68" s="1243"/>
      <c r="BN68" s="1243"/>
      <c r="BO68" s="1243"/>
      <c r="BP68" s="1243"/>
      <c r="BQ68" s="1243"/>
      <c r="BR68" s="1243"/>
      <c r="BS68" s="1243"/>
      <c r="BT68" s="1243"/>
      <c r="BU68" s="1243"/>
      <c r="BV68" s="1243"/>
      <c r="BW68" s="1243"/>
      <c r="BX68" s="1243"/>
      <c r="BY68" s="1243"/>
      <c r="BZ68" s="1243"/>
      <c r="CA68" s="1243"/>
      <c r="CB68" s="1243"/>
      <c r="CC68" s="1243"/>
      <c r="CD68" s="1243"/>
      <c r="CE68" s="1243"/>
      <c r="CF68" s="1243"/>
      <c r="CG68" s="1243"/>
      <c r="CH68" s="1243"/>
      <c r="CI68" s="1243"/>
      <c r="CJ68" s="1243"/>
      <c r="CK68" s="1243"/>
      <c r="CL68" s="1243"/>
      <c r="CM68" s="1243"/>
      <c r="CN68" s="1243"/>
      <c r="CO68" s="1243"/>
      <c r="CP68" s="1243"/>
      <c r="CQ68" s="1243"/>
      <c r="CR68" s="1243"/>
      <c r="CS68" s="1243"/>
      <c r="CT68" s="1243"/>
      <c r="CU68" s="1243"/>
      <c r="CV68" s="1243"/>
      <c r="CW68" s="1243"/>
      <c r="CX68" s="1243"/>
      <c r="CY68" s="1243"/>
      <c r="CZ68" s="1243"/>
      <c r="DA68" s="1243"/>
      <c r="DB68" s="1243"/>
      <c r="DC68" s="1244"/>
    </row>
    <row r="69" spans="2:107" ht="13.2">
      <c r="B69" s="259"/>
      <c r="AN69" s="1245"/>
      <c r="AO69" s="1246"/>
      <c r="AP69" s="1246"/>
      <c r="AQ69" s="1246"/>
      <c r="AR69" s="1246"/>
      <c r="AS69" s="1246"/>
      <c r="AT69" s="1246"/>
      <c r="AU69" s="1246"/>
      <c r="AV69" s="1246"/>
      <c r="AW69" s="1246"/>
      <c r="AX69" s="1246"/>
      <c r="AY69" s="1246"/>
      <c r="AZ69" s="1246"/>
      <c r="BA69" s="1246"/>
      <c r="BB69" s="1246"/>
      <c r="BC69" s="1246"/>
      <c r="BD69" s="1246"/>
      <c r="BE69" s="1246"/>
      <c r="BF69" s="1246"/>
      <c r="BG69" s="1246"/>
      <c r="BH69" s="1246"/>
      <c r="BI69" s="1246"/>
      <c r="BJ69" s="1246"/>
      <c r="BK69" s="1246"/>
      <c r="BL69" s="1246"/>
      <c r="BM69" s="1246"/>
      <c r="BN69" s="1246"/>
      <c r="BO69" s="1246"/>
      <c r="BP69" s="1246"/>
      <c r="BQ69" s="1246"/>
      <c r="BR69" s="1246"/>
      <c r="BS69" s="1246"/>
      <c r="BT69" s="1246"/>
      <c r="BU69" s="1246"/>
      <c r="BV69" s="1246"/>
      <c r="BW69" s="1246"/>
      <c r="BX69" s="1246"/>
      <c r="BY69" s="1246"/>
      <c r="BZ69" s="1246"/>
      <c r="CA69" s="1246"/>
      <c r="CB69" s="1246"/>
      <c r="CC69" s="1246"/>
      <c r="CD69" s="1246"/>
      <c r="CE69" s="1246"/>
      <c r="CF69" s="1246"/>
      <c r="CG69" s="1246"/>
      <c r="CH69" s="1246"/>
      <c r="CI69" s="1246"/>
      <c r="CJ69" s="1246"/>
      <c r="CK69" s="1246"/>
      <c r="CL69" s="1246"/>
      <c r="CM69" s="1246"/>
      <c r="CN69" s="1246"/>
      <c r="CO69" s="1246"/>
      <c r="CP69" s="1246"/>
      <c r="CQ69" s="1246"/>
      <c r="CR69" s="1246"/>
      <c r="CS69" s="1246"/>
      <c r="CT69" s="1246"/>
      <c r="CU69" s="1246"/>
      <c r="CV69" s="1246"/>
      <c r="CW69" s="1246"/>
      <c r="CX69" s="1246"/>
      <c r="CY69" s="1246"/>
      <c r="CZ69" s="1246"/>
      <c r="DA69" s="1246"/>
      <c r="DB69" s="1246"/>
      <c r="DC69" s="1247"/>
    </row>
    <row r="70" spans="2:107" ht="13.2">
      <c r="B70" s="259"/>
      <c r="H70" s="374"/>
      <c r="I70" s="374"/>
      <c r="J70" s="375"/>
      <c r="K70" s="375"/>
      <c r="L70" s="376"/>
      <c r="M70" s="375"/>
      <c r="N70" s="376"/>
      <c r="AN70" s="362"/>
      <c r="AO70" s="362"/>
      <c r="AP70" s="362"/>
      <c r="AZ70" s="362"/>
      <c r="BA70" s="362"/>
      <c r="BB70" s="362"/>
      <c r="BL70" s="362"/>
      <c r="BM70" s="362"/>
      <c r="BN70" s="362"/>
      <c r="BX70" s="362"/>
      <c r="BY70" s="362"/>
      <c r="BZ70" s="362"/>
      <c r="CJ70" s="362"/>
      <c r="CK70" s="362"/>
      <c r="CL70" s="362"/>
      <c r="CV70" s="362"/>
      <c r="CW70" s="362"/>
      <c r="CX70" s="362"/>
    </row>
    <row r="71" spans="2:107" ht="13.2">
      <c r="B71" s="259"/>
      <c r="G71" s="377"/>
      <c r="I71" s="378"/>
      <c r="J71" s="375"/>
      <c r="K71" s="375"/>
      <c r="L71" s="376"/>
      <c r="M71" s="375"/>
      <c r="N71" s="376"/>
      <c r="AM71" s="377"/>
      <c r="AN71" s="255" t="s">
        <v>599</v>
      </c>
    </row>
    <row r="72" spans="2:107" ht="13.2">
      <c r="B72" s="259"/>
      <c r="G72" s="1231"/>
      <c r="H72" s="1231"/>
      <c r="I72" s="1231"/>
      <c r="J72" s="1231"/>
      <c r="K72" s="363"/>
      <c r="L72" s="363"/>
      <c r="M72" s="364"/>
      <c r="N72" s="364"/>
      <c r="AN72" s="1249"/>
      <c r="AO72" s="1250"/>
      <c r="AP72" s="1250"/>
      <c r="AQ72" s="1250"/>
      <c r="AR72" s="1250"/>
      <c r="AS72" s="1250"/>
      <c r="AT72" s="1250"/>
      <c r="AU72" s="1250"/>
      <c r="AV72" s="1250"/>
      <c r="AW72" s="1250"/>
      <c r="AX72" s="1250"/>
      <c r="AY72" s="1250"/>
      <c r="AZ72" s="1250"/>
      <c r="BA72" s="1250"/>
      <c r="BB72" s="1250"/>
      <c r="BC72" s="1250"/>
      <c r="BD72" s="1250"/>
      <c r="BE72" s="1250"/>
      <c r="BF72" s="1250"/>
      <c r="BG72" s="1250"/>
      <c r="BH72" s="1250"/>
      <c r="BI72" s="1250"/>
      <c r="BJ72" s="1250"/>
      <c r="BK72" s="1250"/>
      <c r="BL72" s="1250"/>
      <c r="BM72" s="1250"/>
      <c r="BN72" s="1250"/>
      <c r="BO72" s="1251"/>
      <c r="BP72" s="1237" t="s">
        <v>553</v>
      </c>
      <c r="BQ72" s="1237"/>
      <c r="BR72" s="1237"/>
      <c r="BS72" s="1237"/>
      <c r="BT72" s="1237"/>
      <c r="BU72" s="1237"/>
      <c r="BV72" s="1237"/>
      <c r="BW72" s="1237"/>
      <c r="BX72" s="1237" t="s">
        <v>554</v>
      </c>
      <c r="BY72" s="1237"/>
      <c r="BZ72" s="1237"/>
      <c r="CA72" s="1237"/>
      <c r="CB72" s="1237"/>
      <c r="CC72" s="1237"/>
      <c r="CD72" s="1237"/>
      <c r="CE72" s="1237"/>
      <c r="CF72" s="1237" t="s">
        <v>555</v>
      </c>
      <c r="CG72" s="1237"/>
      <c r="CH72" s="1237"/>
      <c r="CI72" s="1237"/>
      <c r="CJ72" s="1237"/>
      <c r="CK72" s="1237"/>
      <c r="CL72" s="1237"/>
      <c r="CM72" s="1237"/>
      <c r="CN72" s="1237" t="s">
        <v>556</v>
      </c>
      <c r="CO72" s="1237"/>
      <c r="CP72" s="1237"/>
      <c r="CQ72" s="1237"/>
      <c r="CR72" s="1237"/>
      <c r="CS72" s="1237"/>
      <c r="CT72" s="1237"/>
      <c r="CU72" s="1237"/>
      <c r="CV72" s="1237" t="s">
        <v>557</v>
      </c>
      <c r="CW72" s="1237"/>
      <c r="CX72" s="1237"/>
      <c r="CY72" s="1237"/>
      <c r="CZ72" s="1237"/>
      <c r="DA72" s="1237"/>
      <c r="DB72" s="1237"/>
      <c r="DC72" s="1237"/>
    </row>
    <row r="73" spans="2:107" ht="13.2">
      <c r="B73" s="259"/>
      <c r="G73" s="1248"/>
      <c r="H73" s="1248"/>
      <c r="I73" s="1248"/>
      <c r="J73" s="1248"/>
      <c r="K73" s="1232"/>
      <c r="L73" s="1232"/>
      <c r="M73" s="1232"/>
      <c r="N73" s="1232"/>
      <c r="AM73" s="362"/>
      <c r="AN73" s="1236" t="s">
        <v>600</v>
      </c>
      <c r="AO73" s="1236"/>
      <c r="AP73" s="1236"/>
      <c r="AQ73" s="1236"/>
      <c r="AR73" s="1236"/>
      <c r="AS73" s="1236"/>
      <c r="AT73" s="1236"/>
      <c r="AU73" s="1236"/>
      <c r="AV73" s="1236"/>
      <c r="AW73" s="1236"/>
      <c r="AX73" s="1236"/>
      <c r="AY73" s="1236"/>
      <c r="AZ73" s="1236"/>
      <c r="BA73" s="1236"/>
      <c r="BB73" s="1236" t="s">
        <v>601</v>
      </c>
      <c r="BC73" s="1236"/>
      <c r="BD73" s="1236"/>
      <c r="BE73" s="1236"/>
      <c r="BF73" s="1236"/>
      <c r="BG73" s="1236"/>
      <c r="BH73" s="1236"/>
      <c r="BI73" s="1236"/>
      <c r="BJ73" s="1236"/>
      <c r="BK73" s="1236"/>
      <c r="BL73" s="1236"/>
      <c r="BM73" s="1236"/>
      <c r="BN73" s="1236"/>
      <c r="BO73" s="1236"/>
      <c r="BP73" s="1233">
        <v>1</v>
      </c>
      <c r="BQ73" s="1233"/>
      <c r="BR73" s="1233"/>
      <c r="BS73" s="1233"/>
      <c r="BT73" s="1233"/>
      <c r="BU73" s="1233"/>
      <c r="BV73" s="1233"/>
      <c r="BW73" s="1233"/>
      <c r="BX73" s="1233">
        <v>13.1</v>
      </c>
      <c r="BY73" s="1233"/>
      <c r="BZ73" s="1233"/>
      <c r="CA73" s="1233"/>
      <c r="CB73" s="1233"/>
      <c r="CC73" s="1233"/>
      <c r="CD73" s="1233"/>
      <c r="CE73" s="1233"/>
      <c r="CF73" s="1233">
        <v>19.899999999999999</v>
      </c>
      <c r="CG73" s="1233"/>
      <c r="CH73" s="1233"/>
      <c r="CI73" s="1233"/>
      <c r="CJ73" s="1233"/>
      <c r="CK73" s="1233"/>
      <c r="CL73" s="1233"/>
      <c r="CM73" s="1233"/>
      <c r="CN73" s="1233">
        <v>13.8</v>
      </c>
      <c r="CO73" s="1233"/>
      <c r="CP73" s="1233"/>
      <c r="CQ73" s="1233"/>
      <c r="CR73" s="1233"/>
      <c r="CS73" s="1233"/>
      <c r="CT73" s="1233"/>
      <c r="CU73" s="1233"/>
      <c r="CV73" s="1233"/>
      <c r="CW73" s="1233"/>
      <c r="CX73" s="1233"/>
      <c r="CY73" s="1233"/>
      <c r="CZ73" s="1233"/>
      <c r="DA73" s="1233"/>
      <c r="DB73" s="1233"/>
      <c r="DC73" s="1233"/>
    </row>
    <row r="74" spans="2:107" ht="13.2">
      <c r="B74" s="259"/>
      <c r="G74" s="1248"/>
      <c r="H74" s="1248"/>
      <c r="I74" s="1248"/>
      <c r="J74" s="1248"/>
      <c r="K74" s="1232"/>
      <c r="L74" s="1232"/>
      <c r="M74" s="1232"/>
      <c r="N74" s="1232"/>
      <c r="AM74" s="362"/>
      <c r="AN74" s="1236"/>
      <c r="AO74" s="1236"/>
      <c r="AP74" s="1236"/>
      <c r="AQ74" s="1236"/>
      <c r="AR74" s="1236"/>
      <c r="AS74" s="1236"/>
      <c r="AT74" s="1236"/>
      <c r="AU74" s="1236"/>
      <c r="AV74" s="1236"/>
      <c r="AW74" s="1236"/>
      <c r="AX74" s="1236"/>
      <c r="AY74" s="1236"/>
      <c r="AZ74" s="1236"/>
      <c r="BA74" s="1236"/>
      <c r="BB74" s="1236"/>
      <c r="BC74" s="1236"/>
      <c r="BD74" s="1236"/>
      <c r="BE74" s="1236"/>
      <c r="BF74" s="1236"/>
      <c r="BG74" s="1236"/>
      <c r="BH74" s="1236"/>
      <c r="BI74" s="1236"/>
      <c r="BJ74" s="1236"/>
      <c r="BK74" s="1236"/>
      <c r="BL74" s="1236"/>
      <c r="BM74" s="1236"/>
      <c r="BN74" s="1236"/>
      <c r="BO74" s="1236"/>
      <c r="BP74" s="1233"/>
      <c r="BQ74" s="1233"/>
      <c r="BR74" s="1233"/>
      <c r="BS74" s="1233"/>
      <c r="BT74" s="1233"/>
      <c r="BU74" s="1233"/>
      <c r="BV74" s="1233"/>
      <c r="BW74" s="1233"/>
      <c r="BX74" s="1233"/>
      <c r="BY74" s="1233"/>
      <c r="BZ74" s="1233"/>
      <c r="CA74" s="1233"/>
      <c r="CB74" s="1233"/>
      <c r="CC74" s="1233"/>
      <c r="CD74" s="1233"/>
      <c r="CE74" s="1233"/>
      <c r="CF74" s="1233"/>
      <c r="CG74" s="1233"/>
      <c r="CH74" s="1233"/>
      <c r="CI74" s="1233"/>
      <c r="CJ74" s="1233"/>
      <c r="CK74" s="1233"/>
      <c r="CL74" s="1233"/>
      <c r="CM74" s="1233"/>
      <c r="CN74" s="1233"/>
      <c r="CO74" s="1233"/>
      <c r="CP74" s="1233"/>
      <c r="CQ74" s="1233"/>
      <c r="CR74" s="1233"/>
      <c r="CS74" s="1233"/>
      <c r="CT74" s="1233"/>
      <c r="CU74" s="1233"/>
      <c r="CV74" s="1233"/>
      <c r="CW74" s="1233"/>
      <c r="CX74" s="1233"/>
      <c r="CY74" s="1233"/>
      <c r="CZ74" s="1233"/>
      <c r="DA74" s="1233"/>
      <c r="DB74" s="1233"/>
      <c r="DC74" s="1233"/>
    </row>
    <row r="75" spans="2:107" ht="13.2">
      <c r="B75" s="259"/>
      <c r="G75" s="1248"/>
      <c r="H75" s="1248"/>
      <c r="I75" s="1231"/>
      <c r="J75" s="1231"/>
      <c r="K75" s="1238"/>
      <c r="L75" s="1238"/>
      <c r="M75" s="1238"/>
      <c r="N75" s="1238"/>
      <c r="AM75" s="362"/>
      <c r="AN75" s="1236"/>
      <c r="AO75" s="1236"/>
      <c r="AP75" s="1236"/>
      <c r="AQ75" s="1236"/>
      <c r="AR75" s="1236"/>
      <c r="AS75" s="1236"/>
      <c r="AT75" s="1236"/>
      <c r="AU75" s="1236"/>
      <c r="AV75" s="1236"/>
      <c r="AW75" s="1236"/>
      <c r="AX75" s="1236"/>
      <c r="AY75" s="1236"/>
      <c r="AZ75" s="1236"/>
      <c r="BA75" s="1236"/>
      <c r="BB75" s="1236" t="s">
        <v>606</v>
      </c>
      <c r="BC75" s="1236"/>
      <c r="BD75" s="1236"/>
      <c r="BE75" s="1236"/>
      <c r="BF75" s="1236"/>
      <c r="BG75" s="1236"/>
      <c r="BH75" s="1236"/>
      <c r="BI75" s="1236"/>
      <c r="BJ75" s="1236"/>
      <c r="BK75" s="1236"/>
      <c r="BL75" s="1236"/>
      <c r="BM75" s="1236"/>
      <c r="BN75" s="1236"/>
      <c r="BO75" s="1236"/>
      <c r="BP75" s="1233">
        <v>-2.2999999999999998</v>
      </c>
      <c r="BQ75" s="1233"/>
      <c r="BR75" s="1233"/>
      <c r="BS75" s="1233"/>
      <c r="BT75" s="1233"/>
      <c r="BU75" s="1233"/>
      <c r="BV75" s="1233"/>
      <c r="BW75" s="1233"/>
      <c r="BX75" s="1233">
        <v>-2.2000000000000002</v>
      </c>
      <c r="BY75" s="1233"/>
      <c r="BZ75" s="1233"/>
      <c r="CA75" s="1233"/>
      <c r="CB75" s="1233"/>
      <c r="CC75" s="1233"/>
      <c r="CD75" s="1233"/>
      <c r="CE75" s="1233"/>
      <c r="CF75" s="1233">
        <v>-2.2999999999999998</v>
      </c>
      <c r="CG75" s="1233"/>
      <c r="CH75" s="1233"/>
      <c r="CI75" s="1233"/>
      <c r="CJ75" s="1233"/>
      <c r="CK75" s="1233"/>
      <c r="CL75" s="1233"/>
      <c r="CM75" s="1233"/>
      <c r="CN75" s="1233">
        <v>-2.4</v>
      </c>
      <c r="CO75" s="1233"/>
      <c r="CP75" s="1233"/>
      <c r="CQ75" s="1233"/>
      <c r="CR75" s="1233"/>
      <c r="CS75" s="1233"/>
      <c r="CT75" s="1233"/>
      <c r="CU75" s="1233"/>
      <c r="CV75" s="1233">
        <v>-2.4</v>
      </c>
      <c r="CW75" s="1233"/>
      <c r="CX75" s="1233"/>
      <c r="CY75" s="1233"/>
      <c r="CZ75" s="1233"/>
      <c r="DA75" s="1233"/>
      <c r="DB75" s="1233"/>
      <c r="DC75" s="1233"/>
    </row>
    <row r="76" spans="2:107" ht="13.2">
      <c r="B76" s="259"/>
      <c r="G76" s="1248"/>
      <c r="H76" s="1248"/>
      <c r="I76" s="1231"/>
      <c r="J76" s="1231"/>
      <c r="K76" s="1238"/>
      <c r="L76" s="1238"/>
      <c r="M76" s="1238"/>
      <c r="N76" s="1238"/>
      <c r="AM76" s="362"/>
      <c r="AN76" s="1236"/>
      <c r="AO76" s="1236"/>
      <c r="AP76" s="1236"/>
      <c r="AQ76" s="1236"/>
      <c r="AR76" s="1236"/>
      <c r="AS76" s="1236"/>
      <c r="AT76" s="1236"/>
      <c r="AU76" s="1236"/>
      <c r="AV76" s="1236"/>
      <c r="AW76" s="1236"/>
      <c r="AX76" s="1236"/>
      <c r="AY76" s="1236"/>
      <c r="AZ76" s="1236"/>
      <c r="BA76" s="1236"/>
      <c r="BB76" s="1236"/>
      <c r="BC76" s="1236"/>
      <c r="BD76" s="1236"/>
      <c r="BE76" s="1236"/>
      <c r="BF76" s="1236"/>
      <c r="BG76" s="1236"/>
      <c r="BH76" s="1236"/>
      <c r="BI76" s="1236"/>
      <c r="BJ76" s="1236"/>
      <c r="BK76" s="1236"/>
      <c r="BL76" s="1236"/>
      <c r="BM76" s="1236"/>
      <c r="BN76" s="1236"/>
      <c r="BO76" s="1236"/>
      <c r="BP76" s="1233"/>
      <c r="BQ76" s="1233"/>
      <c r="BR76" s="1233"/>
      <c r="BS76" s="1233"/>
      <c r="BT76" s="1233"/>
      <c r="BU76" s="1233"/>
      <c r="BV76" s="1233"/>
      <c r="BW76" s="1233"/>
      <c r="BX76" s="1233"/>
      <c r="BY76" s="1233"/>
      <c r="BZ76" s="1233"/>
      <c r="CA76" s="1233"/>
      <c r="CB76" s="1233"/>
      <c r="CC76" s="1233"/>
      <c r="CD76" s="1233"/>
      <c r="CE76" s="1233"/>
      <c r="CF76" s="1233"/>
      <c r="CG76" s="1233"/>
      <c r="CH76" s="1233"/>
      <c r="CI76" s="1233"/>
      <c r="CJ76" s="1233"/>
      <c r="CK76" s="1233"/>
      <c r="CL76" s="1233"/>
      <c r="CM76" s="1233"/>
      <c r="CN76" s="1233"/>
      <c r="CO76" s="1233"/>
      <c r="CP76" s="1233"/>
      <c r="CQ76" s="1233"/>
      <c r="CR76" s="1233"/>
      <c r="CS76" s="1233"/>
      <c r="CT76" s="1233"/>
      <c r="CU76" s="1233"/>
      <c r="CV76" s="1233"/>
      <c r="CW76" s="1233"/>
      <c r="CX76" s="1233"/>
      <c r="CY76" s="1233"/>
      <c r="CZ76" s="1233"/>
      <c r="DA76" s="1233"/>
      <c r="DB76" s="1233"/>
      <c r="DC76" s="1233"/>
    </row>
    <row r="77" spans="2:107" ht="13.2">
      <c r="B77" s="259"/>
      <c r="G77" s="1231"/>
      <c r="H77" s="1231"/>
      <c r="I77" s="1231"/>
      <c r="J77" s="1231"/>
      <c r="K77" s="1232"/>
      <c r="L77" s="1232"/>
      <c r="M77" s="1232"/>
      <c r="N77" s="1232"/>
      <c r="AN77" s="1237" t="s">
        <v>603</v>
      </c>
      <c r="AO77" s="1237"/>
      <c r="AP77" s="1237"/>
      <c r="AQ77" s="1237"/>
      <c r="AR77" s="1237"/>
      <c r="AS77" s="1237"/>
      <c r="AT77" s="1237"/>
      <c r="AU77" s="1237"/>
      <c r="AV77" s="1237"/>
      <c r="AW77" s="1237"/>
      <c r="AX77" s="1237"/>
      <c r="AY77" s="1237"/>
      <c r="AZ77" s="1237"/>
      <c r="BA77" s="1237"/>
      <c r="BB77" s="1236" t="s">
        <v>601</v>
      </c>
      <c r="BC77" s="1236"/>
      <c r="BD77" s="1236"/>
      <c r="BE77" s="1236"/>
      <c r="BF77" s="1236"/>
      <c r="BG77" s="1236"/>
      <c r="BH77" s="1236"/>
      <c r="BI77" s="1236"/>
      <c r="BJ77" s="1236"/>
      <c r="BK77" s="1236"/>
      <c r="BL77" s="1236"/>
      <c r="BM77" s="1236"/>
      <c r="BN77" s="1236"/>
      <c r="BO77" s="1236"/>
      <c r="BP77" s="1233">
        <v>12.1</v>
      </c>
      <c r="BQ77" s="1233"/>
      <c r="BR77" s="1233"/>
      <c r="BS77" s="1233"/>
      <c r="BT77" s="1233"/>
      <c r="BU77" s="1233"/>
      <c r="BV77" s="1233"/>
      <c r="BW77" s="1233"/>
      <c r="BX77" s="1233">
        <v>11.2</v>
      </c>
      <c r="BY77" s="1233"/>
      <c r="BZ77" s="1233"/>
      <c r="CA77" s="1233"/>
      <c r="CB77" s="1233"/>
      <c r="CC77" s="1233"/>
      <c r="CD77" s="1233"/>
      <c r="CE77" s="1233"/>
      <c r="CF77" s="1233">
        <v>7.1</v>
      </c>
      <c r="CG77" s="1233"/>
      <c r="CH77" s="1233"/>
      <c r="CI77" s="1233"/>
      <c r="CJ77" s="1233"/>
      <c r="CK77" s="1233"/>
      <c r="CL77" s="1233"/>
      <c r="CM77" s="1233"/>
      <c r="CN77" s="1233">
        <v>5</v>
      </c>
      <c r="CO77" s="1233"/>
      <c r="CP77" s="1233"/>
      <c r="CQ77" s="1233"/>
      <c r="CR77" s="1233"/>
      <c r="CS77" s="1233"/>
      <c r="CT77" s="1233"/>
      <c r="CU77" s="1233"/>
      <c r="CV77" s="1233">
        <v>0.1</v>
      </c>
      <c r="CW77" s="1233"/>
      <c r="CX77" s="1233"/>
      <c r="CY77" s="1233"/>
      <c r="CZ77" s="1233"/>
      <c r="DA77" s="1233"/>
      <c r="DB77" s="1233"/>
      <c r="DC77" s="1233"/>
    </row>
    <row r="78" spans="2:107" ht="13.2">
      <c r="B78" s="259"/>
      <c r="G78" s="1231"/>
      <c r="H78" s="1231"/>
      <c r="I78" s="1231"/>
      <c r="J78" s="1231"/>
      <c r="K78" s="1232"/>
      <c r="L78" s="1232"/>
      <c r="M78" s="1232"/>
      <c r="N78" s="1232"/>
      <c r="AN78" s="1237"/>
      <c r="AO78" s="1237"/>
      <c r="AP78" s="1237"/>
      <c r="AQ78" s="1237"/>
      <c r="AR78" s="1237"/>
      <c r="AS78" s="1237"/>
      <c r="AT78" s="1237"/>
      <c r="AU78" s="1237"/>
      <c r="AV78" s="1237"/>
      <c r="AW78" s="1237"/>
      <c r="AX78" s="1237"/>
      <c r="AY78" s="1237"/>
      <c r="AZ78" s="1237"/>
      <c r="BA78" s="1237"/>
      <c r="BB78" s="1236"/>
      <c r="BC78" s="1236"/>
      <c r="BD78" s="1236"/>
      <c r="BE78" s="1236"/>
      <c r="BF78" s="1236"/>
      <c r="BG78" s="1236"/>
      <c r="BH78" s="1236"/>
      <c r="BI78" s="1236"/>
      <c r="BJ78" s="1236"/>
      <c r="BK78" s="1236"/>
      <c r="BL78" s="1236"/>
      <c r="BM78" s="1236"/>
      <c r="BN78" s="1236"/>
      <c r="BO78" s="1236"/>
      <c r="BP78" s="1233"/>
      <c r="BQ78" s="1233"/>
      <c r="BR78" s="1233"/>
      <c r="BS78" s="1233"/>
      <c r="BT78" s="1233"/>
      <c r="BU78" s="1233"/>
      <c r="BV78" s="1233"/>
      <c r="BW78" s="1233"/>
      <c r="BX78" s="1233"/>
      <c r="BY78" s="1233"/>
      <c r="BZ78" s="1233"/>
      <c r="CA78" s="1233"/>
      <c r="CB78" s="1233"/>
      <c r="CC78" s="1233"/>
      <c r="CD78" s="1233"/>
      <c r="CE78" s="1233"/>
      <c r="CF78" s="1233"/>
      <c r="CG78" s="1233"/>
      <c r="CH78" s="1233"/>
      <c r="CI78" s="1233"/>
      <c r="CJ78" s="1233"/>
      <c r="CK78" s="1233"/>
      <c r="CL78" s="1233"/>
      <c r="CM78" s="1233"/>
      <c r="CN78" s="1233"/>
      <c r="CO78" s="1233"/>
      <c r="CP78" s="1233"/>
      <c r="CQ78" s="1233"/>
      <c r="CR78" s="1233"/>
      <c r="CS78" s="1233"/>
      <c r="CT78" s="1233"/>
      <c r="CU78" s="1233"/>
      <c r="CV78" s="1233"/>
      <c r="CW78" s="1233"/>
      <c r="CX78" s="1233"/>
      <c r="CY78" s="1233"/>
      <c r="CZ78" s="1233"/>
      <c r="DA78" s="1233"/>
      <c r="DB78" s="1233"/>
      <c r="DC78" s="1233"/>
    </row>
    <row r="79" spans="2:107" ht="13.2">
      <c r="B79" s="259"/>
      <c r="G79" s="1231"/>
      <c r="H79" s="1231"/>
      <c r="I79" s="1234"/>
      <c r="J79" s="1234"/>
      <c r="K79" s="1235"/>
      <c r="L79" s="1235"/>
      <c r="M79" s="1235"/>
      <c r="N79" s="1235"/>
      <c r="AN79" s="1237"/>
      <c r="AO79" s="1237"/>
      <c r="AP79" s="1237"/>
      <c r="AQ79" s="1237"/>
      <c r="AR79" s="1237"/>
      <c r="AS79" s="1237"/>
      <c r="AT79" s="1237"/>
      <c r="AU79" s="1237"/>
      <c r="AV79" s="1237"/>
      <c r="AW79" s="1237"/>
      <c r="AX79" s="1237"/>
      <c r="AY79" s="1237"/>
      <c r="AZ79" s="1237"/>
      <c r="BA79" s="1237"/>
      <c r="BB79" s="1236" t="s">
        <v>606</v>
      </c>
      <c r="BC79" s="1236"/>
      <c r="BD79" s="1236"/>
      <c r="BE79" s="1236"/>
      <c r="BF79" s="1236"/>
      <c r="BG79" s="1236"/>
      <c r="BH79" s="1236"/>
      <c r="BI79" s="1236"/>
      <c r="BJ79" s="1236"/>
      <c r="BK79" s="1236"/>
      <c r="BL79" s="1236"/>
      <c r="BM79" s="1236"/>
      <c r="BN79" s="1236"/>
      <c r="BO79" s="1236"/>
      <c r="BP79" s="1233">
        <v>3.5</v>
      </c>
      <c r="BQ79" s="1233"/>
      <c r="BR79" s="1233"/>
      <c r="BS79" s="1233"/>
      <c r="BT79" s="1233"/>
      <c r="BU79" s="1233"/>
      <c r="BV79" s="1233"/>
      <c r="BW79" s="1233"/>
      <c r="BX79" s="1233">
        <v>3.5</v>
      </c>
      <c r="BY79" s="1233"/>
      <c r="BZ79" s="1233"/>
      <c r="CA79" s="1233"/>
      <c r="CB79" s="1233"/>
      <c r="CC79" s="1233"/>
      <c r="CD79" s="1233"/>
      <c r="CE79" s="1233"/>
      <c r="CF79" s="1233">
        <v>3.4</v>
      </c>
      <c r="CG79" s="1233"/>
      <c r="CH79" s="1233"/>
      <c r="CI79" s="1233"/>
      <c r="CJ79" s="1233"/>
      <c r="CK79" s="1233"/>
      <c r="CL79" s="1233"/>
      <c r="CM79" s="1233"/>
      <c r="CN79" s="1233">
        <v>3.6</v>
      </c>
      <c r="CO79" s="1233"/>
      <c r="CP79" s="1233"/>
      <c r="CQ79" s="1233"/>
      <c r="CR79" s="1233"/>
      <c r="CS79" s="1233"/>
      <c r="CT79" s="1233"/>
      <c r="CU79" s="1233"/>
      <c r="CV79" s="1233">
        <v>3.6</v>
      </c>
      <c r="CW79" s="1233"/>
      <c r="CX79" s="1233"/>
      <c r="CY79" s="1233"/>
      <c r="CZ79" s="1233"/>
      <c r="DA79" s="1233"/>
      <c r="DB79" s="1233"/>
      <c r="DC79" s="1233"/>
    </row>
    <row r="80" spans="2:107" ht="13.2">
      <c r="B80" s="259"/>
      <c r="G80" s="1231"/>
      <c r="H80" s="1231"/>
      <c r="I80" s="1234"/>
      <c r="J80" s="1234"/>
      <c r="K80" s="1235"/>
      <c r="L80" s="1235"/>
      <c r="M80" s="1235"/>
      <c r="N80" s="1235"/>
      <c r="AN80" s="1237"/>
      <c r="AO80" s="1237"/>
      <c r="AP80" s="1237"/>
      <c r="AQ80" s="1237"/>
      <c r="AR80" s="1237"/>
      <c r="AS80" s="1237"/>
      <c r="AT80" s="1237"/>
      <c r="AU80" s="1237"/>
      <c r="AV80" s="1237"/>
      <c r="AW80" s="1237"/>
      <c r="AX80" s="1237"/>
      <c r="AY80" s="1237"/>
      <c r="AZ80" s="1237"/>
      <c r="BA80" s="1237"/>
      <c r="BB80" s="1236"/>
      <c r="BC80" s="1236"/>
      <c r="BD80" s="1236"/>
      <c r="BE80" s="1236"/>
      <c r="BF80" s="1236"/>
      <c r="BG80" s="1236"/>
      <c r="BH80" s="1236"/>
      <c r="BI80" s="1236"/>
      <c r="BJ80" s="1236"/>
      <c r="BK80" s="1236"/>
      <c r="BL80" s="1236"/>
      <c r="BM80" s="1236"/>
      <c r="BN80" s="1236"/>
      <c r="BO80" s="1236"/>
      <c r="BP80" s="1233"/>
      <c r="BQ80" s="1233"/>
      <c r="BR80" s="1233"/>
      <c r="BS80" s="1233"/>
      <c r="BT80" s="1233"/>
      <c r="BU80" s="1233"/>
      <c r="BV80" s="1233"/>
      <c r="BW80" s="1233"/>
      <c r="BX80" s="1233"/>
      <c r="BY80" s="1233"/>
      <c r="BZ80" s="1233"/>
      <c r="CA80" s="1233"/>
      <c r="CB80" s="1233"/>
      <c r="CC80" s="1233"/>
      <c r="CD80" s="1233"/>
      <c r="CE80" s="1233"/>
      <c r="CF80" s="1233"/>
      <c r="CG80" s="1233"/>
      <c r="CH80" s="1233"/>
      <c r="CI80" s="1233"/>
      <c r="CJ80" s="1233"/>
      <c r="CK80" s="1233"/>
      <c r="CL80" s="1233"/>
      <c r="CM80" s="1233"/>
      <c r="CN80" s="1233"/>
      <c r="CO80" s="1233"/>
      <c r="CP80" s="1233"/>
      <c r="CQ80" s="1233"/>
      <c r="CR80" s="1233"/>
      <c r="CS80" s="1233"/>
      <c r="CT80" s="1233"/>
      <c r="CU80" s="1233"/>
      <c r="CV80" s="1233"/>
      <c r="CW80" s="1233"/>
      <c r="CX80" s="1233"/>
      <c r="CY80" s="1233"/>
      <c r="CZ80" s="1233"/>
      <c r="DA80" s="1233"/>
      <c r="DB80" s="1233"/>
      <c r="DC80" s="1233"/>
    </row>
    <row r="81" spans="2:109" ht="13.2">
      <c r="B81" s="259"/>
    </row>
    <row r="82" spans="2:109" ht="16.2">
      <c r="B82" s="259"/>
      <c r="K82" s="379"/>
      <c r="L82" s="379"/>
      <c r="M82" s="379"/>
      <c r="N82" s="379"/>
      <c r="AQ82" s="379"/>
      <c r="AR82" s="379"/>
      <c r="AS82" s="379"/>
      <c r="AT82" s="379"/>
      <c r="BC82" s="379"/>
      <c r="BD82" s="379"/>
      <c r="BE82" s="379"/>
      <c r="BF82" s="379"/>
      <c r="BO82" s="379"/>
      <c r="BP82" s="379"/>
      <c r="BQ82" s="379"/>
      <c r="BR82" s="379"/>
      <c r="CA82" s="379"/>
      <c r="CB82" s="379"/>
      <c r="CC82" s="379"/>
      <c r="CD82" s="379"/>
      <c r="CM82" s="379"/>
      <c r="CN82" s="379"/>
      <c r="CO82" s="379"/>
      <c r="CP82" s="379"/>
      <c r="CY82" s="379"/>
      <c r="CZ82" s="379"/>
      <c r="DA82" s="379"/>
      <c r="DB82" s="379"/>
      <c r="DC82" s="379"/>
    </row>
    <row r="83" spans="2:109" ht="13.2">
      <c r="B83" s="340"/>
      <c r="C83" s="311"/>
      <c r="D83" s="311"/>
      <c r="E83" s="311"/>
      <c r="F83" s="311"/>
      <c r="G83" s="311"/>
      <c r="H83" s="311"/>
      <c r="I83" s="311"/>
      <c r="J83" s="311"/>
      <c r="K83" s="311"/>
      <c r="L83" s="311"/>
      <c r="M83" s="311"/>
      <c r="N83" s="311"/>
      <c r="O83" s="311"/>
      <c r="P83" s="311"/>
      <c r="Q83" s="311"/>
      <c r="R83" s="311"/>
      <c r="S83" s="311"/>
      <c r="T83" s="311"/>
      <c r="U83" s="311"/>
      <c r="V83" s="311"/>
      <c r="W83" s="311"/>
      <c r="X83" s="311"/>
      <c r="Y83" s="311"/>
      <c r="Z83" s="311"/>
      <c r="AA83" s="311"/>
      <c r="AB83" s="311"/>
      <c r="AC83" s="311"/>
      <c r="AD83" s="311"/>
      <c r="AE83" s="311"/>
      <c r="AF83" s="311"/>
      <c r="AG83" s="311"/>
      <c r="AH83" s="311"/>
      <c r="AI83" s="311"/>
      <c r="AJ83" s="311"/>
      <c r="AK83" s="311"/>
      <c r="AL83" s="311"/>
      <c r="AM83" s="311"/>
      <c r="AN83" s="311"/>
      <c r="AO83" s="311"/>
      <c r="AP83" s="311"/>
      <c r="AQ83" s="311"/>
      <c r="AR83" s="311"/>
      <c r="AS83" s="311"/>
      <c r="AT83" s="311"/>
      <c r="AU83" s="311"/>
      <c r="AV83" s="311"/>
      <c r="AW83" s="311"/>
      <c r="AX83" s="311"/>
      <c r="AY83" s="311"/>
      <c r="AZ83" s="311"/>
      <c r="BA83" s="311"/>
      <c r="BB83" s="311"/>
      <c r="BC83" s="311"/>
      <c r="BD83" s="311"/>
      <c r="BE83" s="311"/>
      <c r="BF83" s="311"/>
      <c r="BG83" s="311"/>
      <c r="BH83" s="311"/>
      <c r="BI83" s="311"/>
      <c r="BJ83" s="311"/>
      <c r="BK83" s="311"/>
      <c r="BL83" s="311"/>
      <c r="BM83" s="311"/>
      <c r="BN83" s="311"/>
      <c r="BO83" s="311"/>
      <c r="BP83" s="311"/>
      <c r="BQ83" s="311"/>
      <c r="BR83" s="311"/>
      <c r="BS83" s="311"/>
      <c r="BT83" s="311"/>
      <c r="BU83" s="311"/>
      <c r="BV83" s="311"/>
      <c r="BW83" s="311"/>
      <c r="BX83" s="311"/>
      <c r="BY83" s="311"/>
      <c r="BZ83" s="311"/>
      <c r="CA83" s="311"/>
      <c r="CB83" s="311"/>
      <c r="CC83" s="311"/>
      <c r="CD83" s="311"/>
      <c r="CE83" s="311"/>
      <c r="CF83" s="311"/>
      <c r="CG83" s="311"/>
      <c r="CH83" s="311"/>
      <c r="CI83" s="311"/>
      <c r="CJ83" s="311"/>
      <c r="CK83" s="311"/>
      <c r="CL83" s="311"/>
      <c r="CM83" s="311"/>
      <c r="CN83" s="311"/>
      <c r="CO83" s="311"/>
      <c r="CP83" s="311"/>
      <c r="CQ83" s="311"/>
      <c r="CR83" s="311"/>
      <c r="CS83" s="311"/>
      <c r="CT83" s="311"/>
      <c r="CU83" s="311"/>
      <c r="CV83" s="311"/>
      <c r="CW83" s="311"/>
      <c r="CX83" s="311"/>
      <c r="CY83" s="311"/>
      <c r="CZ83" s="311"/>
      <c r="DA83" s="311"/>
      <c r="DB83" s="311"/>
      <c r="DC83" s="311"/>
      <c r="DD83" s="341"/>
    </row>
    <row r="84" spans="2:109" ht="13.2">
      <c r="DD84" s="255"/>
      <c r="DE84" s="255"/>
    </row>
    <row r="85" spans="2:109" ht="13.2">
      <c r="DD85" s="255"/>
      <c r="DE85" s="255"/>
    </row>
  </sheetData>
  <sheetProtection algorithmName="SHA-512" hashValue="SeYRoBIV+5EqOgmzSnw0C2GjUDi1amMv6WY6CPFfrEvsFBryAIACqRVsyoD3kYgoYAlJ9PLkULR7+YoU8k2tBw==" saltValue="u5xd8Y+QvXYmUKXQM6+vHg==" spinCount="100000" sheet="1" objects="1" scenarios="1" formatCells="0"/>
  <dataConsolidate/>
  <mergeCells count="112">
    <mergeCell ref="G50:J50"/>
    <mergeCell ref="AN50:BO50"/>
    <mergeCell ref="BP50:BW50"/>
    <mergeCell ref="BX50:CE50"/>
    <mergeCell ref="CF50:CM50"/>
    <mergeCell ref="CN50:CU50"/>
    <mergeCell ref="CV50:DC50"/>
    <mergeCell ref="CV51:DC52"/>
    <mergeCell ref="CN51:CU52"/>
    <mergeCell ref="BP53:BW54"/>
    <mergeCell ref="BX53:CE54"/>
    <mergeCell ref="CF53:CM54"/>
    <mergeCell ref="AN51:BA54"/>
    <mergeCell ref="BB51:BO52"/>
    <mergeCell ref="BP51:BW52"/>
    <mergeCell ref="BX51:CE52"/>
    <mergeCell ref="CF51:CM52"/>
    <mergeCell ref="AN43:DC47"/>
    <mergeCell ref="L57:L58"/>
    <mergeCell ref="M57:M58"/>
    <mergeCell ref="N57:N58"/>
    <mergeCell ref="BB57:BO58"/>
    <mergeCell ref="I53:J54"/>
    <mergeCell ref="K53:K54"/>
    <mergeCell ref="L53:L54"/>
    <mergeCell ref="M53:M54"/>
    <mergeCell ref="N53:N54"/>
    <mergeCell ref="BB53:BO54"/>
    <mergeCell ref="CV53:DC54"/>
    <mergeCell ref="G55:H58"/>
    <mergeCell ref="I55:J56"/>
    <mergeCell ref="K55:K56"/>
    <mergeCell ref="L55:L56"/>
    <mergeCell ref="M55:M56"/>
    <mergeCell ref="N55:N56"/>
    <mergeCell ref="AN55:BA58"/>
    <mergeCell ref="BB55:BO56"/>
    <mergeCell ref="BP55:BW56"/>
    <mergeCell ref="G51:H54"/>
    <mergeCell ref="BP57:BW58"/>
    <mergeCell ref="BX57:CE58"/>
    <mergeCell ref="CF57:CM58"/>
    <mergeCell ref="CN57:CU58"/>
    <mergeCell ref="CV57:DC58"/>
    <mergeCell ref="CN53:CU54"/>
    <mergeCell ref="I51:J52"/>
    <mergeCell ref="K51:K52"/>
    <mergeCell ref="L51:L52"/>
    <mergeCell ref="M51:M52"/>
    <mergeCell ref="N51:N52"/>
    <mergeCell ref="I57:J58"/>
    <mergeCell ref="K57:K58"/>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CV73:DC74"/>
    <mergeCell ref="I75:J76"/>
    <mergeCell ref="K75:K76"/>
    <mergeCell ref="L75:L76"/>
    <mergeCell ref="M75:M76"/>
    <mergeCell ref="N75:N76"/>
    <mergeCell ref="BB75:BO76"/>
    <mergeCell ref="BP75:BW76"/>
    <mergeCell ref="BX75:CE76"/>
    <mergeCell ref="CF75:CM76"/>
    <mergeCell ref="CN75:CU76"/>
    <mergeCell ref="CV75:DC76"/>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s>
  <phoneticPr fontId="2"/>
  <printOptions horizontalCentered="1" verticalCentered="1"/>
  <pageMargins left="0" right="0" top="0.19685039370078741" bottom="0.31496062992125984" header="0.39370078740157483" footer="0"/>
  <pageSetup paperSize="9" scale="51"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F33D26-CCA1-4BDE-8B8F-774A18FA82D4}">
  <sheetPr>
    <tabColor rgb="FFFFC000"/>
    <pageSetUpPr fitToPage="1"/>
  </sheetPr>
  <dimension ref="A1:DR125"/>
  <sheetViews>
    <sheetView showGridLines="0" zoomScale="70" zoomScaleNormal="70" zoomScaleSheetLayoutView="70" workbookViewId="0">
      <selection activeCell="AN65" sqref="AN65:DC69"/>
    </sheetView>
  </sheetViews>
  <sheetFormatPr defaultColWidth="0" defaultRowHeight="13.5" customHeight="1" zeroHeight="1"/>
  <cols>
    <col min="1" max="34" width="2.44140625" style="254" customWidth="1"/>
    <col min="35" max="122" width="2.44140625" style="253" customWidth="1"/>
    <col min="123" max="16384" width="2.44140625" style="253" hidden="1"/>
  </cols>
  <sheetData>
    <row r="1" spans="1:34" ht="13.5" customHeight="1">
      <c r="A1" s="253"/>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row>
    <row r="2" spans="1:34" ht="13.2">
      <c r="S2" s="253"/>
      <c r="AH2" s="253"/>
    </row>
    <row r="3" spans="1:34" ht="13.2">
      <c r="C3" s="253"/>
      <c r="D3" s="253"/>
      <c r="E3" s="253"/>
      <c r="F3" s="253"/>
      <c r="G3" s="253"/>
      <c r="H3" s="253"/>
      <c r="I3" s="253"/>
      <c r="J3" s="253"/>
      <c r="K3" s="253"/>
      <c r="L3" s="253"/>
      <c r="M3" s="253"/>
      <c r="N3" s="253"/>
      <c r="O3" s="253"/>
      <c r="P3" s="253"/>
      <c r="Q3" s="253"/>
      <c r="R3" s="253"/>
      <c r="S3" s="253"/>
      <c r="U3" s="253"/>
      <c r="V3" s="253"/>
      <c r="W3" s="253"/>
      <c r="X3" s="253"/>
      <c r="Y3" s="253"/>
      <c r="Z3" s="253"/>
      <c r="AA3" s="253"/>
      <c r="AB3" s="253"/>
      <c r="AC3" s="253"/>
      <c r="AD3" s="253"/>
      <c r="AE3" s="253"/>
      <c r="AF3" s="253"/>
      <c r="AG3" s="253"/>
      <c r="AH3" s="253"/>
    </row>
    <row r="4" spans="1:34" ht="13.2"/>
    <row r="5" spans="1:34" ht="13.2"/>
    <row r="6" spans="1:34" ht="13.2"/>
    <row r="7" spans="1:34" ht="13.2"/>
    <row r="8" spans="1:34" ht="13.2"/>
    <row r="9" spans="1:34" ht="13.2">
      <c r="AH9" s="253"/>
    </row>
    <row r="10" spans="1:34" ht="13.2"/>
    <row r="11" spans="1:34" ht="13.2"/>
    <row r="12" spans="1:34" ht="13.2"/>
    <row r="13" spans="1:34" ht="13.2"/>
    <row r="14" spans="1:34" ht="13.2"/>
    <row r="15" spans="1:34" ht="13.2"/>
    <row r="16" spans="1:34" ht="13.2"/>
    <row r="17" spans="12:34" ht="13.2">
      <c r="AH17" s="253"/>
    </row>
    <row r="18" spans="12:34" ht="13.2"/>
    <row r="19" spans="12:34" ht="13.2"/>
    <row r="20" spans="12:34" ht="13.2">
      <c r="AH20" s="253"/>
    </row>
    <row r="21" spans="12:34" ht="13.2">
      <c r="AH21" s="253"/>
    </row>
    <row r="22" spans="12:34" ht="13.2"/>
    <row r="23" spans="12:34" ht="13.2"/>
    <row r="24" spans="12:34" ht="13.2">
      <c r="Q24" s="253"/>
    </row>
    <row r="25" spans="12:34" ht="13.2"/>
    <row r="26" spans="12:34" ht="13.2"/>
    <row r="27" spans="12:34" ht="13.2"/>
    <row r="28" spans="12:34" ht="13.2">
      <c r="O28" s="253"/>
      <c r="T28" s="253"/>
      <c r="AH28" s="253"/>
    </row>
    <row r="29" spans="12:34" ht="13.2"/>
    <row r="30" spans="12:34" ht="13.2"/>
    <row r="31" spans="12:34" ht="13.2">
      <c r="Q31" s="253"/>
    </row>
    <row r="32" spans="12:34" ht="13.2">
      <c r="L32" s="253"/>
    </row>
    <row r="33" spans="2:34" ht="13.2">
      <c r="C33" s="253"/>
      <c r="E33" s="253"/>
      <c r="G33" s="253"/>
      <c r="I33" s="253"/>
      <c r="X33" s="253"/>
    </row>
    <row r="34" spans="2:34" ht="13.2">
      <c r="B34" s="253"/>
      <c r="P34" s="253"/>
      <c r="R34" s="253"/>
      <c r="T34" s="253"/>
    </row>
    <row r="35" spans="2:34" ht="13.2">
      <c r="D35" s="253"/>
      <c r="W35" s="253"/>
      <c r="AC35" s="253"/>
      <c r="AD35" s="253"/>
      <c r="AE35" s="253"/>
      <c r="AF35" s="253"/>
      <c r="AG35" s="253"/>
      <c r="AH35" s="253"/>
    </row>
    <row r="36" spans="2:34" ht="13.2">
      <c r="H36" s="253"/>
      <c r="J36" s="253"/>
      <c r="K36" s="253"/>
      <c r="M36" s="253"/>
      <c r="Y36" s="253"/>
      <c r="Z36" s="253"/>
      <c r="AA36" s="253"/>
      <c r="AB36" s="253"/>
      <c r="AC36" s="253"/>
      <c r="AD36" s="253"/>
      <c r="AE36" s="253"/>
      <c r="AF36" s="253"/>
      <c r="AG36" s="253"/>
      <c r="AH36" s="253"/>
    </row>
    <row r="37" spans="2:34" ht="13.2">
      <c r="AH37" s="253"/>
    </row>
    <row r="38" spans="2:34" ht="13.2">
      <c r="AG38" s="253"/>
      <c r="AH38" s="253"/>
    </row>
    <row r="39" spans="2:34" ht="13.2"/>
    <row r="40" spans="2:34" ht="13.2">
      <c r="X40" s="253"/>
    </row>
    <row r="41" spans="2:34" ht="13.2">
      <c r="R41" s="253"/>
    </row>
    <row r="42" spans="2:34" ht="13.2">
      <c r="W42" s="253"/>
    </row>
    <row r="43" spans="2:34" ht="13.2">
      <c r="Y43" s="253"/>
      <c r="Z43" s="253"/>
      <c r="AA43" s="253"/>
      <c r="AB43" s="253"/>
      <c r="AC43" s="253"/>
      <c r="AD43" s="253"/>
      <c r="AE43" s="253"/>
      <c r="AF43" s="253"/>
      <c r="AG43" s="253"/>
      <c r="AH43" s="253"/>
    </row>
    <row r="44" spans="2:34" ht="13.2">
      <c r="AH44" s="253"/>
    </row>
    <row r="45" spans="2:34" ht="13.2">
      <c r="X45" s="253"/>
    </row>
    <row r="46" spans="2:34" ht="13.2"/>
    <row r="47" spans="2:34" ht="13.2"/>
    <row r="48" spans="2:34" ht="13.2">
      <c r="W48" s="253"/>
      <c r="Y48" s="253"/>
      <c r="Z48" s="253"/>
      <c r="AA48" s="253"/>
      <c r="AB48" s="253"/>
      <c r="AC48" s="253"/>
      <c r="AD48" s="253"/>
      <c r="AE48" s="253"/>
      <c r="AF48" s="253"/>
      <c r="AG48" s="253"/>
      <c r="AH48" s="253"/>
    </row>
    <row r="49" spans="28:34" ht="13.2"/>
    <row r="50" spans="28:34" ht="13.2">
      <c r="AE50" s="253"/>
      <c r="AF50" s="253"/>
      <c r="AG50" s="253"/>
      <c r="AH50" s="253"/>
    </row>
    <row r="51" spans="28:34" ht="13.2">
      <c r="AC51" s="253"/>
      <c r="AD51" s="253"/>
      <c r="AE51" s="253"/>
      <c r="AF51" s="253"/>
      <c r="AG51" s="253"/>
      <c r="AH51" s="253"/>
    </row>
    <row r="52" spans="28:34" ht="13.2"/>
    <row r="53" spans="28:34" ht="13.2">
      <c r="AF53" s="253"/>
      <c r="AG53" s="253"/>
      <c r="AH53" s="253"/>
    </row>
    <row r="54" spans="28:34" ht="13.2">
      <c r="AH54" s="253"/>
    </row>
    <row r="55" spans="28:34" ht="13.2"/>
    <row r="56" spans="28:34" ht="13.2">
      <c r="AB56" s="253"/>
      <c r="AC56" s="253"/>
      <c r="AD56" s="253"/>
      <c r="AE56" s="253"/>
      <c r="AF56" s="253"/>
      <c r="AG56" s="253"/>
      <c r="AH56" s="253"/>
    </row>
    <row r="57" spans="28:34" ht="13.2">
      <c r="AH57" s="253"/>
    </row>
    <row r="58" spans="28:34" ht="13.2">
      <c r="AH58" s="253"/>
    </row>
    <row r="59" spans="28:34" ht="13.2"/>
    <row r="60" spans="28:34" ht="13.2"/>
    <row r="61" spans="28:34" ht="13.2"/>
    <row r="62" spans="28:34" ht="13.2"/>
    <row r="63" spans="28:34" ht="13.2">
      <c r="AH63" s="253"/>
    </row>
    <row r="64" spans="28:34" ht="13.2">
      <c r="AG64" s="253"/>
      <c r="AH64" s="253"/>
    </row>
    <row r="65" spans="28:34" ht="13.2"/>
    <row r="66" spans="28:34" ht="13.2"/>
    <row r="67" spans="28:34" ht="13.2"/>
    <row r="68" spans="28:34" ht="13.2">
      <c r="AB68" s="253"/>
      <c r="AC68" s="253"/>
      <c r="AD68" s="253"/>
      <c r="AE68" s="253"/>
      <c r="AF68" s="253"/>
      <c r="AG68" s="253"/>
      <c r="AH68" s="253"/>
    </row>
    <row r="69" spans="28:34" ht="13.2">
      <c r="AF69" s="253"/>
      <c r="AG69" s="253"/>
      <c r="AH69" s="253"/>
    </row>
    <row r="70" spans="28:34" ht="13.2"/>
    <row r="71" spans="28:34" ht="13.2"/>
    <row r="72" spans="28:34" ht="13.2"/>
    <row r="73" spans="28:34" ht="13.2"/>
    <row r="74" spans="28:34" ht="13.2"/>
    <row r="75" spans="28:34" ht="13.2">
      <c r="AH75" s="253"/>
    </row>
    <row r="76" spans="28:34" ht="13.2">
      <c r="AF76" s="253"/>
      <c r="AG76" s="253"/>
      <c r="AH76" s="253"/>
    </row>
    <row r="77" spans="28:34" ht="13.2">
      <c r="AG77" s="253"/>
      <c r="AH77" s="253"/>
    </row>
    <row r="78" spans="28:34" ht="13.2"/>
    <row r="79" spans="28:34" ht="13.2"/>
    <row r="80" spans="28:34" ht="13.2"/>
    <row r="81" spans="25:34" ht="13.2"/>
    <row r="82" spans="25:34" ht="13.2">
      <c r="Y82" s="253"/>
    </row>
    <row r="83" spans="25:34" ht="13.2">
      <c r="Y83" s="253"/>
      <c r="Z83" s="253"/>
      <c r="AA83" s="253"/>
      <c r="AB83" s="253"/>
      <c r="AC83" s="253"/>
      <c r="AD83" s="253"/>
      <c r="AE83" s="253"/>
      <c r="AF83" s="253"/>
      <c r="AG83" s="253"/>
      <c r="AH83" s="253"/>
    </row>
    <row r="84" spans="25:34" ht="13.2"/>
    <row r="85" spans="25:34" ht="13.2"/>
    <row r="86" spans="25:34" ht="13.2"/>
    <row r="87" spans="25:34" ht="13.2"/>
    <row r="88" spans="25:34" ht="13.2">
      <c r="AH88" s="253"/>
    </row>
    <row r="89" spans="25:34" ht="13.2"/>
    <row r="90" spans="25:34" ht="13.2"/>
    <row r="91" spans="25:34" ht="13.2"/>
    <row r="92" spans="25:34" ht="13.5" customHeight="1"/>
    <row r="93" spans="25:34" ht="13.5" customHeight="1"/>
    <row r="94" spans="25:34" ht="13.5" customHeight="1">
      <c r="AF94" s="253"/>
      <c r="AG94" s="253"/>
      <c r="AH94" s="253"/>
    </row>
    <row r="95" spans="25:34" ht="13.5" customHeight="1">
      <c r="AH95" s="253"/>
    </row>
    <row r="96" spans="25:34" ht="13.5" customHeight="1"/>
    <row r="97" spans="33:34" ht="13.5" customHeight="1"/>
    <row r="98" spans="33:34" ht="13.5" customHeight="1"/>
    <row r="99" spans="33:34" ht="13.5" customHeight="1"/>
    <row r="100" spans="33:34" ht="13.5" customHeight="1"/>
    <row r="101" spans="33:34" ht="13.5" customHeight="1">
      <c r="AH101" s="253"/>
    </row>
    <row r="102" spans="33:34" ht="13.5" customHeight="1"/>
    <row r="103" spans="33:34" ht="13.5" customHeight="1"/>
    <row r="104" spans="33:34" ht="13.5" customHeight="1">
      <c r="AG104" s="253"/>
      <c r="AH104" s="253"/>
    </row>
    <row r="105" spans="33:34" ht="13.5" customHeight="1"/>
    <row r="106" spans="33:34" ht="13.5" customHeight="1"/>
    <row r="107" spans="33:34" ht="13.5" customHeight="1"/>
    <row r="108" spans="33:34" ht="13.5" customHeight="1"/>
    <row r="109" spans="33:34" ht="13.5" customHeight="1"/>
    <row r="110" spans="33:34" ht="13.5" customHeight="1"/>
    <row r="111" spans="33:34" ht="13.5" customHeight="1"/>
    <row r="112" spans="33:34" ht="13.5" customHeight="1"/>
    <row r="113" spans="34:122" ht="13.5" customHeight="1"/>
    <row r="114" spans="34:122" ht="13.5" customHeight="1"/>
    <row r="115" spans="34:122" ht="13.5" customHeight="1"/>
    <row r="116" spans="34:122" ht="13.5" customHeight="1">
      <c r="AH116" s="253"/>
    </row>
    <row r="117" spans="34:122" ht="13.5" customHeight="1"/>
    <row r="118" spans="34:122" ht="13.5" customHeight="1"/>
    <row r="119" spans="34:122" ht="13.5" customHeight="1"/>
    <row r="120" spans="34:122" ht="13.5" customHeight="1">
      <c r="AH120" s="253"/>
    </row>
    <row r="121" spans="34:122" ht="13.5" customHeight="1">
      <c r="AH121" s="253"/>
    </row>
    <row r="122" spans="34:122" ht="13.5" customHeight="1"/>
    <row r="123" spans="34:122" ht="13.5" customHeight="1"/>
    <row r="124" spans="34:122" ht="13.5" customHeight="1"/>
    <row r="125" spans="34:122" ht="13.5" customHeight="1">
      <c r="DR125" s="253" t="s">
        <v>500</v>
      </c>
    </row>
  </sheetData>
  <sheetProtection algorithmName="SHA-512" hashValue="PoIapPWwoM/IWslMtGGz14MMkSwHbvlzSzyQcYZFLqpGvFKHL6ZcrGs9Nz5WZyxzFtMsXQMFXCsaFYereH1eQg==" saltValue="ZtkmnszIQJEpdz7uzgVRcQ=="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6AAFCA-C31B-422A-9712-7BA7848F373F}">
  <sheetPr>
    <tabColor rgb="FFFFC000"/>
    <pageSetUpPr fitToPage="1"/>
  </sheetPr>
  <dimension ref="A1:DR125"/>
  <sheetViews>
    <sheetView showGridLines="0" zoomScale="70" zoomScaleNormal="70" zoomScaleSheetLayoutView="55" workbookViewId="0">
      <selection activeCell="AN65" sqref="AN65:DC69"/>
    </sheetView>
  </sheetViews>
  <sheetFormatPr defaultColWidth="0" defaultRowHeight="13.5" customHeight="1" zeroHeight="1"/>
  <cols>
    <col min="1" max="34" width="2.44140625" style="254" customWidth="1"/>
    <col min="35" max="122" width="2.44140625" style="253" customWidth="1"/>
    <col min="123" max="16384" width="2.44140625" style="253" hidden="1"/>
  </cols>
  <sheetData>
    <row r="1" spans="2:34" ht="13.5" customHeight="1">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row>
    <row r="2" spans="2:34" ht="13.2">
      <c r="S2" s="253"/>
      <c r="AH2" s="253"/>
    </row>
    <row r="3" spans="2:34" ht="13.2">
      <c r="C3" s="253"/>
      <c r="D3" s="253"/>
      <c r="E3" s="253"/>
      <c r="F3" s="253"/>
      <c r="G3" s="253"/>
      <c r="H3" s="253"/>
      <c r="I3" s="253"/>
      <c r="J3" s="253"/>
      <c r="K3" s="253"/>
      <c r="L3" s="253"/>
      <c r="M3" s="253"/>
      <c r="N3" s="253"/>
      <c r="O3" s="253"/>
      <c r="P3" s="253"/>
      <c r="Q3" s="253"/>
      <c r="R3" s="253"/>
      <c r="S3" s="253"/>
      <c r="U3" s="253"/>
      <c r="V3" s="253"/>
      <c r="W3" s="253"/>
      <c r="X3" s="253"/>
      <c r="Y3" s="253"/>
      <c r="Z3" s="253"/>
      <c r="AA3" s="253"/>
      <c r="AB3" s="253"/>
      <c r="AC3" s="253"/>
      <c r="AD3" s="253"/>
      <c r="AE3" s="253"/>
      <c r="AF3" s="253"/>
      <c r="AG3" s="253"/>
      <c r="AH3" s="253"/>
    </row>
    <row r="4" spans="2:34" ht="13.2"/>
    <row r="5" spans="2:34" ht="13.2"/>
    <row r="6" spans="2:34" ht="13.2"/>
    <row r="7" spans="2:34" ht="13.2"/>
    <row r="8" spans="2:34" ht="13.2"/>
    <row r="9" spans="2:34" ht="13.2">
      <c r="AH9" s="253"/>
    </row>
    <row r="10" spans="2:34" ht="13.2"/>
    <row r="11" spans="2:34" ht="13.2"/>
    <row r="12" spans="2:34" ht="13.2"/>
    <row r="13" spans="2:34" ht="13.2"/>
    <row r="14" spans="2:34" ht="13.2"/>
    <row r="15" spans="2:34" ht="13.2"/>
    <row r="16" spans="2:34" ht="13.2"/>
    <row r="17" spans="12:34" ht="13.2">
      <c r="AH17" s="253"/>
    </row>
    <row r="18" spans="12:34" ht="13.2"/>
    <row r="19" spans="12:34" ht="13.2"/>
    <row r="20" spans="12:34" ht="13.2">
      <c r="AH20" s="253"/>
    </row>
    <row r="21" spans="12:34" ht="13.2">
      <c r="AH21" s="253"/>
    </row>
    <row r="22" spans="12:34" ht="13.2"/>
    <row r="23" spans="12:34" ht="13.2"/>
    <row r="24" spans="12:34" ht="13.2">
      <c r="Q24" s="253"/>
    </row>
    <row r="25" spans="12:34" ht="13.2"/>
    <row r="26" spans="12:34" ht="13.2"/>
    <row r="27" spans="12:34" ht="13.2"/>
    <row r="28" spans="12:34" ht="13.2">
      <c r="O28" s="253"/>
      <c r="T28" s="253"/>
      <c r="AH28" s="253"/>
    </row>
    <row r="29" spans="12:34" ht="13.2"/>
    <row r="30" spans="12:34" ht="13.2"/>
    <row r="31" spans="12:34" ht="13.2">
      <c r="Q31" s="253"/>
    </row>
    <row r="32" spans="12:34" ht="13.2">
      <c r="L32" s="253"/>
    </row>
    <row r="33" spans="2:34" ht="13.2">
      <c r="C33" s="253"/>
      <c r="E33" s="253"/>
      <c r="G33" s="253"/>
      <c r="I33" s="253"/>
      <c r="X33" s="253"/>
    </row>
    <row r="34" spans="2:34" ht="13.2">
      <c r="B34" s="253"/>
      <c r="P34" s="253"/>
      <c r="R34" s="253"/>
      <c r="T34" s="253"/>
    </row>
    <row r="35" spans="2:34" ht="13.2">
      <c r="D35" s="253"/>
      <c r="W35" s="253"/>
      <c r="AC35" s="253"/>
      <c r="AD35" s="253"/>
      <c r="AE35" s="253"/>
      <c r="AF35" s="253"/>
      <c r="AG35" s="253"/>
      <c r="AH35" s="253"/>
    </row>
    <row r="36" spans="2:34" ht="13.2">
      <c r="H36" s="253"/>
      <c r="J36" s="253"/>
      <c r="K36" s="253"/>
      <c r="M36" s="253"/>
      <c r="Y36" s="253"/>
      <c r="Z36" s="253"/>
      <c r="AA36" s="253"/>
      <c r="AB36" s="253"/>
      <c r="AC36" s="253"/>
      <c r="AD36" s="253"/>
      <c r="AE36" s="253"/>
      <c r="AF36" s="253"/>
      <c r="AG36" s="253"/>
      <c r="AH36" s="253"/>
    </row>
    <row r="37" spans="2:34" ht="13.2">
      <c r="AH37" s="253"/>
    </row>
    <row r="38" spans="2:34" ht="13.2">
      <c r="AG38" s="253"/>
      <c r="AH38" s="253"/>
    </row>
    <row r="39" spans="2:34" ht="13.2"/>
    <row r="40" spans="2:34" ht="13.2">
      <c r="X40" s="253"/>
    </row>
    <row r="41" spans="2:34" ht="13.2">
      <c r="R41" s="253"/>
    </row>
    <row r="42" spans="2:34" ht="13.2">
      <c r="W42" s="253"/>
    </row>
    <row r="43" spans="2:34" ht="13.2">
      <c r="Y43" s="253"/>
      <c r="Z43" s="253"/>
      <c r="AA43" s="253"/>
      <c r="AB43" s="253"/>
      <c r="AC43" s="253"/>
      <c r="AD43" s="253"/>
      <c r="AE43" s="253"/>
      <c r="AF43" s="253"/>
      <c r="AG43" s="253"/>
      <c r="AH43" s="253"/>
    </row>
    <row r="44" spans="2:34" ht="13.2">
      <c r="AH44" s="253"/>
    </row>
    <row r="45" spans="2:34" ht="13.2">
      <c r="X45" s="253"/>
    </row>
    <row r="46" spans="2:34" ht="13.2"/>
    <row r="47" spans="2:34" ht="13.2"/>
    <row r="48" spans="2:34" ht="13.2">
      <c r="W48" s="253"/>
      <c r="Y48" s="253"/>
      <c r="Z48" s="253"/>
      <c r="AA48" s="253"/>
      <c r="AB48" s="253"/>
      <c r="AC48" s="253"/>
      <c r="AD48" s="253"/>
      <c r="AE48" s="253"/>
      <c r="AF48" s="253"/>
      <c r="AG48" s="253"/>
      <c r="AH48" s="253"/>
    </row>
    <row r="49" spans="28:34" ht="13.2"/>
    <row r="50" spans="28:34" ht="13.2">
      <c r="AE50" s="253"/>
      <c r="AF50" s="253"/>
      <c r="AG50" s="253"/>
      <c r="AH50" s="253"/>
    </row>
    <row r="51" spans="28:34" ht="13.2">
      <c r="AC51" s="253"/>
      <c r="AD51" s="253"/>
      <c r="AE51" s="253"/>
      <c r="AF51" s="253"/>
      <c r="AG51" s="253"/>
      <c r="AH51" s="253"/>
    </row>
    <row r="52" spans="28:34" ht="13.2"/>
    <row r="53" spans="28:34" ht="13.2">
      <c r="AF53" s="253"/>
      <c r="AG53" s="253"/>
      <c r="AH53" s="253"/>
    </row>
    <row r="54" spans="28:34" ht="13.2">
      <c r="AH54" s="253"/>
    </row>
    <row r="55" spans="28:34" ht="13.2"/>
    <row r="56" spans="28:34" ht="13.2">
      <c r="AB56" s="253"/>
      <c r="AC56" s="253"/>
      <c r="AD56" s="253"/>
      <c r="AE56" s="253"/>
      <c r="AF56" s="253"/>
      <c r="AG56" s="253"/>
      <c r="AH56" s="253"/>
    </row>
    <row r="57" spans="28:34" ht="13.2">
      <c r="AH57" s="253"/>
    </row>
    <row r="58" spans="28:34" ht="13.2">
      <c r="AH58" s="253"/>
    </row>
    <row r="59" spans="28:34" ht="13.2">
      <c r="AG59" s="253"/>
      <c r="AH59" s="253"/>
    </row>
    <row r="60" spans="28:34" ht="13.2"/>
    <row r="61" spans="28:34" ht="13.2"/>
    <row r="62" spans="28:34" ht="13.2"/>
    <row r="63" spans="28:34" ht="13.2">
      <c r="AH63" s="253"/>
    </row>
    <row r="64" spans="28:34" ht="13.2">
      <c r="AG64" s="253"/>
      <c r="AH64" s="253"/>
    </row>
    <row r="65" spans="28:34" ht="13.2"/>
    <row r="66" spans="28:34" ht="13.2"/>
    <row r="67" spans="28:34" ht="13.2"/>
    <row r="68" spans="28:34" ht="13.2">
      <c r="AB68" s="253"/>
      <c r="AC68" s="253"/>
      <c r="AD68" s="253"/>
      <c r="AE68" s="253"/>
      <c r="AF68" s="253"/>
      <c r="AG68" s="253"/>
      <c r="AH68" s="253"/>
    </row>
    <row r="69" spans="28:34" ht="13.2">
      <c r="AF69" s="253"/>
      <c r="AG69" s="253"/>
      <c r="AH69" s="253"/>
    </row>
    <row r="70" spans="28:34" ht="13.2"/>
    <row r="71" spans="28:34" ht="13.2"/>
    <row r="72" spans="28:34" ht="13.2"/>
    <row r="73" spans="28:34" ht="13.2"/>
    <row r="74" spans="28:34" ht="13.2"/>
    <row r="75" spans="28:34" ht="13.2">
      <c r="AH75" s="253"/>
    </row>
    <row r="76" spans="28:34" ht="13.2">
      <c r="AF76" s="253"/>
      <c r="AG76" s="253"/>
      <c r="AH76" s="253"/>
    </row>
    <row r="77" spans="28:34" ht="13.2">
      <c r="AG77" s="253"/>
      <c r="AH77" s="253"/>
    </row>
    <row r="78" spans="28:34" ht="13.2"/>
    <row r="79" spans="28:34" ht="13.2"/>
    <row r="80" spans="28:34" ht="13.2"/>
    <row r="81" spans="25:34" ht="13.2"/>
    <row r="82" spans="25:34" ht="13.2">
      <c r="Y82" s="253"/>
    </row>
    <row r="83" spans="25:34" ht="13.2">
      <c r="Y83" s="253"/>
      <c r="Z83" s="253"/>
      <c r="AA83" s="253"/>
      <c r="AB83" s="253"/>
      <c r="AC83" s="253"/>
      <c r="AD83" s="253"/>
      <c r="AE83" s="253"/>
      <c r="AF83" s="253"/>
      <c r="AG83" s="253"/>
      <c r="AH83" s="253"/>
    </row>
    <row r="84" spans="25:34" ht="13.2"/>
    <row r="85" spans="25:34" ht="13.2"/>
    <row r="86" spans="25:34" ht="13.2"/>
    <row r="87" spans="25:34" ht="13.2"/>
    <row r="88" spans="25:34" ht="13.2">
      <c r="AH88" s="253"/>
    </row>
    <row r="89" spans="25:34" ht="13.2"/>
    <row r="90" spans="25:34" ht="13.2"/>
    <row r="91" spans="25:34" ht="13.2"/>
    <row r="92" spans="25:34" ht="13.5" customHeight="1"/>
    <row r="93" spans="25:34" ht="13.5" customHeight="1"/>
    <row r="94" spans="25:34" ht="13.5" customHeight="1">
      <c r="AF94" s="253"/>
      <c r="AG94" s="253"/>
      <c r="AH94" s="253"/>
    </row>
    <row r="95" spans="25:34" ht="13.5" customHeight="1">
      <c r="AH95" s="253"/>
    </row>
    <row r="96" spans="25:34" ht="13.5" customHeight="1"/>
    <row r="97" spans="33:34" ht="13.5" customHeight="1"/>
    <row r="98" spans="33:34" ht="13.5" customHeight="1"/>
    <row r="99" spans="33:34" ht="13.5" customHeight="1"/>
    <row r="100" spans="33:34" ht="13.5" customHeight="1"/>
    <row r="101" spans="33:34" ht="13.5" customHeight="1">
      <c r="AH101" s="253"/>
    </row>
    <row r="102" spans="33:34" ht="13.5" customHeight="1"/>
    <row r="103" spans="33:34" ht="13.5" customHeight="1"/>
    <row r="104" spans="33:34" ht="13.5" customHeight="1">
      <c r="AG104" s="253"/>
      <c r="AH104" s="253"/>
    </row>
    <row r="105" spans="33:34" ht="13.5" customHeight="1"/>
    <row r="106" spans="33:34" ht="13.5" customHeight="1"/>
    <row r="107" spans="33:34" ht="13.5" customHeight="1"/>
    <row r="108" spans="33:34" ht="13.5" customHeight="1"/>
    <row r="109" spans="33:34" ht="13.5" customHeight="1"/>
    <row r="110" spans="33:34" ht="13.5" customHeight="1"/>
    <row r="111" spans="33:34" ht="13.5" customHeight="1"/>
    <row r="112" spans="33:34" ht="13.5" customHeight="1"/>
    <row r="113" spans="34:122" ht="13.5" customHeight="1"/>
    <row r="114" spans="34:122" ht="13.5" customHeight="1"/>
    <row r="115" spans="34:122" ht="13.5" customHeight="1"/>
    <row r="116" spans="34:122" ht="13.5" customHeight="1">
      <c r="AH116" s="253"/>
    </row>
    <row r="117" spans="34:122" ht="13.5" customHeight="1"/>
    <row r="118" spans="34:122" ht="13.5" customHeight="1"/>
    <row r="119" spans="34:122" ht="13.5" customHeight="1"/>
    <row r="120" spans="34:122" ht="13.5" customHeight="1">
      <c r="AH120" s="253"/>
    </row>
    <row r="121" spans="34:122" ht="13.5" customHeight="1">
      <c r="AH121" s="253"/>
    </row>
    <row r="122" spans="34:122" ht="13.5" customHeight="1"/>
    <row r="123" spans="34:122" ht="13.5" customHeight="1"/>
    <row r="124" spans="34:122" ht="13.5" customHeight="1"/>
    <row r="125" spans="34:122" ht="13.5" customHeight="1">
      <c r="DR125" s="253" t="s">
        <v>500</v>
      </c>
    </row>
  </sheetData>
  <sheetProtection algorithmName="SHA-512" hashValue="YjXa7dLUm7caydMDRIOUWU91XSgElPtOBVSoBOhN6Cgehqk3jXcAzIbU0t+SEvhmJ490hIDLgINspSP3oRWJCA==" saltValue="l9yBBSUao8rXshKkfjjudg==" spinCount="100000" sheet="1" objects="1" scenarios="1"/>
  <dataConsolidate/>
  <phoneticPr fontId="2"/>
  <printOptions horizontalCentered="1" verticalCentered="1"/>
  <pageMargins left="0" right="0" top="0.19685039370078741" bottom="0" header="0.39370078740157483" footer="0"/>
  <pageSetup paperSize="9" scale="37"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09375" defaultRowHeight="13.2"/>
  <cols>
    <col min="1" max="1" width="45.88671875" style="142" customWidth="1"/>
    <col min="2" max="8" width="13.33203125" style="142" customWidth="1"/>
    <col min="9" max="16384" width="11.109375" style="142"/>
  </cols>
  <sheetData>
    <row r="1" spans="1:8">
      <c r="A1" s="136"/>
      <c r="B1" s="137"/>
      <c r="C1" s="138"/>
      <c r="D1" s="139"/>
      <c r="E1" s="140"/>
      <c r="F1" s="140"/>
      <c r="G1" s="140"/>
      <c r="H1" s="141"/>
    </row>
    <row r="2" spans="1:8">
      <c r="A2" s="143"/>
      <c r="B2" s="144"/>
      <c r="C2" s="145"/>
      <c r="D2" s="146" t="s">
        <v>54</v>
      </c>
      <c r="E2" s="147"/>
      <c r="F2" s="148" t="s">
        <v>550</v>
      </c>
      <c r="G2" s="149"/>
      <c r="H2" s="150"/>
    </row>
    <row r="3" spans="1:8">
      <c r="A3" s="146" t="s">
        <v>543</v>
      </c>
      <c r="B3" s="151"/>
      <c r="C3" s="152"/>
      <c r="D3" s="153">
        <v>49803</v>
      </c>
      <c r="E3" s="154"/>
      <c r="F3" s="155">
        <v>33173</v>
      </c>
      <c r="G3" s="156"/>
      <c r="H3" s="157"/>
    </row>
    <row r="4" spans="1:8">
      <c r="A4" s="158"/>
      <c r="B4" s="159"/>
      <c r="C4" s="160"/>
      <c r="D4" s="161">
        <v>25989</v>
      </c>
      <c r="E4" s="162"/>
      <c r="F4" s="163">
        <v>20353</v>
      </c>
      <c r="G4" s="164"/>
      <c r="H4" s="165"/>
    </row>
    <row r="5" spans="1:8">
      <c r="A5" s="146" t="s">
        <v>545</v>
      </c>
      <c r="B5" s="151"/>
      <c r="C5" s="152"/>
      <c r="D5" s="153">
        <v>54007</v>
      </c>
      <c r="E5" s="154"/>
      <c r="F5" s="155">
        <v>37644</v>
      </c>
      <c r="G5" s="156"/>
      <c r="H5" s="157"/>
    </row>
    <row r="6" spans="1:8">
      <c r="A6" s="158"/>
      <c r="B6" s="159"/>
      <c r="C6" s="160"/>
      <c r="D6" s="161">
        <v>27405</v>
      </c>
      <c r="E6" s="162"/>
      <c r="F6" s="163">
        <v>24939</v>
      </c>
      <c r="G6" s="164"/>
      <c r="H6" s="165"/>
    </row>
    <row r="7" spans="1:8">
      <c r="A7" s="146" t="s">
        <v>546</v>
      </c>
      <c r="B7" s="151"/>
      <c r="C7" s="152"/>
      <c r="D7" s="153">
        <v>39439</v>
      </c>
      <c r="E7" s="154"/>
      <c r="F7" s="155">
        <v>39221</v>
      </c>
      <c r="G7" s="156"/>
      <c r="H7" s="157"/>
    </row>
    <row r="8" spans="1:8">
      <c r="A8" s="158"/>
      <c r="B8" s="159"/>
      <c r="C8" s="160"/>
      <c r="D8" s="161">
        <v>26301</v>
      </c>
      <c r="E8" s="162"/>
      <c r="F8" s="163">
        <v>24821</v>
      </c>
      <c r="G8" s="164"/>
      <c r="H8" s="165"/>
    </row>
    <row r="9" spans="1:8">
      <c r="A9" s="146" t="s">
        <v>547</v>
      </c>
      <c r="B9" s="151"/>
      <c r="C9" s="152"/>
      <c r="D9" s="153">
        <v>35747</v>
      </c>
      <c r="E9" s="154"/>
      <c r="F9" s="155">
        <v>38566</v>
      </c>
      <c r="G9" s="156"/>
      <c r="H9" s="157"/>
    </row>
    <row r="10" spans="1:8">
      <c r="A10" s="158"/>
      <c r="B10" s="159"/>
      <c r="C10" s="160"/>
      <c r="D10" s="161">
        <v>23001</v>
      </c>
      <c r="E10" s="162"/>
      <c r="F10" s="163">
        <v>24059</v>
      </c>
      <c r="G10" s="164"/>
      <c r="H10" s="165"/>
    </row>
    <row r="11" spans="1:8">
      <c r="A11" s="146" t="s">
        <v>548</v>
      </c>
      <c r="B11" s="151"/>
      <c r="C11" s="152"/>
      <c r="D11" s="153">
        <v>18451</v>
      </c>
      <c r="E11" s="154"/>
      <c r="F11" s="155">
        <v>35156</v>
      </c>
      <c r="G11" s="156"/>
      <c r="H11" s="157"/>
    </row>
    <row r="12" spans="1:8">
      <c r="A12" s="158"/>
      <c r="B12" s="159"/>
      <c r="C12" s="166"/>
      <c r="D12" s="161">
        <v>11431</v>
      </c>
      <c r="E12" s="162"/>
      <c r="F12" s="163">
        <v>22430</v>
      </c>
      <c r="G12" s="164"/>
      <c r="H12" s="165"/>
    </row>
    <row r="13" spans="1:8">
      <c r="A13" s="146"/>
      <c r="B13" s="151"/>
      <c r="C13" s="152"/>
      <c r="D13" s="153">
        <v>39489</v>
      </c>
      <c r="E13" s="154"/>
      <c r="F13" s="155">
        <v>36752</v>
      </c>
      <c r="G13" s="167"/>
      <c r="H13" s="157"/>
    </row>
    <row r="14" spans="1:8">
      <c r="A14" s="158"/>
      <c r="B14" s="159"/>
      <c r="C14" s="160"/>
      <c r="D14" s="161">
        <v>22825</v>
      </c>
      <c r="E14" s="162"/>
      <c r="F14" s="163">
        <v>23320</v>
      </c>
      <c r="G14" s="164"/>
      <c r="H14" s="165"/>
    </row>
    <row r="17" spans="1:11">
      <c r="A17" s="142" t="s">
        <v>55</v>
      </c>
    </row>
    <row r="18" spans="1:11">
      <c r="A18" s="168"/>
      <c r="B18" s="168" t="str">
        <f>実質収支比率等に係る経年分析!F$46</f>
        <v>H30</v>
      </c>
      <c r="C18" s="168" t="str">
        <f>実質収支比率等に係る経年分析!G$46</f>
        <v>R01</v>
      </c>
      <c r="D18" s="168" t="str">
        <f>実質収支比率等に係る経年分析!H$46</f>
        <v>R02</v>
      </c>
      <c r="E18" s="168" t="str">
        <f>実質収支比率等に係る経年分析!I$46</f>
        <v>R03</v>
      </c>
      <c r="F18" s="168" t="str">
        <f>実質収支比率等に係る経年分析!J$46</f>
        <v>R04</v>
      </c>
    </row>
    <row r="19" spans="1:11">
      <c r="A19" s="168" t="s">
        <v>56</v>
      </c>
      <c r="B19" s="168">
        <f>ROUND(VALUE(SUBSTITUTE(実質収支比率等に係る経年分析!F$48,"▲","-")),2)</f>
        <v>4.6900000000000004</v>
      </c>
      <c r="C19" s="168">
        <f>ROUND(VALUE(SUBSTITUTE(実質収支比率等に係る経年分析!G$48,"▲","-")),2)</f>
        <v>5.63</v>
      </c>
      <c r="D19" s="168">
        <f>ROUND(VALUE(SUBSTITUTE(実質収支比率等に係る経年分析!H$48,"▲","-")),2)</f>
        <v>8.3000000000000007</v>
      </c>
      <c r="E19" s="168">
        <f>ROUND(VALUE(SUBSTITUTE(実質収支比率等に係る経年分析!I$48,"▲","-")),2)</f>
        <v>13.91</v>
      </c>
      <c r="F19" s="168">
        <f>ROUND(VALUE(SUBSTITUTE(実質収支比率等に係る経年分析!J$48,"▲","-")),2)</f>
        <v>7.41</v>
      </c>
    </row>
    <row r="20" spans="1:11">
      <c r="A20" s="168" t="s">
        <v>57</v>
      </c>
      <c r="B20" s="168">
        <f>ROUND(VALUE(SUBSTITUTE(実質収支比率等に係る経年分析!F$47,"▲","-")),2)</f>
        <v>12.42</v>
      </c>
      <c r="C20" s="168">
        <f>ROUND(VALUE(SUBSTITUTE(実質収支比率等に係る経年分析!G$47,"▲","-")),2)</f>
        <v>11.23</v>
      </c>
      <c r="D20" s="168">
        <f>ROUND(VALUE(SUBSTITUTE(実質収支比率等に係る経年分析!H$47,"▲","-")),2)</f>
        <v>10.220000000000001</v>
      </c>
      <c r="E20" s="168">
        <f>ROUND(VALUE(SUBSTITUTE(実質収支比率等に係る経年分析!I$47,"▲","-")),2)</f>
        <v>11.57</v>
      </c>
      <c r="F20" s="168">
        <f>ROUND(VALUE(SUBSTITUTE(実質収支比率等に係る経年分析!J$47,"▲","-")),2)</f>
        <v>16.32</v>
      </c>
    </row>
    <row r="21" spans="1:11">
      <c r="A21" s="168" t="s">
        <v>58</v>
      </c>
      <c r="B21" s="168">
        <f>IF(ISNUMBER(VALUE(SUBSTITUTE(実質収支比率等に係る経年分析!F$49,"▲","-"))),ROUND(VALUE(SUBSTITUTE(実質収支比率等に係る経年分析!F$49,"▲","-")),2),NA())</f>
        <v>-3.79</v>
      </c>
      <c r="C21" s="168">
        <f>IF(ISNUMBER(VALUE(SUBSTITUTE(実質収支比率等に係る経年分析!G$49,"▲","-"))),ROUND(VALUE(SUBSTITUTE(実質収支比率等に係る経年分析!G$49,"▲","-")),2),NA())</f>
        <v>-7.0000000000000007E-2</v>
      </c>
      <c r="D21" s="168">
        <f>IF(ISNUMBER(VALUE(SUBSTITUTE(実質収支比率等に係る経年分析!H$49,"▲","-"))),ROUND(VALUE(SUBSTITUTE(実質収支比率等に係る経年分析!H$49,"▲","-")),2),NA())</f>
        <v>2.17</v>
      </c>
      <c r="E21" s="168">
        <f>IF(ISNUMBER(VALUE(SUBSTITUTE(実質収支比率等に係る経年分析!I$49,"▲","-"))),ROUND(VALUE(SUBSTITUTE(実質収支比率等に係る経年分析!I$49,"▲","-")),2),NA())</f>
        <v>7.78</v>
      </c>
      <c r="F21" s="168">
        <f>IF(ISNUMBER(VALUE(SUBSTITUTE(実質収支比率等に係る経年分析!J$49,"▲","-"))),ROUND(VALUE(SUBSTITUTE(実質収支比率等に係る経年分析!J$49,"▲","-")),2),NA())</f>
        <v>-2.23</v>
      </c>
    </row>
    <row r="24" spans="1:11">
      <c r="A24" s="142" t="s">
        <v>59</v>
      </c>
    </row>
    <row r="25" spans="1:11">
      <c r="A25" s="169"/>
      <c r="B25" s="169" t="str">
        <f>連結実質赤字比率に係る赤字・黒字の構成分析!F$33</f>
        <v>H30</v>
      </c>
      <c r="C25" s="169"/>
      <c r="D25" s="169" t="str">
        <f>連結実質赤字比率に係る赤字・黒字の構成分析!G$33</f>
        <v>R01</v>
      </c>
      <c r="E25" s="169"/>
      <c r="F25" s="169" t="str">
        <f>連結実質赤字比率に係る赤字・黒字の構成分析!H$33</f>
        <v>R02</v>
      </c>
      <c r="G25" s="169"/>
      <c r="H25" s="169" t="str">
        <f>連結実質赤字比率に係る赤字・黒字の構成分析!I$33</f>
        <v>R03</v>
      </c>
      <c r="I25" s="169"/>
      <c r="J25" s="169" t="str">
        <f>連結実質赤字比率に係る赤字・黒字の構成分析!J$33</f>
        <v>R04</v>
      </c>
      <c r="K25" s="169"/>
    </row>
    <row r="26" spans="1:11">
      <c r="A26" s="169"/>
      <c r="B26" s="169" t="s">
        <v>60</v>
      </c>
      <c r="C26" s="169" t="s">
        <v>61</v>
      </c>
      <c r="D26" s="169" t="s">
        <v>60</v>
      </c>
      <c r="E26" s="169" t="s">
        <v>61</v>
      </c>
      <c r="F26" s="169" t="s">
        <v>60</v>
      </c>
      <c r="G26" s="169" t="s">
        <v>61</v>
      </c>
      <c r="H26" s="169" t="s">
        <v>60</v>
      </c>
      <c r="I26" s="169" t="s">
        <v>61</v>
      </c>
      <c r="J26" s="169" t="s">
        <v>60</v>
      </c>
      <c r="K26" s="169" t="s">
        <v>61</v>
      </c>
    </row>
    <row r="27" spans="1:11">
      <c r="A27" s="169" t="str">
        <f>IF(連結実質赤字比率に係る赤字・黒字の構成分析!C$43="",NA(),連結実質赤字比率に係る赤字・黒字の構成分析!C$43)</f>
        <v>その他会計（黒字）</v>
      </c>
      <c r="B27" s="169" t="e">
        <f>IF(ROUND(VALUE(SUBSTITUTE(連結実質赤字比率に係る赤字・黒字の構成分析!F$43,"▲", "-")), 2) &lt; 0, ABS(ROUND(VALUE(SUBSTITUTE(連結実質赤字比率に係る赤字・黒字の構成分析!F$43,"▲", "-")), 2)), NA())</f>
        <v>#N/A</v>
      </c>
      <c r="C27" s="169">
        <f>IF(ROUND(VALUE(SUBSTITUTE(連結実質赤字比率に係る赤字・黒字の構成分析!F$43,"▲", "-")), 2) &gt;= 0, ABS(ROUND(VALUE(SUBSTITUTE(連結実質赤字比率に係る赤字・黒字の構成分析!F$43,"▲", "-")), 2)), NA())</f>
        <v>0.2</v>
      </c>
      <c r="D27" s="169" t="e">
        <f>IF(ROUND(VALUE(SUBSTITUTE(連結実質赤字比率に係る赤字・黒字の構成分析!G$43,"▲", "-")), 2) &lt; 0, ABS(ROUND(VALUE(SUBSTITUTE(連結実質赤字比率に係る赤字・黒字の構成分析!G$43,"▲", "-")), 2)), NA())</f>
        <v>#N/A</v>
      </c>
      <c r="E27" s="169">
        <f>IF(ROUND(VALUE(SUBSTITUTE(連結実質赤字比率に係る赤字・黒字の構成分析!G$43,"▲", "-")), 2) &gt;= 0, ABS(ROUND(VALUE(SUBSTITUTE(連結実質赤字比率に係る赤字・黒字の構成分析!G$43,"▲", "-")), 2)), NA())</f>
        <v>0.21</v>
      </c>
      <c r="F27" s="169" t="e">
        <f>IF(ROUND(VALUE(SUBSTITUTE(連結実質赤字比率に係る赤字・黒字の構成分析!H$43,"▲", "-")), 2) &lt; 0, ABS(ROUND(VALUE(SUBSTITUTE(連結実質赤字比率に係る赤字・黒字の構成分析!H$43,"▲", "-")), 2)), NA())</f>
        <v>#VALUE!</v>
      </c>
      <c r="G27" s="169" t="e">
        <f>IF(ROUND(VALUE(SUBSTITUTE(連結実質赤字比率に係る赤字・黒字の構成分析!H$43,"▲", "-")), 2) &gt;= 0, ABS(ROUND(VALUE(SUBSTITUTE(連結実質赤字比率に係る赤字・黒字の構成分析!H$43,"▲", "-")), 2)), NA())</f>
        <v>#VALUE!</v>
      </c>
      <c r="H27" s="169" t="e">
        <f>IF(ROUND(VALUE(SUBSTITUTE(連結実質赤字比率に係る赤字・黒字の構成分析!I$43,"▲", "-")), 2) &lt; 0, ABS(ROUND(VALUE(SUBSTITUTE(連結実質赤字比率に係る赤字・黒字の構成分析!I$43,"▲", "-")), 2)), NA())</f>
        <v>#VALUE!</v>
      </c>
      <c r="I27" s="169" t="e">
        <f>IF(ROUND(VALUE(SUBSTITUTE(連結実質赤字比率に係る赤字・黒字の構成分析!I$43,"▲", "-")), 2) &gt;= 0, ABS(ROUND(VALUE(SUBSTITUTE(連結実質赤字比率に係る赤字・黒字の構成分析!I$43,"▲", "-")), 2)), NA())</f>
        <v>#VALUE!</v>
      </c>
      <c r="J27" s="169" t="e">
        <f>IF(ROUND(VALUE(SUBSTITUTE(連結実質赤字比率に係る赤字・黒字の構成分析!J$43,"▲", "-")), 2) &lt; 0, ABS(ROUND(VALUE(SUBSTITUTE(連結実質赤字比率に係る赤字・黒字の構成分析!J$43,"▲", "-")), 2)), NA())</f>
        <v>#VALUE!</v>
      </c>
      <c r="K27" s="169" t="e">
        <f>IF(ROUND(VALUE(SUBSTITUTE(連結実質赤字比率に係る赤字・黒字の構成分析!J$43,"▲", "-")), 2) &gt;= 0, ABS(ROUND(VALUE(SUBSTITUTE(連結実質赤字比率に係る赤字・黒字の構成分析!J$43,"▲", "-")), 2)), NA())</f>
        <v>#VALUE!</v>
      </c>
    </row>
    <row r="28" spans="1:11">
      <c r="A28" s="169" t="str">
        <f>IF(連結実質赤字比率に係る赤字・黒字の構成分析!C$42="",NA(),連結実質赤字比率に係る赤字・黒字の構成分析!C$42)</f>
        <v>その他会計（赤字）</v>
      </c>
      <c r="B28" s="169" t="e">
        <f>IF(ROUND(VALUE(SUBSTITUTE(連結実質赤字比率に係る赤字・黒字の構成分析!F$42,"▲", "-")), 2) &lt; 0, ABS(ROUND(VALUE(SUBSTITUTE(連結実質赤字比率に係る赤字・黒字の構成分析!F$42,"▲", "-")), 2)), NA())</f>
        <v>#VALUE!</v>
      </c>
      <c r="C28" s="169" t="e">
        <f>IF(ROUND(VALUE(SUBSTITUTE(連結実質赤字比率に係る赤字・黒字の構成分析!F$42,"▲", "-")), 2) &gt;= 0, ABS(ROUND(VALUE(SUBSTITUTE(連結実質赤字比率に係る赤字・黒字の構成分析!F$42,"▲", "-")), 2)), NA())</f>
        <v>#VALUE!</v>
      </c>
      <c r="D28" s="169" t="e">
        <f>IF(ROUND(VALUE(SUBSTITUTE(連結実質赤字比率に係る赤字・黒字の構成分析!G$42,"▲", "-")), 2) &lt; 0, ABS(ROUND(VALUE(SUBSTITUTE(連結実質赤字比率に係る赤字・黒字の構成分析!G$42,"▲", "-")), 2)), NA())</f>
        <v>#VALUE!</v>
      </c>
      <c r="E28" s="169" t="e">
        <f>IF(ROUND(VALUE(SUBSTITUTE(連結実質赤字比率に係る赤字・黒字の構成分析!G$42,"▲", "-")), 2) &gt;= 0, ABS(ROUND(VALUE(SUBSTITUTE(連結実質赤字比率に係る赤字・黒字の構成分析!G$42,"▲", "-")), 2)), NA())</f>
        <v>#VALUE!</v>
      </c>
      <c r="F28" s="169" t="e">
        <f>IF(ROUND(VALUE(SUBSTITUTE(連結実質赤字比率に係る赤字・黒字の構成分析!H$42,"▲", "-")), 2) &lt; 0, ABS(ROUND(VALUE(SUBSTITUTE(連結実質赤字比率に係る赤字・黒字の構成分析!H$42,"▲", "-")), 2)), NA())</f>
        <v>#VALUE!</v>
      </c>
      <c r="G28" s="169" t="e">
        <f>IF(ROUND(VALUE(SUBSTITUTE(連結実質赤字比率に係る赤字・黒字の構成分析!H$42,"▲", "-")), 2) &gt;= 0, ABS(ROUND(VALUE(SUBSTITUTE(連結実質赤字比率に係る赤字・黒字の構成分析!H$42,"▲", "-")), 2)), NA())</f>
        <v>#VALUE!</v>
      </c>
      <c r="H28" s="169" t="e">
        <f>IF(ROUND(VALUE(SUBSTITUTE(連結実質赤字比率に係る赤字・黒字の構成分析!I$42,"▲", "-")), 2) &lt; 0, ABS(ROUND(VALUE(SUBSTITUTE(連結実質赤字比率に係る赤字・黒字の構成分析!I$42,"▲", "-")), 2)), NA())</f>
        <v>#VALUE!</v>
      </c>
      <c r="I28" s="169" t="e">
        <f>IF(ROUND(VALUE(SUBSTITUTE(連結実質赤字比率に係る赤字・黒字の構成分析!I$42,"▲", "-")), 2) &gt;= 0, ABS(ROUND(VALUE(SUBSTITUTE(連結実質赤字比率に係る赤字・黒字の構成分析!I$42,"▲", "-")), 2)), NA())</f>
        <v>#VALUE!</v>
      </c>
      <c r="J28" s="169" t="e">
        <f>IF(ROUND(VALUE(SUBSTITUTE(連結実質赤字比率に係る赤字・黒字の構成分析!J$42,"▲", "-")), 2) &lt; 0, ABS(ROUND(VALUE(SUBSTITUTE(連結実質赤字比率に係る赤字・黒字の構成分析!J$42,"▲", "-")), 2)), NA())</f>
        <v>#VALUE!</v>
      </c>
      <c r="K28" s="169" t="e">
        <f>IF(ROUND(VALUE(SUBSTITUTE(連結実質赤字比率に係る赤字・黒字の構成分析!J$42,"▲", "-")), 2) &gt;= 0, ABS(ROUND(VALUE(SUBSTITUTE(連結実質赤字比率に係る赤字・黒字の構成分析!J$42,"▲", "-")), 2)), NA())</f>
        <v>#VALUE!</v>
      </c>
    </row>
    <row r="29" spans="1:11">
      <c r="A29" s="169" t="e">
        <f>IF(連結実質赤字比率に係る赤字・黒字の構成分析!C$41="",NA(),連結実質赤字比率に係る赤字・黒字の構成分析!C$41)</f>
        <v>#N/A</v>
      </c>
      <c r="B29" s="169" t="e">
        <f>IF(ROUND(VALUE(SUBSTITUTE(連結実質赤字比率に係る赤字・黒字の構成分析!F$41,"▲", "-")), 2) &lt; 0, ABS(ROUND(VALUE(SUBSTITUTE(連結実質赤字比率に係る赤字・黒字の構成分析!F$41,"▲", "-")), 2)), NA())</f>
        <v>#VALUE!</v>
      </c>
      <c r="C29" s="169" t="e">
        <f>IF(ROUND(VALUE(SUBSTITUTE(連結実質赤字比率に係る赤字・黒字の構成分析!F$41,"▲", "-")), 2) &gt;= 0, ABS(ROUND(VALUE(SUBSTITUTE(連結実質赤字比率に係る赤字・黒字の構成分析!F$41,"▲", "-")), 2)), NA())</f>
        <v>#VALUE!</v>
      </c>
      <c r="D29" s="169" t="e">
        <f>IF(ROUND(VALUE(SUBSTITUTE(連結実質赤字比率に係る赤字・黒字の構成分析!G$41,"▲", "-")), 2) &lt; 0, ABS(ROUND(VALUE(SUBSTITUTE(連結実質赤字比率に係る赤字・黒字の構成分析!G$41,"▲", "-")), 2)), NA())</f>
        <v>#VALUE!</v>
      </c>
      <c r="E29" s="169" t="e">
        <f>IF(ROUND(VALUE(SUBSTITUTE(連結実質赤字比率に係る赤字・黒字の構成分析!G$41,"▲", "-")), 2) &gt;= 0, ABS(ROUND(VALUE(SUBSTITUTE(連結実質赤字比率に係る赤字・黒字の構成分析!G$41,"▲", "-")), 2)), NA())</f>
        <v>#VALUE!</v>
      </c>
      <c r="F29" s="169" t="e">
        <f>IF(ROUND(VALUE(SUBSTITUTE(連結実質赤字比率に係る赤字・黒字の構成分析!H$41,"▲", "-")), 2) &lt; 0, ABS(ROUND(VALUE(SUBSTITUTE(連結実質赤字比率に係る赤字・黒字の構成分析!H$41,"▲", "-")), 2)), NA())</f>
        <v>#VALUE!</v>
      </c>
      <c r="G29" s="169" t="e">
        <f>IF(ROUND(VALUE(SUBSTITUTE(連結実質赤字比率に係る赤字・黒字の構成分析!H$41,"▲", "-")), 2) &gt;= 0, ABS(ROUND(VALUE(SUBSTITUTE(連結実質赤字比率に係る赤字・黒字の構成分析!H$41,"▲", "-")), 2)), NA())</f>
        <v>#VALUE!</v>
      </c>
      <c r="H29" s="169" t="e">
        <f>IF(ROUND(VALUE(SUBSTITUTE(連結実質赤字比率に係る赤字・黒字の構成分析!I$41,"▲", "-")), 2) &lt; 0, ABS(ROUND(VALUE(SUBSTITUTE(連結実質赤字比率に係る赤字・黒字の構成分析!I$41,"▲", "-")), 2)), NA())</f>
        <v>#VALUE!</v>
      </c>
      <c r="I29" s="169" t="e">
        <f>IF(ROUND(VALUE(SUBSTITUTE(連結実質赤字比率に係る赤字・黒字の構成分析!I$41,"▲", "-")), 2) &gt;= 0, ABS(ROUND(VALUE(SUBSTITUTE(連結実質赤字比率に係る赤字・黒字の構成分析!I$41,"▲", "-")), 2)), NA())</f>
        <v>#VALUE!</v>
      </c>
      <c r="J29" s="169" t="e">
        <f>IF(ROUND(VALUE(SUBSTITUTE(連結実質赤字比率に係る赤字・黒字の構成分析!J$41,"▲", "-")), 2) &lt; 0, ABS(ROUND(VALUE(SUBSTITUTE(連結実質赤字比率に係る赤字・黒字の構成分析!J$41,"▲", "-")), 2)), NA())</f>
        <v>#VALUE!</v>
      </c>
      <c r="K29" s="169" t="e">
        <f>IF(ROUND(VALUE(SUBSTITUTE(連結実質赤字比率に係る赤字・黒字の構成分析!J$41,"▲", "-")), 2) &gt;= 0, ABS(ROUND(VALUE(SUBSTITUTE(連結実質赤字比率に係る赤字・黒字の構成分析!J$41,"▲", "-")), 2)), NA())</f>
        <v>#VALUE!</v>
      </c>
    </row>
    <row r="30" spans="1:11">
      <c r="A30" s="169" t="str">
        <f>IF(連結実質赤字比率に係る赤字・黒字の構成分析!C$40="",NA(),連結実質赤字比率に係る赤字・黒字の構成分析!C$40)</f>
        <v>後期高齢者医療特別会計</v>
      </c>
      <c r="B30" s="169" t="e">
        <f>IF(ROUND(VALUE(SUBSTITUTE(連結実質赤字比率に係る赤字・黒字の構成分析!F$40,"▲", "-")), 2) &lt; 0, ABS(ROUND(VALUE(SUBSTITUTE(連結実質赤字比率に係る赤字・黒字の構成分析!F$40,"▲", "-")), 2)), NA())</f>
        <v>#N/A</v>
      </c>
      <c r="C30" s="169">
        <f>IF(ROUND(VALUE(SUBSTITUTE(連結実質赤字比率に係る赤字・黒字の構成分析!F$40,"▲", "-")), 2) &gt;= 0, ABS(ROUND(VALUE(SUBSTITUTE(連結実質赤字比率に係る赤字・黒字の構成分析!F$40,"▲", "-")), 2)), NA())</f>
        <v>7.0000000000000007E-2</v>
      </c>
      <c r="D30" s="169" t="e">
        <f>IF(ROUND(VALUE(SUBSTITUTE(連結実質赤字比率に係る赤字・黒字の構成分析!G$40,"▲", "-")), 2) &lt; 0, ABS(ROUND(VALUE(SUBSTITUTE(連結実質赤字比率に係る赤字・黒字の構成分析!G$40,"▲", "-")), 2)), NA())</f>
        <v>#N/A</v>
      </c>
      <c r="E30" s="169">
        <f>IF(ROUND(VALUE(SUBSTITUTE(連結実質赤字比率に係る赤字・黒字の構成分析!G$40,"▲", "-")), 2) &gt;= 0, ABS(ROUND(VALUE(SUBSTITUTE(連結実質赤字比率に係る赤字・黒字の構成分析!G$40,"▲", "-")), 2)), NA())</f>
        <v>0.04</v>
      </c>
      <c r="F30" s="169" t="e">
        <f>IF(ROUND(VALUE(SUBSTITUTE(連結実質赤字比率に係る赤字・黒字の構成分析!H$40,"▲", "-")), 2) &lt; 0, ABS(ROUND(VALUE(SUBSTITUTE(連結実質赤字比率に係る赤字・黒字の構成分析!H$40,"▲", "-")), 2)), NA())</f>
        <v>#N/A</v>
      </c>
      <c r="G30" s="169">
        <f>IF(ROUND(VALUE(SUBSTITUTE(連結実質赤字比率に係る赤字・黒字の構成分析!H$40,"▲", "-")), 2) &gt;= 0, ABS(ROUND(VALUE(SUBSTITUTE(連結実質赤字比率に係る赤字・黒字の構成分析!H$40,"▲", "-")), 2)), NA())</f>
        <v>0</v>
      </c>
      <c r="H30" s="169" t="e">
        <f>IF(ROUND(VALUE(SUBSTITUTE(連結実質赤字比率に係る赤字・黒字の構成分析!I$40,"▲", "-")), 2) &lt; 0, ABS(ROUND(VALUE(SUBSTITUTE(連結実質赤字比率に係る赤字・黒字の構成分析!I$40,"▲", "-")), 2)), NA())</f>
        <v>#N/A</v>
      </c>
      <c r="I30" s="169">
        <f>IF(ROUND(VALUE(SUBSTITUTE(連結実質赤字比率に係る赤字・黒字の構成分析!I$40,"▲", "-")), 2) &gt;= 0, ABS(ROUND(VALUE(SUBSTITUTE(連結実質赤字比率に係る赤字・黒字の構成分析!I$40,"▲", "-")), 2)), NA())</f>
        <v>0.01</v>
      </c>
      <c r="J30" s="169" t="e">
        <f>IF(ROUND(VALUE(SUBSTITUTE(連結実質赤字比率に係る赤字・黒字の構成分析!J$40,"▲", "-")), 2) &lt; 0, ABS(ROUND(VALUE(SUBSTITUTE(連結実質赤字比率に係る赤字・黒字の構成分析!J$40,"▲", "-")), 2)), NA())</f>
        <v>#N/A</v>
      </c>
      <c r="K30" s="169">
        <f>IF(ROUND(VALUE(SUBSTITUTE(連結実質赤字比率に係る赤字・黒字の構成分析!J$40,"▲", "-")), 2) &gt;= 0, ABS(ROUND(VALUE(SUBSTITUTE(連結実質赤字比率に係る赤字・黒字の構成分析!J$40,"▲", "-")), 2)), NA())</f>
        <v>0.1</v>
      </c>
    </row>
    <row r="31" spans="1:11">
      <c r="A31" s="169" t="str">
        <f>IF(連結実質赤字比率に係る赤字・黒字の構成分析!C$39="",NA(),連結実質赤字比率に係る赤字・黒字の構成分析!C$39)</f>
        <v>国民健康保険特別会計</v>
      </c>
      <c r="B31" s="169" t="e">
        <f>IF(ROUND(VALUE(SUBSTITUTE(連結実質赤字比率に係る赤字・黒字の構成分析!F$39,"▲", "-")), 2) &lt; 0, ABS(ROUND(VALUE(SUBSTITUTE(連結実質赤字比率に係る赤字・黒字の構成分析!F$39,"▲", "-")), 2)), NA())</f>
        <v>#N/A</v>
      </c>
      <c r="C31" s="169">
        <f>IF(ROUND(VALUE(SUBSTITUTE(連結実質赤字比率に係る赤字・黒字の構成分析!F$39,"▲", "-")), 2) &gt;= 0, ABS(ROUND(VALUE(SUBSTITUTE(連結実質赤字比率に係る赤字・黒字の構成分析!F$39,"▲", "-")), 2)), NA())</f>
        <v>0.27</v>
      </c>
      <c r="D31" s="169" t="e">
        <f>IF(ROUND(VALUE(SUBSTITUTE(連結実質赤字比率に係る赤字・黒字の構成分析!G$39,"▲", "-")), 2) &lt; 0, ABS(ROUND(VALUE(SUBSTITUTE(連結実質赤字比率に係る赤字・黒字の構成分析!G$39,"▲", "-")), 2)), NA())</f>
        <v>#N/A</v>
      </c>
      <c r="E31" s="169">
        <f>IF(ROUND(VALUE(SUBSTITUTE(連結実質赤字比率に係る赤字・黒字の構成分析!G$39,"▲", "-")), 2) &gt;= 0, ABS(ROUND(VALUE(SUBSTITUTE(連結実質赤字比率に係る赤字・黒字の構成分析!G$39,"▲", "-")), 2)), NA())</f>
        <v>0.17</v>
      </c>
      <c r="F31" s="169" t="e">
        <f>IF(ROUND(VALUE(SUBSTITUTE(連結実質赤字比率に係る赤字・黒字の構成分析!H$39,"▲", "-")), 2) &lt; 0, ABS(ROUND(VALUE(SUBSTITUTE(連結実質赤字比率に係る赤字・黒字の構成分析!H$39,"▲", "-")), 2)), NA())</f>
        <v>#N/A</v>
      </c>
      <c r="G31" s="169">
        <f>IF(ROUND(VALUE(SUBSTITUTE(連結実質赤字比率に係る赤字・黒字の構成分析!H$39,"▲", "-")), 2) &gt;= 0, ABS(ROUND(VALUE(SUBSTITUTE(連結実質赤字比率に係る赤字・黒字の構成分析!H$39,"▲", "-")), 2)), NA())</f>
        <v>0.39</v>
      </c>
      <c r="H31" s="169" t="e">
        <f>IF(ROUND(VALUE(SUBSTITUTE(連結実質赤字比率に係る赤字・黒字の構成分析!I$39,"▲", "-")), 2) &lt; 0, ABS(ROUND(VALUE(SUBSTITUTE(連結実質赤字比率に係る赤字・黒字の構成分析!I$39,"▲", "-")), 2)), NA())</f>
        <v>#N/A</v>
      </c>
      <c r="I31" s="169">
        <f>IF(ROUND(VALUE(SUBSTITUTE(連結実質赤字比率に係る赤字・黒字の構成分析!I$39,"▲", "-")), 2) &gt;= 0, ABS(ROUND(VALUE(SUBSTITUTE(連結実質赤字比率に係る赤字・黒字の構成分析!I$39,"▲", "-")), 2)), NA())</f>
        <v>0.4</v>
      </c>
      <c r="J31" s="169" t="e">
        <f>IF(ROUND(VALUE(SUBSTITUTE(連結実質赤字比率に係る赤字・黒字の構成分析!J$39,"▲", "-")), 2) &lt; 0, ABS(ROUND(VALUE(SUBSTITUTE(連結実質赤字比率に係る赤字・黒字の構成分析!J$39,"▲", "-")), 2)), NA())</f>
        <v>#N/A</v>
      </c>
      <c r="K31" s="169">
        <f>IF(ROUND(VALUE(SUBSTITUTE(連結実質赤字比率に係る赤字・黒字の構成分析!J$39,"▲", "-")), 2) &gt;= 0, ABS(ROUND(VALUE(SUBSTITUTE(連結実質赤字比率に係る赤字・黒字の構成分析!J$39,"▲", "-")), 2)), NA())</f>
        <v>0.31</v>
      </c>
    </row>
    <row r="32" spans="1:11">
      <c r="A32" s="169" t="str">
        <f>IF(連結実質赤字比率に係る赤字・黒字の構成分析!C$38="",NA(),連結実質赤字比率に係る赤字・黒字の構成分析!C$38)</f>
        <v>土地区画整理事業特別会計</v>
      </c>
      <c r="B32" s="169" t="e">
        <f>IF(ROUND(VALUE(SUBSTITUTE(連結実質赤字比率に係る赤字・黒字の構成分析!F$38,"▲", "-")), 2) &lt; 0, ABS(ROUND(VALUE(SUBSTITUTE(連結実質赤字比率に係る赤字・黒字の構成分析!F$38,"▲", "-")), 2)), NA())</f>
        <v>#N/A</v>
      </c>
      <c r="C32" s="169">
        <f>IF(ROUND(VALUE(SUBSTITUTE(連結実質赤字比率に係る赤字・黒字の構成分析!F$38,"▲", "-")), 2) &gt;= 0, ABS(ROUND(VALUE(SUBSTITUTE(連結実質赤字比率に係る赤字・黒字の構成分析!F$38,"▲", "-")), 2)), NA())</f>
        <v>0.23</v>
      </c>
      <c r="D32" s="169" t="e">
        <f>IF(ROUND(VALUE(SUBSTITUTE(連結実質赤字比率に係る赤字・黒字の構成分析!G$38,"▲", "-")), 2) &lt; 0, ABS(ROUND(VALUE(SUBSTITUTE(連結実質赤字比率に係る赤字・黒字の構成分析!G$38,"▲", "-")), 2)), NA())</f>
        <v>#N/A</v>
      </c>
      <c r="E32" s="169">
        <f>IF(ROUND(VALUE(SUBSTITUTE(連結実質赤字比率に係る赤字・黒字の構成分析!G$38,"▲", "-")), 2) &gt;= 0, ABS(ROUND(VALUE(SUBSTITUTE(連結実質赤字比率に係る赤字・黒字の構成分析!G$38,"▲", "-")), 2)), NA())</f>
        <v>0.27</v>
      </c>
      <c r="F32" s="169" t="e">
        <f>IF(ROUND(VALUE(SUBSTITUTE(連結実質赤字比率に係る赤字・黒字の構成分析!H$38,"▲", "-")), 2) &lt; 0, ABS(ROUND(VALUE(SUBSTITUTE(連結実質赤字比率に係る赤字・黒字の構成分析!H$38,"▲", "-")), 2)), NA())</f>
        <v>#N/A</v>
      </c>
      <c r="G32" s="169">
        <f>IF(ROUND(VALUE(SUBSTITUTE(連結実質赤字比率に係る赤字・黒字の構成分析!H$38,"▲", "-")), 2) &gt;= 0, ABS(ROUND(VALUE(SUBSTITUTE(連結実質赤字比率に係る赤字・黒字の構成分析!H$38,"▲", "-")), 2)), NA())</f>
        <v>0.31</v>
      </c>
      <c r="H32" s="169" t="e">
        <f>IF(ROUND(VALUE(SUBSTITUTE(連結実質赤字比率に係る赤字・黒字の構成分析!I$38,"▲", "-")), 2) &lt; 0, ABS(ROUND(VALUE(SUBSTITUTE(連結実質赤字比率に係る赤字・黒字の構成分析!I$38,"▲", "-")), 2)), NA())</f>
        <v>#N/A</v>
      </c>
      <c r="I32" s="169">
        <f>IF(ROUND(VALUE(SUBSTITUTE(連結実質赤字比率に係る赤字・黒字の構成分析!I$38,"▲", "-")), 2) &gt;= 0, ABS(ROUND(VALUE(SUBSTITUTE(連結実質赤字比率に係る赤字・黒字の構成分析!I$38,"▲", "-")), 2)), NA())</f>
        <v>0.21</v>
      </c>
      <c r="J32" s="169" t="e">
        <f>IF(ROUND(VALUE(SUBSTITUTE(連結実質赤字比率に係る赤字・黒字の構成分析!J$38,"▲", "-")), 2) &lt; 0, ABS(ROUND(VALUE(SUBSTITUTE(連結実質赤字比率に係る赤字・黒字の構成分析!J$38,"▲", "-")), 2)), NA())</f>
        <v>#N/A</v>
      </c>
      <c r="K32" s="169">
        <f>IF(ROUND(VALUE(SUBSTITUTE(連結実質赤字比率に係る赤字・黒字の構成分析!J$38,"▲", "-")), 2) &gt;= 0, ABS(ROUND(VALUE(SUBSTITUTE(連結実質赤字比率に係る赤字・黒字の構成分析!J$38,"▲", "-")), 2)), NA())</f>
        <v>0.44</v>
      </c>
    </row>
    <row r="33" spans="1:16">
      <c r="A33" s="169" t="str">
        <f>IF(連結実質赤字比率に係る赤字・黒字の構成分析!C$37="",NA(),連結実質赤字比率に係る赤字・黒字の構成分析!C$37)</f>
        <v>介護保険特別会計</v>
      </c>
      <c r="B33" s="169" t="e">
        <f>IF(ROUND(VALUE(SUBSTITUTE(連結実質赤字比率に係る赤字・黒字の構成分析!F$37,"▲", "-")), 2) &lt; 0, ABS(ROUND(VALUE(SUBSTITUTE(連結実質赤字比率に係る赤字・黒字の構成分析!F$37,"▲", "-")), 2)), NA())</f>
        <v>#N/A</v>
      </c>
      <c r="C33" s="169">
        <f>IF(ROUND(VALUE(SUBSTITUTE(連結実質赤字比率に係る赤字・黒字の構成分析!F$37,"▲", "-")), 2) &gt;= 0, ABS(ROUND(VALUE(SUBSTITUTE(連結実質赤字比率に係る赤字・黒字の構成分析!F$37,"▲", "-")), 2)), NA())</f>
        <v>0.56000000000000005</v>
      </c>
      <c r="D33" s="169" t="e">
        <f>IF(ROUND(VALUE(SUBSTITUTE(連結実質赤字比率に係る赤字・黒字の構成分析!G$37,"▲", "-")), 2) &lt; 0, ABS(ROUND(VALUE(SUBSTITUTE(連結実質赤字比率に係る赤字・黒字の構成分析!G$37,"▲", "-")), 2)), NA())</f>
        <v>#N/A</v>
      </c>
      <c r="E33" s="169">
        <f>IF(ROUND(VALUE(SUBSTITUTE(連結実質赤字比率に係る赤字・黒字の構成分析!G$37,"▲", "-")), 2) &gt;= 0, ABS(ROUND(VALUE(SUBSTITUTE(連結実質赤字比率に係る赤字・黒字の構成分析!G$37,"▲", "-")), 2)), NA())</f>
        <v>0.16</v>
      </c>
      <c r="F33" s="169" t="e">
        <f>IF(ROUND(VALUE(SUBSTITUTE(連結実質赤字比率に係る赤字・黒字の構成分析!H$37,"▲", "-")), 2) &lt; 0, ABS(ROUND(VALUE(SUBSTITUTE(連結実質赤字比率に係る赤字・黒字の構成分析!H$37,"▲", "-")), 2)), NA())</f>
        <v>#N/A</v>
      </c>
      <c r="G33" s="169">
        <f>IF(ROUND(VALUE(SUBSTITUTE(連結実質赤字比率に係る赤字・黒字の構成分析!H$37,"▲", "-")), 2) &gt;= 0, ABS(ROUND(VALUE(SUBSTITUTE(連結実質赤字比率に係る赤字・黒字の構成分析!H$37,"▲", "-")), 2)), NA())</f>
        <v>0.04</v>
      </c>
      <c r="H33" s="169" t="e">
        <f>IF(ROUND(VALUE(SUBSTITUTE(連結実質赤字比率に係る赤字・黒字の構成分析!I$37,"▲", "-")), 2) &lt; 0, ABS(ROUND(VALUE(SUBSTITUTE(連結実質赤字比率に係る赤字・黒字の構成分析!I$37,"▲", "-")), 2)), NA())</f>
        <v>#N/A</v>
      </c>
      <c r="I33" s="169">
        <f>IF(ROUND(VALUE(SUBSTITUTE(連結実質赤字比率に係る赤字・黒字の構成分析!I$37,"▲", "-")), 2) &gt;= 0, ABS(ROUND(VALUE(SUBSTITUTE(連結実質赤字比率に係る赤字・黒字の構成分析!I$37,"▲", "-")), 2)), NA())</f>
        <v>0.78</v>
      </c>
      <c r="J33" s="169" t="e">
        <f>IF(ROUND(VALUE(SUBSTITUTE(連結実質赤字比率に係る赤字・黒字の構成分析!J$37,"▲", "-")), 2) &lt; 0, ABS(ROUND(VALUE(SUBSTITUTE(連結実質赤字比率に係る赤字・黒字の構成分析!J$37,"▲", "-")), 2)), NA())</f>
        <v>#N/A</v>
      </c>
      <c r="K33" s="169">
        <f>IF(ROUND(VALUE(SUBSTITUTE(連結実質赤字比率に係る赤字・黒字の構成分析!J$37,"▲", "-")), 2) &gt;= 0, ABS(ROUND(VALUE(SUBSTITUTE(連結実質赤字比率に係る赤字・黒字の構成分析!J$37,"▲", "-")), 2)), NA())</f>
        <v>0.89</v>
      </c>
    </row>
    <row r="34" spans="1:16">
      <c r="A34" s="169" t="str">
        <f>IF(連結実質赤字比率に係る赤字・黒字の構成分析!C$36="",NA(),連結実質赤字比率に係る赤字・黒字の構成分析!C$36)</f>
        <v>下水道事業会計</v>
      </c>
      <c r="B34" s="169" t="e">
        <f>IF(ROUND(VALUE(SUBSTITUTE(連結実質赤字比率に係る赤字・黒字の構成分析!F$36,"▲", "-")), 2) &lt; 0, ABS(ROUND(VALUE(SUBSTITUTE(連結実質赤字比率に係る赤字・黒字の構成分析!F$36,"▲", "-")), 2)), NA())</f>
        <v>#VALUE!</v>
      </c>
      <c r="C34" s="169" t="e">
        <f>IF(ROUND(VALUE(SUBSTITUTE(連結実質赤字比率に係る赤字・黒字の構成分析!F$36,"▲", "-")), 2) &gt;= 0, ABS(ROUND(VALUE(SUBSTITUTE(連結実質赤字比率に係る赤字・黒字の構成分析!F$36,"▲", "-")), 2)), NA())</f>
        <v>#VALUE!</v>
      </c>
      <c r="D34" s="169" t="e">
        <f>IF(ROUND(VALUE(SUBSTITUTE(連結実質赤字比率に係る赤字・黒字の構成分析!G$36,"▲", "-")), 2) &lt; 0, ABS(ROUND(VALUE(SUBSTITUTE(連結実質赤字比率に係る赤字・黒字の構成分析!G$36,"▲", "-")), 2)), NA())</f>
        <v>#VALUE!</v>
      </c>
      <c r="E34" s="169" t="e">
        <f>IF(ROUND(VALUE(SUBSTITUTE(連結実質赤字比率に係る赤字・黒字の構成分析!G$36,"▲", "-")), 2) &gt;= 0, ABS(ROUND(VALUE(SUBSTITUTE(連結実質赤字比率に係る赤字・黒字の構成分析!G$36,"▲", "-")), 2)), NA())</f>
        <v>#VALUE!</v>
      </c>
      <c r="F34" s="169" t="e">
        <f>IF(ROUND(VALUE(SUBSTITUTE(連結実質赤字比率に係る赤字・黒字の構成分析!H$36,"▲", "-")), 2) &lt; 0, ABS(ROUND(VALUE(SUBSTITUTE(連結実質赤字比率に係る赤字・黒字の構成分析!H$36,"▲", "-")), 2)), NA())</f>
        <v>#N/A</v>
      </c>
      <c r="G34" s="169">
        <f>IF(ROUND(VALUE(SUBSTITUTE(連結実質赤字比率に係る赤字・黒字の構成分析!H$36,"▲", "-")), 2) &gt;= 0, ABS(ROUND(VALUE(SUBSTITUTE(連結実質赤字比率に係る赤字・黒字の構成分析!H$36,"▲", "-")), 2)), NA())</f>
        <v>0</v>
      </c>
      <c r="H34" s="169" t="e">
        <f>IF(ROUND(VALUE(SUBSTITUTE(連結実質赤字比率に係る赤字・黒字の構成分析!I$36,"▲", "-")), 2) &lt; 0, ABS(ROUND(VALUE(SUBSTITUTE(連結実質赤字比率に係る赤字・黒字の構成分析!I$36,"▲", "-")), 2)), NA())</f>
        <v>#N/A</v>
      </c>
      <c r="I34" s="169">
        <f>IF(ROUND(VALUE(SUBSTITUTE(連結実質赤字比率に係る赤字・黒字の構成分析!I$36,"▲", "-")), 2) &gt;= 0, ABS(ROUND(VALUE(SUBSTITUTE(連結実質赤字比率に係る赤字・黒字の構成分析!I$36,"▲", "-")), 2)), NA())</f>
        <v>0.79</v>
      </c>
      <c r="J34" s="169" t="e">
        <f>IF(ROUND(VALUE(SUBSTITUTE(連結実質赤字比率に係る赤字・黒字の構成分析!J$36,"▲", "-")), 2) &lt; 0, ABS(ROUND(VALUE(SUBSTITUTE(連結実質赤字比率に係る赤字・黒字の構成分析!J$36,"▲", "-")), 2)), NA())</f>
        <v>#N/A</v>
      </c>
      <c r="K34" s="169">
        <f>IF(ROUND(VALUE(SUBSTITUTE(連結実質赤字比率に係る赤字・黒字の構成分析!J$36,"▲", "-")), 2) &gt;= 0, ABS(ROUND(VALUE(SUBSTITUTE(連結実質赤字比率に係る赤字・黒字の構成分析!J$36,"▲", "-")), 2)), NA())</f>
        <v>1.65</v>
      </c>
    </row>
    <row r="35" spans="1:16">
      <c r="A35" s="169" t="str">
        <f>IF(連結実質赤字比率に係る赤字・黒字の構成分析!C$35="",NA(),連結実質赤字比率に係る赤字・黒字の構成分析!C$35)</f>
        <v>一般会計</v>
      </c>
      <c r="B35" s="169" t="e">
        <f>IF(ROUND(VALUE(SUBSTITUTE(連結実質赤字比率に係る赤字・黒字の構成分析!F$35,"▲", "-")), 2) &lt; 0, ABS(ROUND(VALUE(SUBSTITUTE(連結実質赤字比率に係る赤字・黒字の構成分析!F$35,"▲", "-")), 2)), NA())</f>
        <v>#N/A</v>
      </c>
      <c r="C35" s="169">
        <f>IF(ROUND(VALUE(SUBSTITUTE(連結実質赤字比率に係る赤字・黒字の構成分析!F$35,"▲", "-")), 2) &gt;= 0, ABS(ROUND(VALUE(SUBSTITUTE(連結実質赤字比率に係る赤字・黒字の構成分析!F$35,"▲", "-")), 2)), NA())</f>
        <v>4.45</v>
      </c>
      <c r="D35" s="169" t="e">
        <f>IF(ROUND(VALUE(SUBSTITUTE(連結実質赤字比率に係る赤字・黒字の構成分析!G$35,"▲", "-")), 2) &lt; 0, ABS(ROUND(VALUE(SUBSTITUTE(連結実質赤字比率に係る赤字・黒字の構成分析!G$35,"▲", "-")), 2)), NA())</f>
        <v>#N/A</v>
      </c>
      <c r="E35" s="169">
        <f>IF(ROUND(VALUE(SUBSTITUTE(連結実質赤字比率に係る赤字・黒字の構成分析!G$35,"▲", "-")), 2) &gt;= 0, ABS(ROUND(VALUE(SUBSTITUTE(連結実質赤字比率に係る赤字・黒字の構成分析!G$35,"▲", "-")), 2)), NA())</f>
        <v>5.35</v>
      </c>
      <c r="F35" s="169" t="e">
        <f>IF(ROUND(VALUE(SUBSTITUTE(連結実質赤字比率に係る赤字・黒字の構成分析!H$35,"▲", "-")), 2) &lt; 0, ABS(ROUND(VALUE(SUBSTITUTE(連結実質赤字比率に係る赤字・黒字の構成分析!H$35,"▲", "-")), 2)), NA())</f>
        <v>#N/A</v>
      </c>
      <c r="G35" s="169">
        <f>IF(ROUND(VALUE(SUBSTITUTE(連結実質赤字比率に係る赤字・黒字の構成分析!H$35,"▲", "-")), 2) &gt;= 0, ABS(ROUND(VALUE(SUBSTITUTE(連結実質赤字比率に係る赤字・黒字の構成分析!H$35,"▲", "-")), 2)), NA())</f>
        <v>7.98</v>
      </c>
      <c r="H35" s="169" t="e">
        <f>IF(ROUND(VALUE(SUBSTITUTE(連結実質赤字比率に係る赤字・黒字の構成分析!I$35,"▲", "-")), 2) &lt; 0, ABS(ROUND(VALUE(SUBSTITUTE(連結実質赤字比率に係る赤字・黒字の構成分析!I$35,"▲", "-")), 2)), NA())</f>
        <v>#N/A</v>
      </c>
      <c r="I35" s="169">
        <f>IF(ROUND(VALUE(SUBSTITUTE(連結実質赤字比率に係る赤字・黒字の構成分析!I$35,"▲", "-")), 2) &gt;= 0, ABS(ROUND(VALUE(SUBSTITUTE(連結実質赤字比率に係る赤字・黒字の構成分析!I$35,"▲", "-")), 2)), NA())</f>
        <v>13.69</v>
      </c>
      <c r="J35" s="169" t="e">
        <f>IF(ROUND(VALUE(SUBSTITUTE(連結実質赤字比率に係る赤字・黒字の構成分析!J$35,"▲", "-")), 2) &lt; 0, ABS(ROUND(VALUE(SUBSTITUTE(連結実質赤字比率に係る赤字・黒字の構成分析!J$35,"▲", "-")), 2)), NA())</f>
        <v>#N/A</v>
      </c>
      <c r="K35" s="169">
        <f>IF(ROUND(VALUE(SUBSTITUTE(連結実質赤字比率に係る赤字・黒字の構成分析!J$35,"▲", "-")), 2) &gt;= 0, ABS(ROUND(VALUE(SUBSTITUTE(連結実質赤字比率に係る赤字・黒字の構成分析!J$35,"▲", "-")), 2)), NA())</f>
        <v>7.19</v>
      </c>
    </row>
    <row r="36" spans="1:16">
      <c r="A36" s="169" t="str">
        <f>IF(連結実質赤字比率に係る赤字・黒字の構成分析!C$34="",NA(),連結実質赤字比率に係る赤字・黒字の構成分析!C$34)</f>
        <v>市立病院事業会計</v>
      </c>
      <c r="B36" s="169" t="e">
        <f>IF(ROUND(VALUE(SUBSTITUTE(連結実質赤字比率に係る赤字・黒字の構成分析!F$34,"▲", "-")), 2) &lt; 0, ABS(ROUND(VALUE(SUBSTITUTE(連結実質赤字比率に係る赤字・黒字の構成分析!F$34,"▲", "-")), 2)), NA())</f>
        <v>#N/A</v>
      </c>
      <c r="C36" s="169">
        <f>IF(ROUND(VALUE(SUBSTITUTE(連結実質赤字比率に係る赤字・黒字の構成分析!F$34,"▲", "-")), 2) &gt;= 0, ABS(ROUND(VALUE(SUBSTITUTE(連結実質赤字比率に係る赤字・黒字の構成分析!F$34,"▲", "-")), 2)), NA())</f>
        <v>3.07</v>
      </c>
      <c r="D36" s="169" t="e">
        <f>IF(ROUND(VALUE(SUBSTITUTE(連結実質赤字比率に係る赤字・黒字の構成分析!G$34,"▲", "-")), 2) &lt; 0, ABS(ROUND(VALUE(SUBSTITUTE(連結実質赤字比率に係る赤字・黒字の構成分析!G$34,"▲", "-")), 2)), NA())</f>
        <v>#N/A</v>
      </c>
      <c r="E36" s="169">
        <f>IF(ROUND(VALUE(SUBSTITUTE(連結実質赤字比率に係る赤字・黒字の構成分析!G$34,"▲", "-")), 2) &gt;= 0, ABS(ROUND(VALUE(SUBSTITUTE(連結実質赤字比率に係る赤字・黒字の構成分析!G$34,"▲", "-")), 2)), NA())</f>
        <v>2.63</v>
      </c>
      <c r="F36" s="169" t="e">
        <f>IF(ROUND(VALUE(SUBSTITUTE(連結実質赤字比率に係る赤字・黒字の構成分析!H$34,"▲", "-")), 2) &lt; 0, ABS(ROUND(VALUE(SUBSTITUTE(連結実質赤字比率に係る赤字・黒字の構成分析!H$34,"▲", "-")), 2)), NA())</f>
        <v>#N/A</v>
      </c>
      <c r="G36" s="169">
        <f>IF(ROUND(VALUE(SUBSTITUTE(連結実質赤字比率に係る赤字・黒字の構成分析!H$34,"▲", "-")), 2) &gt;= 0, ABS(ROUND(VALUE(SUBSTITUTE(連結実質赤字比率に係る赤字・黒字の構成分析!H$34,"▲", "-")), 2)), NA())</f>
        <v>5</v>
      </c>
      <c r="H36" s="169" t="e">
        <f>IF(ROUND(VALUE(SUBSTITUTE(連結実質赤字比率に係る赤字・黒字の構成分析!I$34,"▲", "-")), 2) &lt; 0, ABS(ROUND(VALUE(SUBSTITUTE(連結実質赤字比率に係る赤字・黒字の構成分析!I$34,"▲", "-")), 2)), NA())</f>
        <v>#N/A</v>
      </c>
      <c r="I36" s="169">
        <f>IF(ROUND(VALUE(SUBSTITUTE(連結実質赤字比率に係る赤字・黒字の構成分析!I$34,"▲", "-")), 2) &gt;= 0, ABS(ROUND(VALUE(SUBSTITUTE(連結実質赤字比率に係る赤字・黒字の構成分析!I$34,"▲", "-")), 2)), NA())</f>
        <v>6.92</v>
      </c>
      <c r="J36" s="169" t="e">
        <f>IF(ROUND(VALUE(SUBSTITUTE(連結実質赤字比率に係る赤字・黒字の構成分析!J$34,"▲", "-")), 2) &lt; 0, ABS(ROUND(VALUE(SUBSTITUTE(連結実質赤字比率に係る赤字・黒字の構成分析!J$34,"▲", "-")), 2)), NA())</f>
        <v>#N/A</v>
      </c>
      <c r="K36" s="169">
        <f>IF(ROUND(VALUE(SUBSTITUTE(連結実質赤字比率に係る赤字・黒字の構成分析!J$34,"▲", "-")), 2) &gt;= 0, ABS(ROUND(VALUE(SUBSTITUTE(連結実質赤字比率に係る赤字・黒字の構成分析!J$34,"▲", "-")), 2)), NA())</f>
        <v>7.39</v>
      </c>
    </row>
    <row r="39" spans="1:16">
      <c r="A39" s="142" t="s">
        <v>62</v>
      </c>
    </row>
    <row r="40" spans="1:16">
      <c r="A40" s="170"/>
      <c r="B40" s="170" t="str">
        <f>'実質公債費比率（分子）の構造'!K$44</f>
        <v>H30</v>
      </c>
      <c r="C40" s="170"/>
      <c r="D40" s="170"/>
      <c r="E40" s="170" t="str">
        <f>'実質公債費比率（分子）の構造'!L$44</f>
        <v>R01</v>
      </c>
      <c r="F40" s="170"/>
      <c r="G40" s="170"/>
      <c r="H40" s="170" t="str">
        <f>'実質公債費比率（分子）の構造'!M$44</f>
        <v>R02</v>
      </c>
      <c r="I40" s="170"/>
      <c r="J40" s="170"/>
      <c r="K40" s="170" t="str">
        <f>'実質公債費比率（分子）の構造'!N$44</f>
        <v>R03</v>
      </c>
      <c r="L40" s="170"/>
      <c r="M40" s="170"/>
      <c r="N40" s="170" t="str">
        <f>'実質公債費比率（分子）の構造'!O$44</f>
        <v>R04</v>
      </c>
      <c r="O40" s="170"/>
      <c r="P40" s="170"/>
    </row>
    <row r="41" spans="1:16">
      <c r="A41" s="170"/>
      <c r="B41" s="170" t="s">
        <v>63</v>
      </c>
      <c r="C41" s="170"/>
      <c r="D41" s="170" t="s">
        <v>64</v>
      </c>
      <c r="E41" s="170" t="s">
        <v>63</v>
      </c>
      <c r="F41" s="170"/>
      <c r="G41" s="170" t="s">
        <v>64</v>
      </c>
      <c r="H41" s="170" t="s">
        <v>63</v>
      </c>
      <c r="I41" s="170"/>
      <c r="J41" s="170" t="s">
        <v>64</v>
      </c>
      <c r="K41" s="170" t="s">
        <v>63</v>
      </c>
      <c r="L41" s="170"/>
      <c r="M41" s="170" t="s">
        <v>64</v>
      </c>
      <c r="N41" s="170" t="s">
        <v>63</v>
      </c>
      <c r="O41" s="170"/>
      <c r="P41" s="170" t="s">
        <v>64</v>
      </c>
    </row>
    <row r="42" spans="1:16">
      <c r="A42" s="170" t="s">
        <v>65</v>
      </c>
      <c r="B42" s="170"/>
      <c r="C42" s="170"/>
      <c r="D42" s="170">
        <f>'実質公債費比率（分子）の構造'!K$52</f>
        <v>5650</v>
      </c>
      <c r="E42" s="170"/>
      <c r="F42" s="170"/>
      <c r="G42" s="170">
        <f>'実質公債費比率（分子）の構造'!L$52</f>
        <v>5396</v>
      </c>
      <c r="H42" s="170"/>
      <c r="I42" s="170"/>
      <c r="J42" s="170">
        <f>'実質公債費比率（分子）の構造'!M$52</f>
        <v>5385</v>
      </c>
      <c r="K42" s="170"/>
      <c r="L42" s="170"/>
      <c r="M42" s="170">
        <f>'実質公債費比率（分子）の構造'!N$52</f>
        <v>5390</v>
      </c>
      <c r="N42" s="170"/>
      <c r="O42" s="170"/>
      <c r="P42" s="170">
        <f>'実質公債費比率（分子）の構造'!O$52</f>
        <v>5168</v>
      </c>
    </row>
    <row r="43" spans="1:16">
      <c r="A43" s="170" t="s">
        <v>66</v>
      </c>
      <c r="B43" s="170" t="str">
        <f>'実質公債費比率（分子）の構造'!K$51</f>
        <v>-</v>
      </c>
      <c r="C43" s="170"/>
      <c r="D43" s="170"/>
      <c r="E43" s="170" t="str">
        <f>'実質公債費比率（分子）の構造'!L$51</f>
        <v>-</v>
      </c>
      <c r="F43" s="170"/>
      <c r="G43" s="170"/>
      <c r="H43" s="170" t="str">
        <f>'実質公債費比率（分子）の構造'!M$51</f>
        <v>-</v>
      </c>
      <c r="I43" s="170"/>
      <c r="J43" s="170"/>
      <c r="K43" s="170" t="str">
        <f>'実質公債費比率（分子）の構造'!N$51</f>
        <v>-</v>
      </c>
      <c r="L43" s="170"/>
      <c r="M43" s="170"/>
      <c r="N43" s="170" t="str">
        <f>'実質公債費比率（分子）の構造'!O$51</f>
        <v>-</v>
      </c>
      <c r="O43" s="170"/>
      <c r="P43" s="170"/>
    </row>
    <row r="44" spans="1:16">
      <c r="A44" s="170" t="s">
        <v>67</v>
      </c>
      <c r="B44" s="170">
        <f>'実質公債費比率（分子）の構造'!K$50</f>
        <v>109</v>
      </c>
      <c r="C44" s="170"/>
      <c r="D44" s="170"/>
      <c r="E44" s="170">
        <f>'実質公債費比率（分子）の構造'!L$50</f>
        <v>125</v>
      </c>
      <c r="F44" s="170"/>
      <c r="G44" s="170"/>
      <c r="H44" s="170">
        <f>'実質公債費比率（分子）の構造'!M$50</f>
        <v>96</v>
      </c>
      <c r="I44" s="170"/>
      <c r="J44" s="170"/>
      <c r="K44" s="170">
        <f>'実質公債費比率（分子）の構造'!N$50</f>
        <v>96</v>
      </c>
      <c r="L44" s="170"/>
      <c r="M44" s="170"/>
      <c r="N44" s="170">
        <f>'実質公債費比率（分子）の構造'!O$50</f>
        <v>96</v>
      </c>
      <c r="O44" s="170"/>
      <c r="P44" s="170"/>
    </row>
    <row r="45" spans="1:16">
      <c r="A45" s="170" t="s">
        <v>68</v>
      </c>
      <c r="B45" s="170">
        <f>'実質公債費比率（分子）の構造'!K$49</f>
        <v>65</v>
      </c>
      <c r="C45" s="170"/>
      <c r="D45" s="170"/>
      <c r="E45" s="170">
        <f>'実質公債費比率（分子）の構造'!L$49</f>
        <v>56</v>
      </c>
      <c r="F45" s="170"/>
      <c r="G45" s="170"/>
      <c r="H45" s="170">
        <f>'実質公債費比率（分子）の構造'!M$49</f>
        <v>29</v>
      </c>
      <c r="I45" s="170"/>
      <c r="J45" s="170"/>
      <c r="K45" s="170">
        <f>'実質公債費比率（分子）の構造'!N$49</f>
        <v>13</v>
      </c>
      <c r="L45" s="170"/>
      <c r="M45" s="170"/>
      <c r="N45" s="170">
        <f>'実質公債費比率（分子）の構造'!O$49</f>
        <v>90</v>
      </c>
      <c r="O45" s="170"/>
      <c r="P45" s="170"/>
    </row>
    <row r="46" spans="1:16">
      <c r="A46" s="170" t="s">
        <v>69</v>
      </c>
      <c r="B46" s="170">
        <f>'実質公債費比率（分子）の構造'!K$48</f>
        <v>1486</v>
      </c>
      <c r="C46" s="170"/>
      <c r="D46" s="170"/>
      <c r="E46" s="170">
        <f>'実質公債費比率（分子）の構造'!L$48</f>
        <v>1454</v>
      </c>
      <c r="F46" s="170"/>
      <c r="G46" s="170"/>
      <c r="H46" s="170">
        <f>'実質公債費比率（分子）の構造'!M$48</f>
        <v>1041</v>
      </c>
      <c r="I46" s="170"/>
      <c r="J46" s="170"/>
      <c r="K46" s="170">
        <f>'実質公債費比率（分子）の構造'!N$48</f>
        <v>933</v>
      </c>
      <c r="L46" s="170"/>
      <c r="M46" s="170"/>
      <c r="N46" s="170">
        <f>'実質公債費比率（分子）の構造'!O$48</f>
        <v>832</v>
      </c>
      <c r="O46" s="170"/>
      <c r="P46" s="170"/>
    </row>
    <row r="47" spans="1:16">
      <c r="A47" s="170" t="s">
        <v>70</v>
      </c>
      <c r="B47" s="170" t="str">
        <f>'実質公債費比率（分子）の構造'!K$47</f>
        <v>-</v>
      </c>
      <c r="C47" s="170"/>
      <c r="D47" s="170"/>
      <c r="E47" s="170" t="str">
        <f>'実質公債費比率（分子）の構造'!L$47</f>
        <v>-</v>
      </c>
      <c r="F47" s="170"/>
      <c r="G47" s="170"/>
      <c r="H47" s="170" t="str">
        <f>'実質公債費比率（分子）の構造'!M$47</f>
        <v>-</v>
      </c>
      <c r="I47" s="170"/>
      <c r="J47" s="170"/>
      <c r="K47" s="170" t="str">
        <f>'実質公債費比率（分子）の構造'!N$47</f>
        <v>-</v>
      </c>
      <c r="L47" s="170"/>
      <c r="M47" s="170"/>
      <c r="N47" s="170" t="str">
        <f>'実質公債費比率（分子）の構造'!O$47</f>
        <v>-</v>
      </c>
      <c r="O47" s="170"/>
      <c r="P47" s="170"/>
    </row>
    <row r="48" spans="1:16">
      <c r="A48" s="170" t="s">
        <v>71</v>
      </c>
      <c r="B48" s="170" t="str">
        <f>'実質公債費比率（分子）の構造'!K$46</f>
        <v>-</v>
      </c>
      <c r="C48" s="170"/>
      <c r="D48" s="170"/>
      <c r="E48" s="170" t="str">
        <f>'実質公債費比率（分子）の構造'!L$46</f>
        <v>-</v>
      </c>
      <c r="F48" s="170"/>
      <c r="G48" s="170"/>
      <c r="H48" s="170" t="str">
        <f>'実質公債費比率（分子）の構造'!M$46</f>
        <v>-</v>
      </c>
      <c r="I48" s="170"/>
      <c r="J48" s="170"/>
      <c r="K48" s="170" t="str">
        <f>'実質公債費比率（分子）の構造'!N$46</f>
        <v>-</v>
      </c>
      <c r="L48" s="170"/>
      <c r="M48" s="170"/>
      <c r="N48" s="170" t="str">
        <f>'実質公債費比率（分子）の構造'!O$46</f>
        <v>-</v>
      </c>
      <c r="O48" s="170"/>
      <c r="P48" s="170"/>
    </row>
    <row r="49" spans="1:16">
      <c r="A49" s="170" t="s">
        <v>72</v>
      </c>
      <c r="B49" s="170">
        <f>'実質公債費比率（分子）の構造'!K$45</f>
        <v>3180</v>
      </c>
      <c r="C49" s="170"/>
      <c r="D49" s="170"/>
      <c r="E49" s="170">
        <f>'実質公債費比率（分子）の構造'!L$45</f>
        <v>3216</v>
      </c>
      <c r="F49" s="170"/>
      <c r="G49" s="170"/>
      <c r="H49" s="170">
        <f>'実質公債費比率（分子）の構造'!M$45</f>
        <v>3319</v>
      </c>
      <c r="I49" s="170"/>
      <c r="J49" s="170"/>
      <c r="K49" s="170">
        <f>'実質公債費比率（分子）の構造'!N$45</f>
        <v>3397</v>
      </c>
      <c r="L49" s="170"/>
      <c r="M49" s="170"/>
      <c r="N49" s="170">
        <f>'実質公債費比率（分子）の構造'!O$45</f>
        <v>3512</v>
      </c>
      <c r="O49" s="170"/>
      <c r="P49" s="170"/>
    </row>
    <row r="50" spans="1:16">
      <c r="A50" s="170" t="s">
        <v>73</v>
      </c>
      <c r="B50" s="170" t="e">
        <f>NA()</f>
        <v>#N/A</v>
      </c>
      <c r="C50" s="170">
        <f>IF(ISNUMBER('実質公債費比率（分子）の構造'!K$53),'実質公債費比率（分子）の構造'!K$53,NA())</f>
        <v>-810</v>
      </c>
      <c r="D50" s="170" t="e">
        <f>NA()</f>
        <v>#N/A</v>
      </c>
      <c r="E50" s="170" t="e">
        <f>NA()</f>
        <v>#N/A</v>
      </c>
      <c r="F50" s="170">
        <f>IF(ISNUMBER('実質公債費比率（分子）の構造'!L$53),'実質公債費比率（分子）の構造'!L$53,NA())</f>
        <v>-545</v>
      </c>
      <c r="G50" s="170" t="e">
        <f>NA()</f>
        <v>#N/A</v>
      </c>
      <c r="H50" s="170" t="e">
        <f>NA()</f>
        <v>#N/A</v>
      </c>
      <c r="I50" s="170">
        <f>IF(ISNUMBER('実質公債費比率（分子）の構造'!M$53),'実質公債費比率（分子）の構造'!M$53,NA())</f>
        <v>-900</v>
      </c>
      <c r="J50" s="170" t="e">
        <f>NA()</f>
        <v>#N/A</v>
      </c>
      <c r="K50" s="170" t="e">
        <f>NA()</f>
        <v>#N/A</v>
      </c>
      <c r="L50" s="170">
        <f>IF(ISNUMBER('実質公債費比率（分子）の構造'!N$53),'実質公債費比率（分子）の構造'!N$53,NA())</f>
        <v>-951</v>
      </c>
      <c r="M50" s="170" t="e">
        <f>NA()</f>
        <v>#N/A</v>
      </c>
      <c r="N50" s="170" t="e">
        <f>NA()</f>
        <v>#N/A</v>
      </c>
      <c r="O50" s="170">
        <f>IF(ISNUMBER('実質公債費比率（分子）の構造'!O$53),'実質公債費比率（分子）の構造'!O$53,NA())</f>
        <v>-638</v>
      </c>
      <c r="P50" s="170" t="e">
        <f>NA()</f>
        <v>#N/A</v>
      </c>
    </row>
    <row r="53" spans="1:16">
      <c r="A53" s="142" t="s">
        <v>74</v>
      </c>
    </row>
    <row r="54" spans="1:16">
      <c r="A54" s="169"/>
      <c r="B54" s="169" t="str">
        <f>'将来負担比率（分子）の構造'!I$40</f>
        <v>H30</v>
      </c>
      <c r="C54" s="169"/>
      <c r="D54" s="169"/>
      <c r="E54" s="169" t="str">
        <f>'将来負担比率（分子）の構造'!J$40</f>
        <v>R01</v>
      </c>
      <c r="F54" s="169"/>
      <c r="G54" s="169"/>
      <c r="H54" s="169" t="str">
        <f>'将来負担比率（分子）の構造'!K$40</f>
        <v>R02</v>
      </c>
      <c r="I54" s="169"/>
      <c r="J54" s="169"/>
      <c r="K54" s="169" t="str">
        <f>'将来負担比率（分子）の構造'!L$40</f>
        <v>R03</v>
      </c>
      <c r="L54" s="169"/>
      <c r="M54" s="169"/>
      <c r="N54" s="169" t="str">
        <f>'将来負担比率（分子）の構造'!M$40</f>
        <v>R04</v>
      </c>
      <c r="O54" s="169"/>
      <c r="P54" s="169"/>
    </row>
    <row r="55" spans="1:16">
      <c r="A55" s="169"/>
      <c r="B55" s="169" t="s">
        <v>75</v>
      </c>
      <c r="C55" s="169"/>
      <c r="D55" s="169" t="s">
        <v>76</v>
      </c>
      <c r="E55" s="169" t="s">
        <v>75</v>
      </c>
      <c r="F55" s="169"/>
      <c r="G55" s="169" t="s">
        <v>76</v>
      </c>
      <c r="H55" s="169" t="s">
        <v>75</v>
      </c>
      <c r="I55" s="169"/>
      <c r="J55" s="169" t="s">
        <v>76</v>
      </c>
      <c r="K55" s="169" t="s">
        <v>75</v>
      </c>
      <c r="L55" s="169"/>
      <c r="M55" s="169" t="s">
        <v>76</v>
      </c>
      <c r="N55" s="169" t="s">
        <v>75</v>
      </c>
      <c r="O55" s="169"/>
      <c r="P55" s="169" t="s">
        <v>76</v>
      </c>
    </row>
    <row r="56" spans="1:16">
      <c r="A56" s="169" t="s">
        <v>45</v>
      </c>
      <c r="B56" s="169"/>
      <c r="C56" s="169"/>
      <c r="D56" s="169">
        <f>'将来負担比率（分子）の構造'!I$52</f>
        <v>33883</v>
      </c>
      <c r="E56" s="169"/>
      <c r="F56" s="169"/>
      <c r="G56" s="169">
        <f>'将来負担比率（分子）の構造'!J$52</f>
        <v>34282</v>
      </c>
      <c r="H56" s="169"/>
      <c r="I56" s="169"/>
      <c r="J56" s="169">
        <f>'将来負担比率（分子）の構造'!K$52</f>
        <v>33473</v>
      </c>
      <c r="K56" s="169"/>
      <c r="L56" s="169"/>
      <c r="M56" s="169">
        <f>'将来負担比率（分子）の構造'!L$52</f>
        <v>32877</v>
      </c>
      <c r="N56" s="169"/>
      <c r="O56" s="169"/>
      <c r="P56" s="169">
        <f>'将来負担比率（分子）の構造'!M$52</f>
        <v>30793</v>
      </c>
    </row>
    <row r="57" spans="1:16">
      <c r="A57" s="169" t="s">
        <v>44</v>
      </c>
      <c r="B57" s="169"/>
      <c r="C57" s="169"/>
      <c r="D57" s="169">
        <f>'将来負担比率（分子）の構造'!I$51</f>
        <v>17307</v>
      </c>
      <c r="E57" s="169"/>
      <c r="F57" s="169"/>
      <c r="G57" s="169">
        <f>'将来負担比率（分子）の構造'!J$51</f>
        <v>16799</v>
      </c>
      <c r="H57" s="169"/>
      <c r="I57" s="169"/>
      <c r="J57" s="169">
        <f>'将来負担比率（分子）の構造'!K$51</f>
        <v>15306</v>
      </c>
      <c r="K57" s="169"/>
      <c r="L57" s="169"/>
      <c r="M57" s="169">
        <f>'将来負担比率（分子）の構造'!L$51</f>
        <v>14590</v>
      </c>
      <c r="N57" s="169"/>
      <c r="O57" s="169"/>
      <c r="P57" s="169">
        <f>'将来負担比率（分子）の構造'!M$51</f>
        <v>15410</v>
      </c>
    </row>
    <row r="58" spans="1:16">
      <c r="A58" s="169" t="s">
        <v>43</v>
      </c>
      <c r="B58" s="169"/>
      <c r="C58" s="169"/>
      <c r="D58" s="169">
        <f>'将来負担比率（分子）の構造'!I$50</f>
        <v>14275</v>
      </c>
      <c r="E58" s="169"/>
      <c r="F58" s="169"/>
      <c r="G58" s="169">
        <f>'将来負担比率（分子）の構造'!J$50</f>
        <v>12386</v>
      </c>
      <c r="H58" s="169"/>
      <c r="I58" s="169"/>
      <c r="J58" s="169">
        <f>'将来負担比率（分子）の構造'!K$50</f>
        <v>10902</v>
      </c>
      <c r="K58" s="169"/>
      <c r="L58" s="169"/>
      <c r="M58" s="169">
        <f>'将来負担比率（分子）の構造'!L$50</f>
        <v>11847</v>
      </c>
      <c r="N58" s="169"/>
      <c r="O58" s="169"/>
      <c r="P58" s="169">
        <f>'将来負担比率（分子）の構造'!M$50</f>
        <v>15204</v>
      </c>
    </row>
    <row r="59" spans="1:16">
      <c r="A59" s="169" t="s">
        <v>41</v>
      </c>
      <c r="B59" s="169" t="str">
        <f>'将来負担比率（分子）の構造'!I$49</f>
        <v>-</v>
      </c>
      <c r="C59" s="169"/>
      <c r="D59" s="169"/>
      <c r="E59" s="169" t="str">
        <f>'将来負担比率（分子）の構造'!J$49</f>
        <v>-</v>
      </c>
      <c r="F59" s="169"/>
      <c r="G59" s="169"/>
      <c r="H59" s="169" t="str">
        <f>'将来負担比率（分子）の構造'!K$49</f>
        <v>-</v>
      </c>
      <c r="I59" s="169"/>
      <c r="J59" s="169"/>
      <c r="K59" s="169" t="str">
        <f>'将来負担比率（分子）の構造'!L$49</f>
        <v>-</v>
      </c>
      <c r="L59" s="169"/>
      <c r="M59" s="169"/>
      <c r="N59" s="169" t="str">
        <f>'将来負担比率（分子）の構造'!M$49</f>
        <v>-</v>
      </c>
      <c r="O59" s="169"/>
      <c r="P59" s="169"/>
    </row>
    <row r="60" spans="1:16">
      <c r="A60" s="169" t="s">
        <v>40</v>
      </c>
      <c r="B60" s="169" t="str">
        <f>'将来負担比率（分子）の構造'!I$48</f>
        <v>-</v>
      </c>
      <c r="C60" s="169"/>
      <c r="D60" s="169"/>
      <c r="E60" s="169" t="str">
        <f>'将来負担比率（分子）の構造'!J$48</f>
        <v>-</v>
      </c>
      <c r="F60" s="169"/>
      <c r="G60" s="169"/>
      <c r="H60" s="169" t="str">
        <f>'将来負担比率（分子）の構造'!K$48</f>
        <v>-</v>
      </c>
      <c r="I60" s="169"/>
      <c r="J60" s="169"/>
      <c r="K60" s="169" t="str">
        <f>'将来負担比率（分子）の構造'!L$48</f>
        <v>-</v>
      </c>
      <c r="L60" s="169"/>
      <c r="M60" s="169"/>
      <c r="N60" s="169" t="str">
        <f>'将来負担比率（分子）の構造'!M$48</f>
        <v>-</v>
      </c>
      <c r="O60" s="169"/>
      <c r="P60" s="169"/>
    </row>
    <row r="61" spans="1:16">
      <c r="A61" s="169" t="s">
        <v>38</v>
      </c>
      <c r="B61" s="169">
        <f>'将来負担比率（分子）の構造'!I$46</f>
        <v>990</v>
      </c>
      <c r="C61" s="169"/>
      <c r="D61" s="169"/>
      <c r="E61" s="169">
        <f>'将来負担比率（分子）の構造'!J$46</f>
        <v>927</v>
      </c>
      <c r="F61" s="169"/>
      <c r="G61" s="169"/>
      <c r="H61" s="169">
        <f>'将来負担比率（分子）の構造'!K$46</f>
        <v>870</v>
      </c>
      <c r="I61" s="169"/>
      <c r="J61" s="169"/>
      <c r="K61" s="169">
        <f>'将来負担比率（分子）の構造'!L$46</f>
        <v>819</v>
      </c>
      <c r="L61" s="169"/>
      <c r="M61" s="169"/>
      <c r="N61" s="169">
        <f>'将来負担比率（分子）の構造'!M$46</f>
        <v>766</v>
      </c>
      <c r="O61" s="169"/>
      <c r="P61" s="169"/>
    </row>
    <row r="62" spans="1:16">
      <c r="A62" s="169" t="s">
        <v>37</v>
      </c>
      <c r="B62" s="169">
        <f>'将来負担比率（分子）の構造'!I$45</f>
        <v>9493</v>
      </c>
      <c r="C62" s="169"/>
      <c r="D62" s="169"/>
      <c r="E62" s="169">
        <f>'将来負担比率（分子）の構造'!J$45</f>
        <v>9023</v>
      </c>
      <c r="F62" s="169"/>
      <c r="G62" s="169"/>
      <c r="H62" s="169">
        <f>'将来負担比率（分子）の構造'!K$45</f>
        <v>8540</v>
      </c>
      <c r="I62" s="169"/>
      <c r="J62" s="169"/>
      <c r="K62" s="169">
        <f>'将来負担比率（分子）の構造'!L$45</f>
        <v>8437</v>
      </c>
      <c r="L62" s="169"/>
      <c r="M62" s="169"/>
      <c r="N62" s="169">
        <f>'将来負担比率（分子）の構造'!M$45</f>
        <v>8245</v>
      </c>
      <c r="O62" s="169"/>
      <c r="P62" s="169"/>
    </row>
    <row r="63" spans="1:16">
      <c r="A63" s="169" t="s">
        <v>36</v>
      </c>
      <c r="B63" s="169">
        <f>'将来負担比率（分子）の構造'!I$44</f>
        <v>1008</v>
      </c>
      <c r="C63" s="169"/>
      <c r="D63" s="169"/>
      <c r="E63" s="169">
        <f>'将来負担比率（分子）の構造'!J$44</f>
        <v>3851</v>
      </c>
      <c r="F63" s="169"/>
      <c r="G63" s="169"/>
      <c r="H63" s="169">
        <f>'将来負担比率（分子）の構造'!K$44</f>
        <v>3826</v>
      </c>
      <c r="I63" s="169"/>
      <c r="J63" s="169"/>
      <c r="K63" s="169">
        <f>'将来負担比率（分子）の構造'!L$44</f>
        <v>3817</v>
      </c>
      <c r="L63" s="169"/>
      <c r="M63" s="169"/>
      <c r="N63" s="169">
        <f>'将来負担比率（分子）の構造'!M$44</f>
        <v>3739</v>
      </c>
      <c r="O63" s="169"/>
      <c r="P63" s="169"/>
    </row>
    <row r="64" spans="1:16">
      <c r="A64" s="169" t="s">
        <v>35</v>
      </c>
      <c r="B64" s="169">
        <f>'将来負担比率（分子）の構造'!I$43</f>
        <v>11567</v>
      </c>
      <c r="C64" s="169"/>
      <c r="D64" s="169"/>
      <c r="E64" s="169">
        <f>'将来負担比率（分子）の構造'!J$43</f>
        <v>10301</v>
      </c>
      <c r="F64" s="169"/>
      <c r="G64" s="169"/>
      <c r="H64" s="169">
        <f>'将来負担比率（分子）の構造'!K$43</f>
        <v>9036</v>
      </c>
      <c r="I64" s="169"/>
      <c r="J64" s="169"/>
      <c r="K64" s="169">
        <f>'将来負担比率（分子）の構造'!L$43</f>
        <v>7654</v>
      </c>
      <c r="L64" s="169"/>
      <c r="M64" s="169"/>
      <c r="N64" s="169">
        <f>'将来負担比率（分子）の構造'!M$43</f>
        <v>6272</v>
      </c>
      <c r="O64" s="169"/>
      <c r="P64" s="169"/>
    </row>
    <row r="65" spans="1:16">
      <c r="A65" s="169" t="s">
        <v>34</v>
      </c>
      <c r="B65" s="169">
        <f>'将来負担比率（分子）の構造'!I$42</f>
        <v>8297</v>
      </c>
      <c r="C65" s="169"/>
      <c r="D65" s="169"/>
      <c r="E65" s="169">
        <f>'将来負担比率（分子）の構造'!J$42</f>
        <v>7583</v>
      </c>
      <c r="F65" s="169"/>
      <c r="G65" s="169"/>
      <c r="H65" s="169">
        <f>'将来負担比率（分子）の構造'!K$42</f>
        <v>7304</v>
      </c>
      <c r="I65" s="169"/>
      <c r="J65" s="169"/>
      <c r="K65" s="169">
        <f>'将来負担比率（分子）の構造'!L$42</f>
        <v>7144</v>
      </c>
      <c r="L65" s="169"/>
      <c r="M65" s="169"/>
      <c r="N65" s="169">
        <f>'将来負担比率（分子）の構造'!M$42</f>
        <v>6566</v>
      </c>
      <c r="O65" s="169"/>
      <c r="P65" s="169"/>
    </row>
    <row r="66" spans="1:16">
      <c r="A66" s="169" t="s">
        <v>33</v>
      </c>
      <c r="B66" s="169">
        <f>'将来負担比率（分子）の構造'!I$41</f>
        <v>34447</v>
      </c>
      <c r="C66" s="169"/>
      <c r="D66" s="169"/>
      <c r="E66" s="169">
        <f>'将来負担比率（分子）の構造'!J$41</f>
        <v>35894</v>
      </c>
      <c r="F66" s="169"/>
      <c r="G66" s="169"/>
      <c r="H66" s="169">
        <f>'将来負担比率（分子）の構造'!K$41</f>
        <v>36566</v>
      </c>
      <c r="I66" s="169"/>
      <c r="J66" s="169"/>
      <c r="K66" s="169">
        <f>'将来負担比率（分子）の構造'!L$41</f>
        <v>36172</v>
      </c>
      <c r="L66" s="169"/>
      <c r="M66" s="169"/>
      <c r="N66" s="169">
        <f>'将来負担比率（分子）の構造'!M$41</f>
        <v>34145</v>
      </c>
      <c r="O66" s="169"/>
      <c r="P66" s="169"/>
    </row>
    <row r="67" spans="1:16">
      <c r="A67" s="169" t="s">
        <v>77</v>
      </c>
      <c r="B67" s="169" t="e">
        <f>NA()</f>
        <v>#N/A</v>
      </c>
      <c r="C67" s="169">
        <f>IF(ISNUMBER('将来負担比率（分子）の構造'!I$53), IF('将来負担比率（分子）の構造'!I$53 &lt; 0, 0, '将来負担比率（分子）の構造'!I$53), NA())</f>
        <v>337</v>
      </c>
      <c r="D67" s="169" t="e">
        <f>NA()</f>
        <v>#N/A</v>
      </c>
      <c r="E67" s="169" t="e">
        <f>NA()</f>
        <v>#N/A</v>
      </c>
      <c r="F67" s="169">
        <f>IF(ISNUMBER('将来負担比率（分子）の構造'!J$53), IF('将来負担比率（分子）の構造'!J$53 &lt; 0, 0, '将来負担比率（分子）の構造'!J$53), NA())</f>
        <v>4112</v>
      </c>
      <c r="G67" s="169" t="e">
        <f>NA()</f>
        <v>#N/A</v>
      </c>
      <c r="H67" s="169" t="e">
        <f>NA()</f>
        <v>#N/A</v>
      </c>
      <c r="I67" s="169">
        <f>IF(ISNUMBER('将来負担比率（分子）の構造'!K$53), IF('将来負担比率（分子）の構造'!K$53 &lt; 0, 0, '将来負担比率（分子）の構造'!K$53), NA())</f>
        <v>6460</v>
      </c>
      <c r="J67" s="169" t="e">
        <f>NA()</f>
        <v>#N/A</v>
      </c>
      <c r="K67" s="169" t="e">
        <f>NA()</f>
        <v>#N/A</v>
      </c>
      <c r="L67" s="169">
        <f>IF(ISNUMBER('将来負担比率（分子）の構造'!L$53), IF('将来負担比率（分子）の構造'!L$53 &lt; 0, 0, '将来負担比率（分子）の構造'!L$53), NA())</f>
        <v>4729</v>
      </c>
      <c r="M67" s="169" t="e">
        <f>NA()</f>
        <v>#N/A</v>
      </c>
      <c r="N67" s="169" t="e">
        <f>NA()</f>
        <v>#N/A</v>
      </c>
      <c r="O67" s="169">
        <f>IF(ISNUMBER('将来負担比率（分子）の構造'!M$53), IF('将来負担比率（分子）の構造'!M$53 &lt; 0, 0, '将来負担比率（分子）の構造'!M$53), NA())</f>
        <v>0</v>
      </c>
      <c r="P67" s="169" t="e">
        <f>NA()</f>
        <v>#N/A</v>
      </c>
    </row>
    <row r="70" spans="1:16">
      <c r="A70" s="171" t="s">
        <v>78</v>
      </c>
      <c r="B70" s="171"/>
      <c r="C70" s="171"/>
      <c r="D70" s="171"/>
      <c r="E70" s="171"/>
      <c r="F70" s="171"/>
    </row>
    <row r="71" spans="1:16">
      <c r="A71" s="172"/>
      <c r="B71" s="172" t="str">
        <f>基金残高に係る経年分析!F54</f>
        <v>R02</v>
      </c>
      <c r="C71" s="172" t="str">
        <f>基金残高に係る経年分析!G54</f>
        <v>R03</v>
      </c>
      <c r="D71" s="172" t="str">
        <f>基金残高に係る経年分析!H54</f>
        <v>R04</v>
      </c>
    </row>
    <row r="72" spans="1:16">
      <c r="A72" s="172" t="s">
        <v>79</v>
      </c>
      <c r="B72" s="173">
        <f>基金残高に係る経年分析!F55</f>
        <v>3648</v>
      </c>
      <c r="C72" s="173">
        <f>基金残高に係る経年分析!G55</f>
        <v>4323</v>
      </c>
      <c r="D72" s="173">
        <f>基金残高に係る経年分析!H55</f>
        <v>5986</v>
      </c>
    </row>
    <row r="73" spans="1:16">
      <c r="A73" s="172" t="s">
        <v>80</v>
      </c>
      <c r="B73" s="173">
        <f>基金残高に係る経年分析!F56</f>
        <v>327</v>
      </c>
      <c r="C73" s="173">
        <f>基金残高に係る経年分析!G56</f>
        <v>327</v>
      </c>
      <c r="D73" s="173">
        <f>基金残高に係る経年分析!H56</f>
        <v>327</v>
      </c>
    </row>
    <row r="74" spans="1:16">
      <c r="A74" s="172" t="s">
        <v>81</v>
      </c>
      <c r="B74" s="173">
        <f>基金残高に係る経年分析!F57</f>
        <v>7316</v>
      </c>
      <c r="C74" s="173">
        <f>基金残高に係る経年分析!G57</f>
        <v>7197</v>
      </c>
      <c r="D74" s="173">
        <f>基金残高に係る経年分析!H57</f>
        <v>8892</v>
      </c>
    </row>
  </sheetData>
  <sheetProtection algorithmName="SHA-512" hashValue="7vC10toWzWWC+iMnI6zIj7NCyYVgQBlW0ET3zKgV7D5hUp4y1NrKj53FngP/e4E+gwLIuTb95hPpLLy7GY8o5g==" saltValue="AAYAeMLIrSjxkdD+0w6pjA==" spinCount="100000" sheet="1" objects="1" scenarios="1"/>
  <phoneticPr fontId="2"/>
  <pageMargins left="0.78700000000000003" right="0.78700000000000003" top="0.98399999999999999" bottom="0.98399999999999999" header="0.51200000000000001" footer="0.51200000000000001"/>
  <pageSetup paperSize="9" orientation="portrait" verticalDpi="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workbookViewId="0"/>
  </sheetViews>
  <sheetFormatPr defaultColWidth="0" defaultRowHeight="11.25" customHeight="1" zeroHeight="1"/>
  <cols>
    <col min="1" max="1" width="1.6640625" style="208" customWidth="1"/>
    <col min="2" max="2" width="2.33203125" style="208" customWidth="1"/>
    <col min="3" max="16" width="2.6640625" style="208" customWidth="1"/>
    <col min="17" max="17" width="2.33203125" style="208" customWidth="1"/>
    <col min="18" max="95" width="1.6640625" style="208" customWidth="1"/>
    <col min="96" max="133" width="1.6640625" style="220" customWidth="1"/>
    <col min="134" max="143" width="1.6640625" style="208" customWidth="1"/>
    <col min="144" max="16384" width="0" style="208" hidden="1"/>
  </cols>
  <sheetData>
    <row r="1" spans="2:143" ht="22.5" customHeight="1" thickBot="1">
      <c r="B1" s="206"/>
      <c r="C1" s="207"/>
      <c r="D1" s="207"/>
      <c r="E1" s="207"/>
      <c r="F1" s="207"/>
      <c r="G1" s="207"/>
      <c r="H1" s="207"/>
      <c r="I1" s="207"/>
      <c r="J1" s="207"/>
      <c r="K1" s="207"/>
      <c r="L1" s="207"/>
      <c r="M1" s="207"/>
      <c r="N1" s="207"/>
      <c r="O1" s="207"/>
      <c r="P1" s="207"/>
      <c r="Q1" s="207"/>
      <c r="R1" s="207"/>
      <c r="S1" s="207"/>
      <c r="T1" s="207"/>
      <c r="U1" s="207"/>
      <c r="V1" s="207"/>
      <c r="W1" s="207"/>
      <c r="X1" s="207"/>
      <c r="Y1" s="207"/>
      <c r="Z1" s="207"/>
      <c r="AA1" s="207"/>
      <c r="AB1" s="207"/>
      <c r="AC1" s="207"/>
      <c r="AD1" s="207"/>
      <c r="AE1" s="207"/>
      <c r="AF1" s="207"/>
      <c r="AG1" s="207"/>
      <c r="AH1" s="207"/>
      <c r="AI1" s="207"/>
      <c r="AJ1" s="207"/>
      <c r="AK1" s="207"/>
      <c r="AL1" s="207"/>
      <c r="AM1" s="207"/>
      <c r="AN1" s="207"/>
      <c r="AO1" s="207"/>
      <c r="AP1" s="207"/>
      <c r="AQ1" s="207"/>
      <c r="AR1" s="207"/>
      <c r="AS1" s="207"/>
      <c r="AT1" s="207"/>
      <c r="AU1" s="207"/>
      <c r="AV1" s="207"/>
      <c r="AW1" s="207"/>
      <c r="AX1" s="207"/>
      <c r="AY1" s="207"/>
      <c r="AZ1" s="207"/>
      <c r="BA1" s="207"/>
      <c r="BB1" s="207"/>
      <c r="BC1" s="207"/>
      <c r="BD1" s="207"/>
      <c r="BE1" s="207"/>
      <c r="BF1" s="207"/>
      <c r="BG1" s="207"/>
      <c r="BH1" s="207"/>
      <c r="BI1" s="207"/>
      <c r="BJ1" s="207"/>
      <c r="BK1" s="207"/>
      <c r="BL1" s="207"/>
      <c r="BM1" s="207"/>
      <c r="BN1" s="207"/>
      <c r="BO1" s="207"/>
      <c r="BP1" s="207"/>
      <c r="BQ1" s="207"/>
      <c r="BR1" s="207"/>
      <c r="BS1" s="207"/>
      <c r="BT1" s="207"/>
      <c r="BU1" s="207"/>
      <c r="BV1" s="207"/>
      <c r="BW1" s="207"/>
      <c r="BX1" s="207"/>
      <c r="BY1" s="207"/>
      <c r="BZ1" s="207"/>
      <c r="CA1" s="207"/>
      <c r="CB1" s="207"/>
      <c r="CC1" s="207"/>
      <c r="CD1" s="207"/>
      <c r="CE1" s="207"/>
      <c r="CF1" s="207"/>
      <c r="CG1" s="207"/>
      <c r="CH1" s="207"/>
      <c r="CI1" s="207"/>
      <c r="CJ1" s="207"/>
      <c r="CK1" s="207"/>
      <c r="CL1" s="207"/>
      <c r="CM1" s="207"/>
      <c r="CN1" s="207"/>
      <c r="CO1" s="207"/>
      <c r="CP1" s="207"/>
      <c r="CQ1" s="207"/>
      <c r="CR1" s="207"/>
      <c r="CS1" s="207"/>
      <c r="CT1" s="207"/>
      <c r="CU1" s="207"/>
      <c r="CV1" s="207"/>
      <c r="CW1" s="207"/>
      <c r="CX1" s="207"/>
      <c r="CY1" s="207"/>
      <c r="CZ1" s="207"/>
      <c r="DA1" s="207"/>
      <c r="DB1" s="207"/>
      <c r="DC1" s="207"/>
      <c r="DD1" s="207"/>
      <c r="DE1" s="207"/>
      <c r="DF1" s="207"/>
      <c r="DG1" s="207"/>
      <c r="DH1" s="618" t="s">
        <v>218</v>
      </c>
      <c r="DI1" s="619"/>
      <c r="DJ1" s="619"/>
      <c r="DK1" s="619"/>
      <c r="DL1" s="619"/>
      <c r="DM1" s="619"/>
      <c r="DN1" s="620"/>
      <c r="DO1" s="208"/>
      <c r="DP1" s="618" t="s">
        <v>219</v>
      </c>
      <c r="DQ1" s="619"/>
      <c r="DR1" s="619"/>
      <c r="DS1" s="619"/>
      <c r="DT1" s="619"/>
      <c r="DU1" s="619"/>
      <c r="DV1" s="619"/>
      <c r="DW1" s="619"/>
      <c r="DX1" s="619"/>
      <c r="DY1" s="619"/>
      <c r="DZ1" s="619"/>
      <c r="EA1" s="619"/>
      <c r="EB1" s="619"/>
      <c r="EC1" s="620"/>
      <c r="ED1" s="207"/>
      <c r="EE1" s="207"/>
      <c r="EF1" s="207"/>
      <c r="EG1" s="207"/>
      <c r="EH1" s="207"/>
      <c r="EI1" s="207"/>
      <c r="EJ1" s="207"/>
      <c r="EK1" s="207"/>
      <c r="EL1" s="207"/>
      <c r="EM1" s="207"/>
    </row>
    <row r="2" spans="2:143" ht="22.5" customHeight="1">
      <c r="B2" s="209" t="s">
        <v>220</v>
      </c>
      <c r="R2" s="210"/>
      <c r="S2" s="210"/>
      <c r="T2" s="210"/>
      <c r="U2" s="210"/>
      <c r="V2" s="210"/>
      <c r="W2" s="210"/>
      <c r="X2" s="210"/>
      <c r="Y2" s="210"/>
      <c r="Z2" s="210"/>
      <c r="AA2" s="210"/>
      <c r="AB2" s="210"/>
      <c r="AC2" s="210"/>
      <c r="AE2" s="211"/>
      <c r="AF2" s="211"/>
      <c r="AG2" s="211"/>
      <c r="AH2" s="211"/>
      <c r="AI2" s="211"/>
      <c r="AJ2" s="210"/>
      <c r="AK2" s="210"/>
      <c r="AL2" s="210"/>
      <c r="AM2" s="210"/>
      <c r="AN2" s="210"/>
      <c r="AO2" s="210"/>
      <c r="AP2" s="210"/>
      <c r="CD2" s="207"/>
      <c r="CE2" s="207"/>
      <c r="CF2" s="207"/>
      <c r="CG2" s="207"/>
      <c r="CH2" s="207"/>
      <c r="CI2" s="207"/>
      <c r="CJ2" s="207"/>
      <c r="CK2" s="207"/>
      <c r="CL2" s="207"/>
      <c r="CM2" s="207"/>
      <c r="CN2" s="207"/>
      <c r="CO2" s="207"/>
      <c r="CP2" s="207"/>
      <c r="CQ2" s="207"/>
      <c r="CR2" s="207"/>
      <c r="CS2" s="207"/>
      <c r="CT2" s="207"/>
      <c r="CU2" s="207"/>
      <c r="CV2" s="207"/>
      <c r="CW2" s="207"/>
      <c r="CX2" s="207"/>
      <c r="CY2" s="207"/>
      <c r="CZ2" s="207"/>
      <c r="DA2" s="207"/>
      <c r="DB2" s="207"/>
      <c r="DC2" s="207"/>
      <c r="DD2" s="207"/>
      <c r="DE2" s="207"/>
      <c r="DF2" s="207"/>
      <c r="DG2" s="207"/>
      <c r="DH2" s="207"/>
      <c r="DI2" s="207"/>
      <c r="DJ2" s="207"/>
      <c r="DK2" s="207"/>
      <c r="DL2" s="207"/>
      <c r="DM2" s="207"/>
      <c r="DN2" s="207"/>
      <c r="DO2" s="207"/>
      <c r="DP2" s="207"/>
      <c r="DQ2" s="207"/>
      <c r="DR2" s="207"/>
      <c r="DS2" s="207"/>
      <c r="DT2" s="207"/>
      <c r="DU2" s="207"/>
      <c r="DV2" s="207"/>
      <c r="DW2" s="207"/>
      <c r="DX2" s="207"/>
      <c r="DY2" s="207"/>
      <c r="DZ2" s="207"/>
      <c r="EA2" s="207"/>
      <c r="EB2" s="207"/>
      <c r="EC2" s="207"/>
    </row>
    <row r="3" spans="2:143" ht="11.25" customHeight="1">
      <c r="B3" s="621" t="s">
        <v>221</v>
      </c>
      <c r="C3" s="622"/>
      <c r="D3" s="622"/>
      <c r="E3" s="622"/>
      <c r="F3" s="622"/>
      <c r="G3" s="622"/>
      <c r="H3" s="622"/>
      <c r="I3" s="622"/>
      <c r="J3" s="622"/>
      <c r="K3" s="622"/>
      <c r="L3" s="622"/>
      <c r="M3" s="622"/>
      <c r="N3" s="622"/>
      <c r="O3" s="622"/>
      <c r="P3" s="622"/>
      <c r="Q3" s="622"/>
      <c r="R3" s="622"/>
      <c r="S3" s="622"/>
      <c r="T3" s="622"/>
      <c r="U3" s="622"/>
      <c r="V3" s="622"/>
      <c r="W3" s="622"/>
      <c r="X3" s="622"/>
      <c r="Y3" s="622"/>
      <c r="Z3" s="622"/>
      <c r="AA3" s="622"/>
      <c r="AB3" s="622"/>
      <c r="AC3" s="622"/>
      <c r="AD3" s="622"/>
      <c r="AE3" s="622"/>
      <c r="AF3" s="622"/>
      <c r="AG3" s="622"/>
      <c r="AH3" s="622"/>
      <c r="AI3" s="622"/>
      <c r="AJ3" s="622"/>
      <c r="AK3" s="622"/>
      <c r="AL3" s="622"/>
      <c r="AM3" s="622"/>
      <c r="AN3" s="622"/>
      <c r="AO3" s="622"/>
      <c r="AP3" s="621" t="s">
        <v>222</v>
      </c>
      <c r="AQ3" s="622"/>
      <c r="AR3" s="622"/>
      <c r="AS3" s="622"/>
      <c r="AT3" s="622"/>
      <c r="AU3" s="622"/>
      <c r="AV3" s="622"/>
      <c r="AW3" s="622"/>
      <c r="AX3" s="622"/>
      <c r="AY3" s="622"/>
      <c r="AZ3" s="622"/>
      <c r="BA3" s="622"/>
      <c r="BB3" s="622"/>
      <c r="BC3" s="622"/>
      <c r="BD3" s="622"/>
      <c r="BE3" s="622"/>
      <c r="BF3" s="622"/>
      <c r="BG3" s="622"/>
      <c r="BH3" s="622"/>
      <c r="BI3" s="622"/>
      <c r="BJ3" s="622"/>
      <c r="BK3" s="622"/>
      <c r="BL3" s="622"/>
      <c r="BM3" s="622"/>
      <c r="BN3" s="622"/>
      <c r="BO3" s="622"/>
      <c r="BP3" s="622"/>
      <c r="BQ3" s="622"/>
      <c r="BR3" s="622"/>
      <c r="BS3" s="622"/>
      <c r="BT3" s="622"/>
      <c r="BU3" s="622"/>
      <c r="BV3" s="622"/>
      <c r="BW3" s="622"/>
      <c r="BX3" s="622"/>
      <c r="BY3" s="622"/>
      <c r="BZ3" s="622"/>
      <c r="CA3" s="622"/>
      <c r="CB3" s="623"/>
      <c r="CD3" s="621" t="s">
        <v>223</v>
      </c>
      <c r="CE3" s="622"/>
      <c r="CF3" s="622"/>
      <c r="CG3" s="622"/>
      <c r="CH3" s="622"/>
      <c r="CI3" s="622"/>
      <c r="CJ3" s="622"/>
      <c r="CK3" s="622"/>
      <c r="CL3" s="622"/>
      <c r="CM3" s="622"/>
      <c r="CN3" s="622"/>
      <c r="CO3" s="622"/>
      <c r="CP3" s="622"/>
      <c r="CQ3" s="622"/>
      <c r="CR3" s="622"/>
      <c r="CS3" s="622"/>
      <c r="CT3" s="622"/>
      <c r="CU3" s="622"/>
      <c r="CV3" s="622"/>
      <c r="CW3" s="622"/>
      <c r="CX3" s="622"/>
      <c r="CY3" s="622"/>
      <c r="CZ3" s="622"/>
      <c r="DA3" s="622"/>
      <c r="DB3" s="622"/>
      <c r="DC3" s="622"/>
      <c r="DD3" s="622"/>
      <c r="DE3" s="622"/>
      <c r="DF3" s="622"/>
      <c r="DG3" s="622"/>
      <c r="DH3" s="622"/>
      <c r="DI3" s="622"/>
      <c r="DJ3" s="622"/>
      <c r="DK3" s="622"/>
      <c r="DL3" s="622"/>
      <c r="DM3" s="622"/>
      <c r="DN3" s="622"/>
      <c r="DO3" s="622"/>
      <c r="DP3" s="622"/>
      <c r="DQ3" s="622"/>
      <c r="DR3" s="622"/>
      <c r="DS3" s="622"/>
      <c r="DT3" s="622"/>
      <c r="DU3" s="622"/>
      <c r="DV3" s="622"/>
      <c r="DW3" s="622"/>
      <c r="DX3" s="622"/>
      <c r="DY3" s="622"/>
      <c r="DZ3" s="622"/>
      <c r="EA3" s="622"/>
      <c r="EB3" s="622"/>
      <c r="EC3" s="623"/>
    </row>
    <row r="4" spans="2:143" ht="11.25" customHeight="1">
      <c r="B4" s="621" t="s">
        <v>1</v>
      </c>
      <c r="C4" s="622"/>
      <c r="D4" s="622"/>
      <c r="E4" s="622"/>
      <c r="F4" s="622"/>
      <c r="G4" s="622"/>
      <c r="H4" s="622"/>
      <c r="I4" s="622"/>
      <c r="J4" s="622"/>
      <c r="K4" s="622"/>
      <c r="L4" s="622"/>
      <c r="M4" s="622"/>
      <c r="N4" s="622"/>
      <c r="O4" s="622"/>
      <c r="P4" s="622"/>
      <c r="Q4" s="623"/>
      <c r="R4" s="621" t="s">
        <v>224</v>
      </c>
      <c r="S4" s="622"/>
      <c r="T4" s="622"/>
      <c r="U4" s="622"/>
      <c r="V4" s="622"/>
      <c r="W4" s="622"/>
      <c r="X4" s="622"/>
      <c r="Y4" s="623"/>
      <c r="Z4" s="621" t="s">
        <v>225</v>
      </c>
      <c r="AA4" s="622"/>
      <c r="AB4" s="622"/>
      <c r="AC4" s="623"/>
      <c r="AD4" s="621" t="s">
        <v>226</v>
      </c>
      <c r="AE4" s="622"/>
      <c r="AF4" s="622"/>
      <c r="AG4" s="622"/>
      <c r="AH4" s="622"/>
      <c r="AI4" s="622"/>
      <c r="AJ4" s="622"/>
      <c r="AK4" s="623"/>
      <c r="AL4" s="621" t="s">
        <v>225</v>
      </c>
      <c r="AM4" s="622"/>
      <c r="AN4" s="622"/>
      <c r="AO4" s="623"/>
      <c r="AP4" s="624" t="s">
        <v>227</v>
      </c>
      <c r="AQ4" s="624"/>
      <c r="AR4" s="624"/>
      <c r="AS4" s="624"/>
      <c r="AT4" s="624"/>
      <c r="AU4" s="624"/>
      <c r="AV4" s="624"/>
      <c r="AW4" s="624"/>
      <c r="AX4" s="624"/>
      <c r="AY4" s="624"/>
      <c r="AZ4" s="624"/>
      <c r="BA4" s="624"/>
      <c r="BB4" s="624"/>
      <c r="BC4" s="624"/>
      <c r="BD4" s="624"/>
      <c r="BE4" s="624"/>
      <c r="BF4" s="624"/>
      <c r="BG4" s="624" t="s">
        <v>228</v>
      </c>
      <c r="BH4" s="624"/>
      <c r="BI4" s="624"/>
      <c r="BJ4" s="624"/>
      <c r="BK4" s="624"/>
      <c r="BL4" s="624"/>
      <c r="BM4" s="624"/>
      <c r="BN4" s="624"/>
      <c r="BO4" s="624" t="s">
        <v>225</v>
      </c>
      <c r="BP4" s="624"/>
      <c r="BQ4" s="624"/>
      <c r="BR4" s="624"/>
      <c r="BS4" s="624" t="s">
        <v>229</v>
      </c>
      <c r="BT4" s="624"/>
      <c r="BU4" s="624"/>
      <c r="BV4" s="624"/>
      <c r="BW4" s="624"/>
      <c r="BX4" s="624"/>
      <c r="BY4" s="624"/>
      <c r="BZ4" s="624"/>
      <c r="CA4" s="624"/>
      <c r="CB4" s="624"/>
      <c r="CD4" s="621" t="s">
        <v>230</v>
      </c>
      <c r="CE4" s="622"/>
      <c r="CF4" s="622"/>
      <c r="CG4" s="622"/>
      <c r="CH4" s="622"/>
      <c r="CI4" s="622"/>
      <c r="CJ4" s="622"/>
      <c r="CK4" s="622"/>
      <c r="CL4" s="622"/>
      <c r="CM4" s="622"/>
      <c r="CN4" s="622"/>
      <c r="CO4" s="622"/>
      <c r="CP4" s="622"/>
      <c r="CQ4" s="622"/>
      <c r="CR4" s="622"/>
      <c r="CS4" s="622"/>
      <c r="CT4" s="622"/>
      <c r="CU4" s="622"/>
      <c r="CV4" s="622"/>
      <c r="CW4" s="622"/>
      <c r="CX4" s="622"/>
      <c r="CY4" s="622"/>
      <c r="CZ4" s="622"/>
      <c r="DA4" s="622"/>
      <c r="DB4" s="622"/>
      <c r="DC4" s="622"/>
      <c r="DD4" s="622"/>
      <c r="DE4" s="622"/>
      <c r="DF4" s="622"/>
      <c r="DG4" s="622"/>
      <c r="DH4" s="622"/>
      <c r="DI4" s="622"/>
      <c r="DJ4" s="622"/>
      <c r="DK4" s="622"/>
      <c r="DL4" s="622"/>
      <c r="DM4" s="622"/>
      <c r="DN4" s="622"/>
      <c r="DO4" s="622"/>
      <c r="DP4" s="622"/>
      <c r="DQ4" s="622"/>
      <c r="DR4" s="622"/>
      <c r="DS4" s="622"/>
      <c r="DT4" s="622"/>
      <c r="DU4" s="622"/>
      <c r="DV4" s="622"/>
      <c r="DW4" s="622"/>
      <c r="DX4" s="622"/>
      <c r="DY4" s="622"/>
      <c r="DZ4" s="622"/>
      <c r="EA4" s="622"/>
      <c r="EB4" s="622"/>
      <c r="EC4" s="623"/>
    </row>
    <row r="5" spans="2:143" ht="11.25" customHeight="1">
      <c r="B5" s="625" t="s">
        <v>231</v>
      </c>
      <c r="C5" s="626"/>
      <c r="D5" s="626"/>
      <c r="E5" s="626"/>
      <c r="F5" s="626"/>
      <c r="G5" s="626"/>
      <c r="H5" s="626"/>
      <c r="I5" s="626"/>
      <c r="J5" s="626"/>
      <c r="K5" s="626"/>
      <c r="L5" s="626"/>
      <c r="M5" s="626"/>
      <c r="N5" s="626"/>
      <c r="O5" s="626"/>
      <c r="P5" s="626"/>
      <c r="Q5" s="627"/>
      <c r="R5" s="628">
        <v>31104117</v>
      </c>
      <c r="S5" s="629"/>
      <c r="T5" s="629"/>
      <c r="U5" s="629"/>
      <c r="V5" s="629"/>
      <c r="W5" s="629"/>
      <c r="X5" s="629"/>
      <c r="Y5" s="630"/>
      <c r="Z5" s="631">
        <v>39.6</v>
      </c>
      <c r="AA5" s="631"/>
      <c r="AB5" s="631"/>
      <c r="AC5" s="631"/>
      <c r="AD5" s="632">
        <v>28530315</v>
      </c>
      <c r="AE5" s="632"/>
      <c r="AF5" s="632"/>
      <c r="AG5" s="632"/>
      <c r="AH5" s="632"/>
      <c r="AI5" s="632"/>
      <c r="AJ5" s="632"/>
      <c r="AK5" s="632"/>
      <c r="AL5" s="633">
        <v>76.400000000000006</v>
      </c>
      <c r="AM5" s="634"/>
      <c r="AN5" s="634"/>
      <c r="AO5" s="635"/>
      <c r="AP5" s="625" t="s">
        <v>232</v>
      </c>
      <c r="AQ5" s="626"/>
      <c r="AR5" s="626"/>
      <c r="AS5" s="626"/>
      <c r="AT5" s="626"/>
      <c r="AU5" s="626"/>
      <c r="AV5" s="626"/>
      <c r="AW5" s="626"/>
      <c r="AX5" s="626"/>
      <c r="AY5" s="626"/>
      <c r="AZ5" s="626"/>
      <c r="BA5" s="626"/>
      <c r="BB5" s="626"/>
      <c r="BC5" s="626"/>
      <c r="BD5" s="626"/>
      <c r="BE5" s="626"/>
      <c r="BF5" s="627"/>
      <c r="BG5" s="639">
        <v>28530315</v>
      </c>
      <c r="BH5" s="640"/>
      <c r="BI5" s="640"/>
      <c r="BJ5" s="640"/>
      <c r="BK5" s="640"/>
      <c r="BL5" s="640"/>
      <c r="BM5" s="640"/>
      <c r="BN5" s="641"/>
      <c r="BO5" s="642">
        <v>91.7</v>
      </c>
      <c r="BP5" s="642"/>
      <c r="BQ5" s="642"/>
      <c r="BR5" s="642"/>
      <c r="BS5" s="643">
        <v>207392</v>
      </c>
      <c r="BT5" s="643"/>
      <c r="BU5" s="643"/>
      <c r="BV5" s="643"/>
      <c r="BW5" s="643"/>
      <c r="BX5" s="643"/>
      <c r="BY5" s="643"/>
      <c r="BZ5" s="643"/>
      <c r="CA5" s="643"/>
      <c r="CB5" s="647"/>
      <c r="CD5" s="621" t="s">
        <v>227</v>
      </c>
      <c r="CE5" s="622"/>
      <c r="CF5" s="622"/>
      <c r="CG5" s="622"/>
      <c r="CH5" s="622"/>
      <c r="CI5" s="622"/>
      <c r="CJ5" s="622"/>
      <c r="CK5" s="622"/>
      <c r="CL5" s="622"/>
      <c r="CM5" s="622"/>
      <c r="CN5" s="622"/>
      <c r="CO5" s="622"/>
      <c r="CP5" s="622"/>
      <c r="CQ5" s="623"/>
      <c r="CR5" s="621" t="s">
        <v>233</v>
      </c>
      <c r="CS5" s="622"/>
      <c r="CT5" s="622"/>
      <c r="CU5" s="622"/>
      <c r="CV5" s="622"/>
      <c r="CW5" s="622"/>
      <c r="CX5" s="622"/>
      <c r="CY5" s="623"/>
      <c r="CZ5" s="621" t="s">
        <v>225</v>
      </c>
      <c r="DA5" s="622"/>
      <c r="DB5" s="622"/>
      <c r="DC5" s="623"/>
      <c r="DD5" s="621" t="s">
        <v>234</v>
      </c>
      <c r="DE5" s="622"/>
      <c r="DF5" s="622"/>
      <c r="DG5" s="622"/>
      <c r="DH5" s="622"/>
      <c r="DI5" s="622"/>
      <c r="DJ5" s="622"/>
      <c r="DK5" s="622"/>
      <c r="DL5" s="622"/>
      <c r="DM5" s="622"/>
      <c r="DN5" s="622"/>
      <c r="DO5" s="622"/>
      <c r="DP5" s="623"/>
      <c r="DQ5" s="621" t="s">
        <v>235</v>
      </c>
      <c r="DR5" s="622"/>
      <c r="DS5" s="622"/>
      <c r="DT5" s="622"/>
      <c r="DU5" s="622"/>
      <c r="DV5" s="622"/>
      <c r="DW5" s="622"/>
      <c r="DX5" s="622"/>
      <c r="DY5" s="622"/>
      <c r="DZ5" s="622"/>
      <c r="EA5" s="622"/>
      <c r="EB5" s="622"/>
      <c r="EC5" s="623"/>
    </row>
    <row r="6" spans="2:143" ht="11.25" customHeight="1">
      <c r="B6" s="636" t="s">
        <v>236</v>
      </c>
      <c r="C6" s="637"/>
      <c r="D6" s="637"/>
      <c r="E6" s="637"/>
      <c r="F6" s="637"/>
      <c r="G6" s="637"/>
      <c r="H6" s="637"/>
      <c r="I6" s="637"/>
      <c r="J6" s="637"/>
      <c r="K6" s="637"/>
      <c r="L6" s="637"/>
      <c r="M6" s="637"/>
      <c r="N6" s="637"/>
      <c r="O6" s="637"/>
      <c r="P6" s="637"/>
      <c r="Q6" s="638"/>
      <c r="R6" s="639">
        <v>313225</v>
      </c>
      <c r="S6" s="640"/>
      <c r="T6" s="640"/>
      <c r="U6" s="640"/>
      <c r="V6" s="640"/>
      <c r="W6" s="640"/>
      <c r="X6" s="640"/>
      <c r="Y6" s="641"/>
      <c r="Z6" s="642">
        <v>0.4</v>
      </c>
      <c r="AA6" s="642"/>
      <c r="AB6" s="642"/>
      <c r="AC6" s="642"/>
      <c r="AD6" s="643">
        <v>313225</v>
      </c>
      <c r="AE6" s="643"/>
      <c r="AF6" s="643"/>
      <c r="AG6" s="643"/>
      <c r="AH6" s="643"/>
      <c r="AI6" s="643"/>
      <c r="AJ6" s="643"/>
      <c r="AK6" s="643"/>
      <c r="AL6" s="644">
        <v>0.8</v>
      </c>
      <c r="AM6" s="645"/>
      <c r="AN6" s="645"/>
      <c r="AO6" s="646"/>
      <c r="AP6" s="636" t="s">
        <v>237</v>
      </c>
      <c r="AQ6" s="637"/>
      <c r="AR6" s="637"/>
      <c r="AS6" s="637"/>
      <c r="AT6" s="637"/>
      <c r="AU6" s="637"/>
      <c r="AV6" s="637"/>
      <c r="AW6" s="637"/>
      <c r="AX6" s="637"/>
      <c r="AY6" s="637"/>
      <c r="AZ6" s="637"/>
      <c r="BA6" s="637"/>
      <c r="BB6" s="637"/>
      <c r="BC6" s="637"/>
      <c r="BD6" s="637"/>
      <c r="BE6" s="637"/>
      <c r="BF6" s="638"/>
      <c r="BG6" s="639">
        <v>28530315</v>
      </c>
      <c r="BH6" s="640"/>
      <c r="BI6" s="640"/>
      <c r="BJ6" s="640"/>
      <c r="BK6" s="640"/>
      <c r="BL6" s="640"/>
      <c r="BM6" s="640"/>
      <c r="BN6" s="641"/>
      <c r="BO6" s="642">
        <v>91.7</v>
      </c>
      <c r="BP6" s="642"/>
      <c r="BQ6" s="642"/>
      <c r="BR6" s="642"/>
      <c r="BS6" s="643">
        <v>207392</v>
      </c>
      <c r="BT6" s="643"/>
      <c r="BU6" s="643"/>
      <c r="BV6" s="643"/>
      <c r="BW6" s="643"/>
      <c r="BX6" s="643"/>
      <c r="BY6" s="643"/>
      <c r="BZ6" s="643"/>
      <c r="CA6" s="643"/>
      <c r="CB6" s="647"/>
      <c r="CD6" s="625" t="s">
        <v>238</v>
      </c>
      <c r="CE6" s="626"/>
      <c r="CF6" s="626"/>
      <c r="CG6" s="626"/>
      <c r="CH6" s="626"/>
      <c r="CI6" s="626"/>
      <c r="CJ6" s="626"/>
      <c r="CK6" s="626"/>
      <c r="CL6" s="626"/>
      <c r="CM6" s="626"/>
      <c r="CN6" s="626"/>
      <c r="CO6" s="626"/>
      <c r="CP6" s="626"/>
      <c r="CQ6" s="627"/>
      <c r="CR6" s="639">
        <v>415407</v>
      </c>
      <c r="CS6" s="640"/>
      <c r="CT6" s="640"/>
      <c r="CU6" s="640"/>
      <c r="CV6" s="640"/>
      <c r="CW6" s="640"/>
      <c r="CX6" s="640"/>
      <c r="CY6" s="641"/>
      <c r="CZ6" s="633">
        <v>0.6</v>
      </c>
      <c r="DA6" s="634"/>
      <c r="DB6" s="634"/>
      <c r="DC6" s="650"/>
      <c r="DD6" s="648">
        <v>9319</v>
      </c>
      <c r="DE6" s="640"/>
      <c r="DF6" s="640"/>
      <c r="DG6" s="640"/>
      <c r="DH6" s="640"/>
      <c r="DI6" s="640"/>
      <c r="DJ6" s="640"/>
      <c r="DK6" s="640"/>
      <c r="DL6" s="640"/>
      <c r="DM6" s="640"/>
      <c r="DN6" s="640"/>
      <c r="DO6" s="640"/>
      <c r="DP6" s="641"/>
      <c r="DQ6" s="648">
        <v>415179</v>
      </c>
      <c r="DR6" s="640"/>
      <c r="DS6" s="640"/>
      <c r="DT6" s="640"/>
      <c r="DU6" s="640"/>
      <c r="DV6" s="640"/>
      <c r="DW6" s="640"/>
      <c r="DX6" s="640"/>
      <c r="DY6" s="640"/>
      <c r="DZ6" s="640"/>
      <c r="EA6" s="640"/>
      <c r="EB6" s="640"/>
      <c r="EC6" s="649"/>
    </row>
    <row r="7" spans="2:143" ht="11.25" customHeight="1">
      <c r="B7" s="636" t="s">
        <v>239</v>
      </c>
      <c r="C7" s="637"/>
      <c r="D7" s="637"/>
      <c r="E7" s="637"/>
      <c r="F7" s="637"/>
      <c r="G7" s="637"/>
      <c r="H7" s="637"/>
      <c r="I7" s="637"/>
      <c r="J7" s="637"/>
      <c r="K7" s="637"/>
      <c r="L7" s="637"/>
      <c r="M7" s="637"/>
      <c r="N7" s="637"/>
      <c r="O7" s="637"/>
      <c r="P7" s="637"/>
      <c r="Q7" s="638"/>
      <c r="R7" s="639">
        <v>50343</v>
      </c>
      <c r="S7" s="640"/>
      <c r="T7" s="640"/>
      <c r="U7" s="640"/>
      <c r="V7" s="640"/>
      <c r="W7" s="640"/>
      <c r="X7" s="640"/>
      <c r="Y7" s="641"/>
      <c r="Z7" s="642">
        <v>0.1</v>
      </c>
      <c r="AA7" s="642"/>
      <c r="AB7" s="642"/>
      <c r="AC7" s="642"/>
      <c r="AD7" s="643">
        <v>50343</v>
      </c>
      <c r="AE7" s="643"/>
      <c r="AF7" s="643"/>
      <c r="AG7" s="643"/>
      <c r="AH7" s="643"/>
      <c r="AI7" s="643"/>
      <c r="AJ7" s="643"/>
      <c r="AK7" s="643"/>
      <c r="AL7" s="644">
        <v>0.1</v>
      </c>
      <c r="AM7" s="645"/>
      <c r="AN7" s="645"/>
      <c r="AO7" s="646"/>
      <c r="AP7" s="636" t="s">
        <v>240</v>
      </c>
      <c r="AQ7" s="637"/>
      <c r="AR7" s="637"/>
      <c r="AS7" s="637"/>
      <c r="AT7" s="637"/>
      <c r="AU7" s="637"/>
      <c r="AV7" s="637"/>
      <c r="AW7" s="637"/>
      <c r="AX7" s="637"/>
      <c r="AY7" s="637"/>
      <c r="AZ7" s="637"/>
      <c r="BA7" s="637"/>
      <c r="BB7" s="637"/>
      <c r="BC7" s="637"/>
      <c r="BD7" s="637"/>
      <c r="BE7" s="637"/>
      <c r="BF7" s="638"/>
      <c r="BG7" s="639">
        <v>15289989</v>
      </c>
      <c r="BH7" s="640"/>
      <c r="BI7" s="640"/>
      <c r="BJ7" s="640"/>
      <c r="BK7" s="640"/>
      <c r="BL7" s="640"/>
      <c r="BM7" s="640"/>
      <c r="BN7" s="641"/>
      <c r="BO7" s="642">
        <v>49.2</v>
      </c>
      <c r="BP7" s="642"/>
      <c r="BQ7" s="642"/>
      <c r="BR7" s="642"/>
      <c r="BS7" s="643">
        <v>207392</v>
      </c>
      <c r="BT7" s="643"/>
      <c r="BU7" s="643"/>
      <c r="BV7" s="643"/>
      <c r="BW7" s="643"/>
      <c r="BX7" s="643"/>
      <c r="BY7" s="643"/>
      <c r="BZ7" s="643"/>
      <c r="CA7" s="643"/>
      <c r="CB7" s="647"/>
      <c r="CD7" s="636" t="s">
        <v>241</v>
      </c>
      <c r="CE7" s="637"/>
      <c r="CF7" s="637"/>
      <c r="CG7" s="637"/>
      <c r="CH7" s="637"/>
      <c r="CI7" s="637"/>
      <c r="CJ7" s="637"/>
      <c r="CK7" s="637"/>
      <c r="CL7" s="637"/>
      <c r="CM7" s="637"/>
      <c r="CN7" s="637"/>
      <c r="CO7" s="637"/>
      <c r="CP7" s="637"/>
      <c r="CQ7" s="638"/>
      <c r="CR7" s="639">
        <v>8393230</v>
      </c>
      <c r="CS7" s="640"/>
      <c r="CT7" s="640"/>
      <c r="CU7" s="640"/>
      <c r="CV7" s="640"/>
      <c r="CW7" s="640"/>
      <c r="CX7" s="640"/>
      <c r="CY7" s="641"/>
      <c r="CZ7" s="642">
        <v>11.1</v>
      </c>
      <c r="DA7" s="642"/>
      <c r="DB7" s="642"/>
      <c r="DC7" s="642"/>
      <c r="DD7" s="648">
        <v>221877</v>
      </c>
      <c r="DE7" s="640"/>
      <c r="DF7" s="640"/>
      <c r="DG7" s="640"/>
      <c r="DH7" s="640"/>
      <c r="DI7" s="640"/>
      <c r="DJ7" s="640"/>
      <c r="DK7" s="640"/>
      <c r="DL7" s="640"/>
      <c r="DM7" s="640"/>
      <c r="DN7" s="640"/>
      <c r="DO7" s="640"/>
      <c r="DP7" s="641"/>
      <c r="DQ7" s="648">
        <v>7495766</v>
      </c>
      <c r="DR7" s="640"/>
      <c r="DS7" s="640"/>
      <c r="DT7" s="640"/>
      <c r="DU7" s="640"/>
      <c r="DV7" s="640"/>
      <c r="DW7" s="640"/>
      <c r="DX7" s="640"/>
      <c r="DY7" s="640"/>
      <c r="DZ7" s="640"/>
      <c r="EA7" s="640"/>
      <c r="EB7" s="640"/>
      <c r="EC7" s="649"/>
    </row>
    <row r="8" spans="2:143" ht="11.25" customHeight="1">
      <c r="B8" s="636" t="s">
        <v>242</v>
      </c>
      <c r="C8" s="637"/>
      <c r="D8" s="637"/>
      <c r="E8" s="637"/>
      <c r="F8" s="637"/>
      <c r="G8" s="637"/>
      <c r="H8" s="637"/>
      <c r="I8" s="637"/>
      <c r="J8" s="637"/>
      <c r="K8" s="637"/>
      <c r="L8" s="637"/>
      <c r="M8" s="637"/>
      <c r="N8" s="637"/>
      <c r="O8" s="637"/>
      <c r="P8" s="637"/>
      <c r="Q8" s="638"/>
      <c r="R8" s="639">
        <v>267782</v>
      </c>
      <c r="S8" s="640"/>
      <c r="T8" s="640"/>
      <c r="U8" s="640"/>
      <c r="V8" s="640"/>
      <c r="W8" s="640"/>
      <c r="X8" s="640"/>
      <c r="Y8" s="641"/>
      <c r="Z8" s="642">
        <v>0.3</v>
      </c>
      <c r="AA8" s="642"/>
      <c r="AB8" s="642"/>
      <c r="AC8" s="642"/>
      <c r="AD8" s="643">
        <v>267782</v>
      </c>
      <c r="AE8" s="643"/>
      <c r="AF8" s="643"/>
      <c r="AG8" s="643"/>
      <c r="AH8" s="643"/>
      <c r="AI8" s="643"/>
      <c r="AJ8" s="643"/>
      <c r="AK8" s="643"/>
      <c r="AL8" s="644">
        <v>0.7</v>
      </c>
      <c r="AM8" s="645"/>
      <c r="AN8" s="645"/>
      <c r="AO8" s="646"/>
      <c r="AP8" s="636" t="s">
        <v>243</v>
      </c>
      <c r="AQ8" s="637"/>
      <c r="AR8" s="637"/>
      <c r="AS8" s="637"/>
      <c r="AT8" s="637"/>
      <c r="AU8" s="637"/>
      <c r="AV8" s="637"/>
      <c r="AW8" s="637"/>
      <c r="AX8" s="637"/>
      <c r="AY8" s="637"/>
      <c r="AZ8" s="637"/>
      <c r="BA8" s="637"/>
      <c r="BB8" s="637"/>
      <c r="BC8" s="637"/>
      <c r="BD8" s="637"/>
      <c r="BE8" s="637"/>
      <c r="BF8" s="638"/>
      <c r="BG8" s="639">
        <v>349274</v>
      </c>
      <c r="BH8" s="640"/>
      <c r="BI8" s="640"/>
      <c r="BJ8" s="640"/>
      <c r="BK8" s="640"/>
      <c r="BL8" s="640"/>
      <c r="BM8" s="640"/>
      <c r="BN8" s="641"/>
      <c r="BO8" s="642">
        <v>1.1000000000000001</v>
      </c>
      <c r="BP8" s="642"/>
      <c r="BQ8" s="642"/>
      <c r="BR8" s="642"/>
      <c r="BS8" s="643" t="s">
        <v>179</v>
      </c>
      <c r="BT8" s="643"/>
      <c r="BU8" s="643"/>
      <c r="BV8" s="643"/>
      <c r="BW8" s="643"/>
      <c r="BX8" s="643"/>
      <c r="BY8" s="643"/>
      <c r="BZ8" s="643"/>
      <c r="CA8" s="643"/>
      <c r="CB8" s="647"/>
      <c r="CD8" s="636" t="s">
        <v>244</v>
      </c>
      <c r="CE8" s="637"/>
      <c r="CF8" s="637"/>
      <c r="CG8" s="637"/>
      <c r="CH8" s="637"/>
      <c r="CI8" s="637"/>
      <c r="CJ8" s="637"/>
      <c r="CK8" s="637"/>
      <c r="CL8" s="637"/>
      <c r="CM8" s="637"/>
      <c r="CN8" s="637"/>
      <c r="CO8" s="637"/>
      <c r="CP8" s="637"/>
      <c r="CQ8" s="638"/>
      <c r="CR8" s="639">
        <v>38303903</v>
      </c>
      <c r="CS8" s="640"/>
      <c r="CT8" s="640"/>
      <c r="CU8" s="640"/>
      <c r="CV8" s="640"/>
      <c r="CW8" s="640"/>
      <c r="CX8" s="640"/>
      <c r="CY8" s="641"/>
      <c r="CZ8" s="642">
        <v>50.7</v>
      </c>
      <c r="DA8" s="642"/>
      <c r="DB8" s="642"/>
      <c r="DC8" s="642"/>
      <c r="DD8" s="648">
        <v>254177</v>
      </c>
      <c r="DE8" s="640"/>
      <c r="DF8" s="640"/>
      <c r="DG8" s="640"/>
      <c r="DH8" s="640"/>
      <c r="DI8" s="640"/>
      <c r="DJ8" s="640"/>
      <c r="DK8" s="640"/>
      <c r="DL8" s="640"/>
      <c r="DM8" s="640"/>
      <c r="DN8" s="640"/>
      <c r="DO8" s="640"/>
      <c r="DP8" s="641"/>
      <c r="DQ8" s="648">
        <v>18535840</v>
      </c>
      <c r="DR8" s="640"/>
      <c r="DS8" s="640"/>
      <c r="DT8" s="640"/>
      <c r="DU8" s="640"/>
      <c r="DV8" s="640"/>
      <c r="DW8" s="640"/>
      <c r="DX8" s="640"/>
      <c r="DY8" s="640"/>
      <c r="DZ8" s="640"/>
      <c r="EA8" s="640"/>
      <c r="EB8" s="640"/>
      <c r="EC8" s="649"/>
    </row>
    <row r="9" spans="2:143" ht="11.25" customHeight="1">
      <c r="B9" s="636" t="s">
        <v>245</v>
      </c>
      <c r="C9" s="637"/>
      <c r="D9" s="637"/>
      <c r="E9" s="637"/>
      <c r="F9" s="637"/>
      <c r="G9" s="637"/>
      <c r="H9" s="637"/>
      <c r="I9" s="637"/>
      <c r="J9" s="637"/>
      <c r="K9" s="637"/>
      <c r="L9" s="637"/>
      <c r="M9" s="637"/>
      <c r="N9" s="637"/>
      <c r="O9" s="637"/>
      <c r="P9" s="637"/>
      <c r="Q9" s="638"/>
      <c r="R9" s="639">
        <v>205440</v>
      </c>
      <c r="S9" s="640"/>
      <c r="T9" s="640"/>
      <c r="U9" s="640"/>
      <c r="V9" s="640"/>
      <c r="W9" s="640"/>
      <c r="X9" s="640"/>
      <c r="Y9" s="641"/>
      <c r="Z9" s="642">
        <v>0.3</v>
      </c>
      <c r="AA9" s="642"/>
      <c r="AB9" s="642"/>
      <c r="AC9" s="642"/>
      <c r="AD9" s="643">
        <v>205440</v>
      </c>
      <c r="AE9" s="643"/>
      <c r="AF9" s="643"/>
      <c r="AG9" s="643"/>
      <c r="AH9" s="643"/>
      <c r="AI9" s="643"/>
      <c r="AJ9" s="643"/>
      <c r="AK9" s="643"/>
      <c r="AL9" s="644">
        <v>0.6</v>
      </c>
      <c r="AM9" s="645"/>
      <c r="AN9" s="645"/>
      <c r="AO9" s="646"/>
      <c r="AP9" s="636" t="s">
        <v>246</v>
      </c>
      <c r="AQ9" s="637"/>
      <c r="AR9" s="637"/>
      <c r="AS9" s="637"/>
      <c r="AT9" s="637"/>
      <c r="AU9" s="637"/>
      <c r="AV9" s="637"/>
      <c r="AW9" s="637"/>
      <c r="AX9" s="637"/>
      <c r="AY9" s="637"/>
      <c r="AZ9" s="637"/>
      <c r="BA9" s="637"/>
      <c r="BB9" s="637"/>
      <c r="BC9" s="637"/>
      <c r="BD9" s="637"/>
      <c r="BE9" s="637"/>
      <c r="BF9" s="638"/>
      <c r="BG9" s="639">
        <v>13578324</v>
      </c>
      <c r="BH9" s="640"/>
      <c r="BI9" s="640"/>
      <c r="BJ9" s="640"/>
      <c r="BK9" s="640"/>
      <c r="BL9" s="640"/>
      <c r="BM9" s="640"/>
      <c r="BN9" s="641"/>
      <c r="BO9" s="642">
        <v>43.7</v>
      </c>
      <c r="BP9" s="642"/>
      <c r="BQ9" s="642"/>
      <c r="BR9" s="642"/>
      <c r="BS9" s="643" t="s">
        <v>132</v>
      </c>
      <c r="BT9" s="643"/>
      <c r="BU9" s="643"/>
      <c r="BV9" s="643"/>
      <c r="BW9" s="643"/>
      <c r="BX9" s="643"/>
      <c r="BY9" s="643"/>
      <c r="BZ9" s="643"/>
      <c r="CA9" s="643"/>
      <c r="CB9" s="647"/>
      <c r="CD9" s="636" t="s">
        <v>247</v>
      </c>
      <c r="CE9" s="637"/>
      <c r="CF9" s="637"/>
      <c r="CG9" s="637"/>
      <c r="CH9" s="637"/>
      <c r="CI9" s="637"/>
      <c r="CJ9" s="637"/>
      <c r="CK9" s="637"/>
      <c r="CL9" s="637"/>
      <c r="CM9" s="637"/>
      <c r="CN9" s="637"/>
      <c r="CO9" s="637"/>
      <c r="CP9" s="637"/>
      <c r="CQ9" s="638"/>
      <c r="CR9" s="639">
        <v>8520915</v>
      </c>
      <c r="CS9" s="640"/>
      <c r="CT9" s="640"/>
      <c r="CU9" s="640"/>
      <c r="CV9" s="640"/>
      <c r="CW9" s="640"/>
      <c r="CX9" s="640"/>
      <c r="CY9" s="641"/>
      <c r="CZ9" s="642">
        <v>11.3</v>
      </c>
      <c r="DA9" s="642"/>
      <c r="DB9" s="642"/>
      <c r="DC9" s="642"/>
      <c r="DD9" s="648">
        <v>24254</v>
      </c>
      <c r="DE9" s="640"/>
      <c r="DF9" s="640"/>
      <c r="DG9" s="640"/>
      <c r="DH9" s="640"/>
      <c r="DI9" s="640"/>
      <c r="DJ9" s="640"/>
      <c r="DK9" s="640"/>
      <c r="DL9" s="640"/>
      <c r="DM9" s="640"/>
      <c r="DN9" s="640"/>
      <c r="DO9" s="640"/>
      <c r="DP9" s="641"/>
      <c r="DQ9" s="648">
        <v>4334208</v>
      </c>
      <c r="DR9" s="640"/>
      <c r="DS9" s="640"/>
      <c r="DT9" s="640"/>
      <c r="DU9" s="640"/>
      <c r="DV9" s="640"/>
      <c r="DW9" s="640"/>
      <c r="DX9" s="640"/>
      <c r="DY9" s="640"/>
      <c r="DZ9" s="640"/>
      <c r="EA9" s="640"/>
      <c r="EB9" s="640"/>
      <c r="EC9" s="649"/>
    </row>
    <row r="10" spans="2:143" ht="11.25" customHeight="1">
      <c r="B10" s="636" t="s">
        <v>248</v>
      </c>
      <c r="C10" s="637"/>
      <c r="D10" s="637"/>
      <c r="E10" s="637"/>
      <c r="F10" s="637"/>
      <c r="G10" s="637"/>
      <c r="H10" s="637"/>
      <c r="I10" s="637"/>
      <c r="J10" s="637"/>
      <c r="K10" s="637"/>
      <c r="L10" s="637"/>
      <c r="M10" s="637"/>
      <c r="N10" s="637"/>
      <c r="O10" s="637"/>
      <c r="P10" s="637"/>
      <c r="Q10" s="638"/>
      <c r="R10" s="639" t="s">
        <v>249</v>
      </c>
      <c r="S10" s="640"/>
      <c r="T10" s="640"/>
      <c r="U10" s="640"/>
      <c r="V10" s="640"/>
      <c r="W10" s="640"/>
      <c r="X10" s="640"/>
      <c r="Y10" s="641"/>
      <c r="Z10" s="642" t="s">
        <v>132</v>
      </c>
      <c r="AA10" s="642"/>
      <c r="AB10" s="642"/>
      <c r="AC10" s="642"/>
      <c r="AD10" s="643" t="s">
        <v>132</v>
      </c>
      <c r="AE10" s="643"/>
      <c r="AF10" s="643"/>
      <c r="AG10" s="643"/>
      <c r="AH10" s="643"/>
      <c r="AI10" s="643"/>
      <c r="AJ10" s="643"/>
      <c r="AK10" s="643"/>
      <c r="AL10" s="644" t="s">
        <v>179</v>
      </c>
      <c r="AM10" s="645"/>
      <c r="AN10" s="645"/>
      <c r="AO10" s="646"/>
      <c r="AP10" s="636" t="s">
        <v>250</v>
      </c>
      <c r="AQ10" s="637"/>
      <c r="AR10" s="637"/>
      <c r="AS10" s="637"/>
      <c r="AT10" s="637"/>
      <c r="AU10" s="637"/>
      <c r="AV10" s="637"/>
      <c r="AW10" s="637"/>
      <c r="AX10" s="637"/>
      <c r="AY10" s="637"/>
      <c r="AZ10" s="637"/>
      <c r="BA10" s="637"/>
      <c r="BB10" s="637"/>
      <c r="BC10" s="637"/>
      <c r="BD10" s="637"/>
      <c r="BE10" s="637"/>
      <c r="BF10" s="638"/>
      <c r="BG10" s="639">
        <v>366800</v>
      </c>
      <c r="BH10" s="640"/>
      <c r="BI10" s="640"/>
      <c r="BJ10" s="640"/>
      <c r="BK10" s="640"/>
      <c r="BL10" s="640"/>
      <c r="BM10" s="640"/>
      <c r="BN10" s="641"/>
      <c r="BO10" s="642">
        <v>1.2</v>
      </c>
      <c r="BP10" s="642"/>
      <c r="BQ10" s="642"/>
      <c r="BR10" s="642"/>
      <c r="BS10" s="643" t="s">
        <v>179</v>
      </c>
      <c r="BT10" s="643"/>
      <c r="BU10" s="643"/>
      <c r="BV10" s="643"/>
      <c r="BW10" s="643"/>
      <c r="BX10" s="643"/>
      <c r="BY10" s="643"/>
      <c r="BZ10" s="643"/>
      <c r="CA10" s="643"/>
      <c r="CB10" s="647"/>
      <c r="CD10" s="636" t="s">
        <v>251</v>
      </c>
      <c r="CE10" s="637"/>
      <c r="CF10" s="637"/>
      <c r="CG10" s="637"/>
      <c r="CH10" s="637"/>
      <c r="CI10" s="637"/>
      <c r="CJ10" s="637"/>
      <c r="CK10" s="637"/>
      <c r="CL10" s="637"/>
      <c r="CM10" s="637"/>
      <c r="CN10" s="637"/>
      <c r="CO10" s="637"/>
      <c r="CP10" s="637"/>
      <c r="CQ10" s="638"/>
      <c r="CR10" s="639">
        <v>271563</v>
      </c>
      <c r="CS10" s="640"/>
      <c r="CT10" s="640"/>
      <c r="CU10" s="640"/>
      <c r="CV10" s="640"/>
      <c r="CW10" s="640"/>
      <c r="CX10" s="640"/>
      <c r="CY10" s="641"/>
      <c r="CZ10" s="642">
        <v>0.4</v>
      </c>
      <c r="DA10" s="642"/>
      <c r="DB10" s="642"/>
      <c r="DC10" s="642"/>
      <c r="DD10" s="648" t="s">
        <v>249</v>
      </c>
      <c r="DE10" s="640"/>
      <c r="DF10" s="640"/>
      <c r="DG10" s="640"/>
      <c r="DH10" s="640"/>
      <c r="DI10" s="640"/>
      <c r="DJ10" s="640"/>
      <c r="DK10" s="640"/>
      <c r="DL10" s="640"/>
      <c r="DM10" s="640"/>
      <c r="DN10" s="640"/>
      <c r="DO10" s="640"/>
      <c r="DP10" s="641"/>
      <c r="DQ10" s="648">
        <v>240041</v>
      </c>
      <c r="DR10" s="640"/>
      <c r="DS10" s="640"/>
      <c r="DT10" s="640"/>
      <c r="DU10" s="640"/>
      <c r="DV10" s="640"/>
      <c r="DW10" s="640"/>
      <c r="DX10" s="640"/>
      <c r="DY10" s="640"/>
      <c r="DZ10" s="640"/>
      <c r="EA10" s="640"/>
      <c r="EB10" s="640"/>
      <c r="EC10" s="649"/>
    </row>
    <row r="11" spans="2:143" ht="11.25" customHeight="1">
      <c r="B11" s="636" t="s">
        <v>252</v>
      </c>
      <c r="C11" s="637"/>
      <c r="D11" s="637"/>
      <c r="E11" s="637"/>
      <c r="F11" s="637"/>
      <c r="G11" s="637"/>
      <c r="H11" s="637"/>
      <c r="I11" s="637"/>
      <c r="J11" s="637"/>
      <c r="K11" s="637"/>
      <c r="L11" s="637"/>
      <c r="M11" s="637"/>
      <c r="N11" s="637"/>
      <c r="O11" s="637"/>
      <c r="P11" s="637"/>
      <c r="Q11" s="638"/>
      <c r="R11" s="639">
        <v>4459989</v>
      </c>
      <c r="S11" s="640"/>
      <c r="T11" s="640"/>
      <c r="U11" s="640"/>
      <c r="V11" s="640"/>
      <c r="W11" s="640"/>
      <c r="X11" s="640"/>
      <c r="Y11" s="641"/>
      <c r="Z11" s="644">
        <v>5.7</v>
      </c>
      <c r="AA11" s="645"/>
      <c r="AB11" s="645"/>
      <c r="AC11" s="651"/>
      <c r="AD11" s="648">
        <v>4459989</v>
      </c>
      <c r="AE11" s="640"/>
      <c r="AF11" s="640"/>
      <c r="AG11" s="640"/>
      <c r="AH11" s="640"/>
      <c r="AI11" s="640"/>
      <c r="AJ11" s="640"/>
      <c r="AK11" s="641"/>
      <c r="AL11" s="644">
        <v>11.9</v>
      </c>
      <c r="AM11" s="645"/>
      <c r="AN11" s="645"/>
      <c r="AO11" s="646"/>
      <c r="AP11" s="636" t="s">
        <v>253</v>
      </c>
      <c r="AQ11" s="637"/>
      <c r="AR11" s="637"/>
      <c r="AS11" s="637"/>
      <c r="AT11" s="637"/>
      <c r="AU11" s="637"/>
      <c r="AV11" s="637"/>
      <c r="AW11" s="637"/>
      <c r="AX11" s="637"/>
      <c r="AY11" s="637"/>
      <c r="AZ11" s="637"/>
      <c r="BA11" s="637"/>
      <c r="BB11" s="637"/>
      <c r="BC11" s="637"/>
      <c r="BD11" s="637"/>
      <c r="BE11" s="637"/>
      <c r="BF11" s="638"/>
      <c r="BG11" s="639">
        <v>995591</v>
      </c>
      <c r="BH11" s="640"/>
      <c r="BI11" s="640"/>
      <c r="BJ11" s="640"/>
      <c r="BK11" s="640"/>
      <c r="BL11" s="640"/>
      <c r="BM11" s="640"/>
      <c r="BN11" s="641"/>
      <c r="BO11" s="642">
        <v>3.2</v>
      </c>
      <c r="BP11" s="642"/>
      <c r="BQ11" s="642"/>
      <c r="BR11" s="642"/>
      <c r="BS11" s="643">
        <v>207392</v>
      </c>
      <c r="BT11" s="643"/>
      <c r="BU11" s="643"/>
      <c r="BV11" s="643"/>
      <c r="BW11" s="643"/>
      <c r="BX11" s="643"/>
      <c r="BY11" s="643"/>
      <c r="BZ11" s="643"/>
      <c r="CA11" s="643"/>
      <c r="CB11" s="647"/>
      <c r="CD11" s="636" t="s">
        <v>254</v>
      </c>
      <c r="CE11" s="637"/>
      <c r="CF11" s="637"/>
      <c r="CG11" s="637"/>
      <c r="CH11" s="637"/>
      <c r="CI11" s="637"/>
      <c r="CJ11" s="637"/>
      <c r="CK11" s="637"/>
      <c r="CL11" s="637"/>
      <c r="CM11" s="637"/>
      <c r="CN11" s="637"/>
      <c r="CO11" s="637"/>
      <c r="CP11" s="637"/>
      <c r="CQ11" s="638"/>
      <c r="CR11" s="639">
        <v>114197</v>
      </c>
      <c r="CS11" s="640"/>
      <c r="CT11" s="640"/>
      <c r="CU11" s="640"/>
      <c r="CV11" s="640"/>
      <c r="CW11" s="640"/>
      <c r="CX11" s="640"/>
      <c r="CY11" s="641"/>
      <c r="CZ11" s="642">
        <v>0.2</v>
      </c>
      <c r="DA11" s="642"/>
      <c r="DB11" s="642"/>
      <c r="DC11" s="642"/>
      <c r="DD11" s="648" t="s">
        <v>132</v>
      </c>
      <c r="DE11" s="640"/>
      <c r="DF11" s="640"/>
      <c r="DG11" s="640"/>
      <c r="DH11" s="640"/>
      <c r="DI11" s="640"/>
      <c r="DJ11" s="640"/>
      <c r="DK11" s="640"/>
      <c r="DL11" s="640"/>
      <c r="DM11" s="640"/>
      <c r="DN11" s="640"/>
      <c r="DO11" s="640"/>
      <c r="DP11" s="641"/>
      <c r="DQ11" s="648">
        <v>104188</v>
      </c>
      <c r="DR11" s="640"/>
      <c r="DS11" s="640"/>
      <c r="DT11" s="640"/>
      <c r="DU11" s="640"/>
      <c r="DV11" s="640"/>
      <c r="DW11" s="640"/>
      <c r="DX11" s="640"/>
      <c r="DY11" s="640"/>
      <c r="DZ11" s="640"/>
      <c r="EA11" s="640"/>
      <c r="EB11" s="640"/>
      <c r="EC11" s="649"/>
    </row>
    <row r="12" spans="2:143" ht="11.25" customHeight="1">
      <c r="B12" s="636" t="s">
        <v>255</v>
      </c>
      <c r="C12" s="637"/>
      <c r="D12" s="637"/>
      <c r="E12" s="637"/>
      <c r="F12" s="637"/>
      <c r="G12" s="637"/>
      <c r="H12" s="637"/>
      <c r="I12" s="637"/>
      <c r="J12" s="637"/>
      <c r="K12" s="637"/>
      <c r="L12" s="637"/>
      <c r="M12" s="637"/>
      <c r="N12" s="637"/>
      <c r="O12" s="637"/>
      <c r="P12" s="637"/>
      <c r="Q12" s="638"/>
      <c r="R12" s="639" t="s">
        <v>132</v>
      </c>
      <c r="S12" s="640"/>
      <c r="T12" s="640"/>
      <c r="U12" s="640"/>
      <c r="V12" s="640"/>
      <c r="W12" s="640"/>
      <c r="X12" s="640"/>
      <c r="Y12" s="641"/>
      <c r="Z12" s="642" t="s">
        <v>179</v>
      </c>
      <c r="AA12" s="642"/>
      <c r="AB12" s="642"/>
      <c r="AC12" s="642"/>
      <c r="AD12" s="643" t="s">
        <v>132</v>
      </c>
      <c r="AE12" s="643"/>
      <c r="AF12" s="643"/>
      <c r="AG12" s="643"/>
      <c r="AH12" s="643"/>
      <c r="AI12" s="643"/>
      <c r="AJ12" s="643"/>
      <c r="AK12" s="643"/>
      <c r="AL12" s="644" t="s">
        <v>132</v>
      </c>
      <c r="AM12" s="645"/>
      <c r="AN12" s="645"/>
      <c r="AO12" s="646"/>
      <c r="AP12" s="636" t="s">
        <v>256</v>
      </c>
      <c r="AQ12" s="637"/>
      <c r="AR12" s="637"/>
      <c r="AS12" s="637"/>
      <c r="AT12" s="637"/>
      <c r="AU12" s="637"/>
      <c r="AV12" s="637"/>
      <c r="AW12" s="637"/>
      <c r="AX12" s="637"/>
      <c r="AY12" s="637"/>
      <c r="AZ12" s="637"/>
      <c r="BA12" s="637"/>
      <c r="BB12" s="637"/>
      <c r="BC12" s="637"/>
      <c r="BD12" s="637"/>
      <c r="BE12" s="637"/>
      <c r="BF12" s="638"/>
      <c r="BG12" s="639">
        <v>12083380</v>
      </c>
      <c r="BH12" s="640"/>
      <c r="BI12" s="640"/>
      <c r="BJ12" s="640"/>
      <c r="BK12" s="640"/>
      <c r="BL12" s="640"/>
      <c r="BM12" s="640"/>
      <c r="BN12" s="641"/>
      <c r="BO12" s="642">
        <v>38.799999999999997</v>
      </c>
      <c r="BP12" s="642"/>
      <c r="BQ12" s="642"/>
      <c r="BR12" s="642"/>
      <c r="BS12" s="643" t="s">
        <v>132</v>
      </c>
      <c r="BT12" s="643"/>
      <c r="BU12" s="643"/>
      <c r="BV12" s="643"/>
      <c r="BW12" s="643"/>
      <c r="BX12" s="643"/>
      <c r="BY12" s="643"/>
      <c r="BZ12" s="643"/>
      <c r="CA12" s="643"/>
      <c r="CB12" s="647"/>
      <c r="CD12" s="636" t="s">
        <v>257</v>
      </c>
      <c r="CE12" s="637"/>
      <c r="CF12" s="637"/>
      <c r="CG12" s="637"/>
      <c r="CH12" s="637"/>
      <c r="CI12" s="637"/>
      <c r="CJ12" s="637"/>
      <c r="CK12" s="637"/>
      <c r="CL12" s="637"/>
      <c r="CM12" s="637"/>
      <c r="CN12" s="637"/>
      <c r="CO12" s="637"/>
      <c r="CP12" s="637"/>
      <c r="CQ12" s="638"/>
      <c r="CR12" s="639">
        <v>1353692</v>
      </c>
      <c r="CS12" s="640"/>
      <c r="CT12" s="640"/>
      <c r="CU12" s="640"/>
      <c r="CV12" s="640"/>
      <c r="CW12" s="640"/>
      <c r="CX12" s="640"/>
      <c r="CY12" s="641"/>
      <c r="CZ12" s="642">
        <v>1.8</v>
      </c>
      <c r="DA12" s="642"/>
      <c r="DB12" s="642"/>
      <c r="DC12" s="642"/>
      <c r="DD12" s="648" t="s">
        <v>132</v>
      </c>
      <c r="DE12" s="640"/>
      <c r="DF12" s="640"/>
      <c r="DG12" s="640"/>
      <c r="DH12" s="640"/>
      <c r="DI12" s="640"/>
      <c r="DJ12" s="640"/>
      <c r="DK12" s="640"/>
      <c r="DL12" s="640"/>
      <c r="DM12" s="640"/>
      <c r="DN12" s="640"/>
      <c r="DO12" s="640"/>
      <c r="DP12" s="641"/>
      <c r="DQ12" s="648">
        <v>1062991</v>
      </c>
      <c r="DR12" s="640"/>
      <c r="DS12" s="640"/>
      <c r="DT12" s="640"/>
      <c r="DU12" s="640"/>
      <c r="DV12" s="640"/>
      <c r="DW12" s="640"/>
      <c r="DX12" s="640"/>
      <c r="DY12" s="640"/>
      <c r="DZ12" s="640"/>
      <c r="EA12" s="640"/>
      <c r="EB12" s="640"/>
      <c r="EC12" s="649"/>
    </row>
    <row r="13" spans="2:143" ht="11.25" customHeight="1">
      <c r="B13" s="636" t="s">
        <v>258</v>
      </c>
      <c r="C13" s="637"/>
      <c r="D13" s="637"/>
      <c r="E13" s="637"/>
      <c r="F13" s="637"/>
      <c r="G13" s="637"/>
      <c r="H13" s="637"/>
      <c r="I13" s="637"/>
      <c r="J13" s="637"/>
      <c r="K13" s="637"/>
      <c r="L13" s="637"/>
      <c r="M13" s="637"/>
      <c r="N13" s="637"/>
      <c r="O13" s="637"/>
      <c r="P13" s="637"/>
      <c r="Q13" s="638"/>
      <c r="R13" s="639" t="s">
        <v>132</v>
      </c>
      <c r="S13" s="640"/>
      <c r="T13" s="640"/>
      <c r="U13" s="640"/>
      <c r="V13" s="640"/>
      <c r="W13" s="640"/>
      <c r="X13" s="640"/>
      <c r="Y13" s="641"/>
      <c r="Z13" s="642" t="s">
        <v>179</v>
      </c>
      <c r="AA13" s="642"/>
      <c r="AB13" s="642"/>
      <c r="AC13" s="642"/>
      <c r="AD13" s="643" t="s">
        <v>132</v>
      </c>
      <c r="AE13" s="643"/>
      <c r="AF13" s="643"/>
      <c r="AG13" s="643"/>
      <c r="AH13" s="643"/>
      <c r="AI13" s="643"/>
      <c r="AJ13" s="643"/>
      <c r="AK13" s="643"/>
      <c r="AL13" s="644" t="s">
        <v>249</v>
      </c>
      <c r="AM13" s="645"/>
      <c r="AN13" s="645"/>
      <c r="AO13" s="646"/>
      <c r="AP13" s="636" t="s">
        <v>259</v>
      </c>
      <c r="AQ13" s="637"/>
      <c r="AR13" s="637"/>
      <c r="AS13" s="637"/>
      <c r="AT13" s="637"/>
      <c r="AU13" s="637"/>
      <c r="AV13" s="637"/>
      <c r="AW13" s="637"/>
      <c r="AX13" s="637"/>
      <c r="AY13" s="637"/>
      <c r="AZ13" s="637"/>
      <c r="BA13" s="637"/>
      <c r="BB13" s="637"/>
      <c r="BC13" s="637"/>
      <c r="BD13" s="637"/>
      <c r="BE13" s="637"/>
      <c r="BF13" s="638"/>
      <c r="BG13" s="639">
        <v>11907356</v>
      </c>
      <c r="BH13" s="640"/>
      <c r="BI13" s="640"/>
      <c r="BJ13" s="640"/>
      <c r="BK13" s="640"/>
      <c r="BL13" s="640"/>
      <c r="BM13" s="640"/>
      <c r="BN13" s="641"/>
      <c r="BO13" s="642">
        <v>38.299999999999997</v>
      </c>
      <c r="BP13" s="642"/>
      <c r="BQ13" s="642"/>
      <c r="BR13" s="642"/>
      <c r="BS13" s="643" t="s">
        <v>132</v>
      </c>
      <c r="BT13" s="643"/>
      <c r="BU13" s="643"/>
      <c r="BV13" s="643"/>
      <c r="BW13" s="643"/>
      <c r="BX13" s="643"/>
      <c r="BY13" s="643"/>
      <c r="BZ13" s="643"/>
      <c r="CA13" s="643"/>
      <c r="CB13" s="647"/>
      <c r="CD13" s="636" t="s">
        <v>260</v>
      </c>
      <c r="CE13" s="637"/>
      <c r="CF13" s="637"/>
      <c r="CG13" s="637"/>
      <c r="CH13" s="637"/>
      <c r="CI13" s="637"/>
      <c r="CJ13" s="637"/>
      <c r="CK13" s="637"/>
      <c r="CL13" s="637"/>
      <c r="CM13" s="637"/>
      <c r="CN13" s="637"/>
      <c r="CO13" s="637"/>
      <c r="CP13" s="637"/>
      <c r="CQ13" s="638"/>
      <c r="CR13" s="639">
        <v>4997942</v>
      </c>
      <c r="CS13" s="640"/>
      <c r="CT13" s="640"/>
      <c r="CU13" s="640"/>
      <c r="CV13" s="640"/>
      <c r="CW13" s="640"/>
      <c r="CX13" s="640"/>
      <c r="CY13" s="641"/>
      <c r="CZ13" s="642">
        <v>6.6</v>
      </c>
      <c r="DA13" s="642"/>
      <c r="DB13" s="642"/>
      <c r="DC13" s="642"/>
      <c r="DD13" s="648">
        <v>2022822</v>
      </c>
      <c r="DE13" s="640"/>
      <c r="DF13" s="640"/>
      <c r="DG13" s="640"/>
      <c r="DH13" s="640"/>
      <c r="DI13" s="640"/>
      <c r="DJ13" s="640"/>
      <c r="DK13" s="640"/>
      <c r="DL13" s="640"/>
      <c r="DM13" s="640"/>
      <c r="DN13" s="640"/>
      <c r="DO13" s="640"/>
      <c r="DP13" s="641"/>
      <c r="DQ13" s="648">
        <v>3204020</v>
      </c>
      <c r="DR13" s="640"/>
      <c r="DS13" s="640"/>
      <c r="DT13" s="640"/>
      <c r="DU13" s="640"/>
      <c r="DV13" s="640"/>
      <c r="DW13" s="640"/>
      <c r="DX13" s="640"/>
      <c r="DY13" s="640"/>
      <c r="DZ13" s="640"/>
      <c r="EA13" s="640"/>
      <c r="EB13" s="640"/>
      <c r="EC13" s="649"/>
    </row>
    <row r="14" spans="2:143" ht="11.25" customHeight="1">
      <c r="B14" s="636" t="s">
        <v>261</v>
      </c>
      <c r="C14" s="637"/>
      <c r="D14" s="637"/>
      <c r="E14" s="637"/>
      <c r="F14" s="637"/>
      <c r="G14" s="637"/>
      <c r="H14" s="637"/>
      <c r="I14" s="637"/>
      <c r="J14" s="637"/>
      <c r="K14" s="637"/>
      <c r="L14" s="637"/>
      <c r="M14" s="637"/>
      <c r="N14" s="637"/>
      <c r="O14" s="637"/>
      <c r="P14" s="637"/>
      <c r="Q14" s="638"/>
      <c r="R14" s="639">
        <v>14</v>
      </c>
      <c r="S14" s="640"/>
      <c r="T14" s="640"/>
      <c r="U14" s="640"/>
      <c r="V14" s="640"/>
      <c r="W14" s="640"/>
      <c r="X14" s="640"/>
      <c r="Y14" s="641"/>
      <c r="Z14" s="642">
        <v>0</v>
      </c>
      <c r="AA14" s="642"/>
      <c r="AB14" s="642"/>
      <c r="AC14" s="642"/>
      <c r="AD14" s="643">
        <v>14</v>
      </c>
      <c r="AE14" s="643"/>
      <c r="AF14" s="643"/>
      <c r="AG14" s="643"/>
      <c r="AH14" s="643"/>
      <c r="AI14" s="643"/>
      <c r="AJ14" s="643"/>
      <c r="AK14" s="643"/>
      <c r="AL14" s="644">
        <v>0</v>
      </c>
      <c r="AM14" s="645"/>
      <c r="AN14" s="645"/>
      <c r="AO14" s="646"/>
      <c r="AP14" s="636" t="s">
        <v>262</v>
      </c>
      <c r="AQ14" s="637"/>
      <c r="AR14" s="637"/>
      <c r="AS14" s="637"/>
      <c r="AT14" s="637"/>
      <c r="AU14" s="637"/>
      <c r="AV14" s="637"/>
      <c r="AW14" s="637"/>
      <c r="AX14" s="637"/>
      <c r="AY14" s="637"/>
      <c r="AZ14" s="637"/>
      <c r="BA14" s="637"/>
      <c r="BB14" s="637"/>
      <c r="BC14" s="637"/>
      <c r="BD14" s="637"/>
      <c r="BE14" s="637"/>
      <c r="BF14" s="638"/>
      <c r="BG14" s="639">
        <v>200790</v>
      </c>
      <c r="BH14" s="640"/>
      <c r="BI14" s="640"/>
      <c r="BJ14" s="640"/>
      <c r="BK14" s="640"/>
      <c r="BL14" s="640"/>
      <c r="BM14" s="640"/>
      <c r="BN14" s="641"/>
      <c r="BO14" s="642">
        <v>0.6</v>
      </c>
      <c r="BP14" s="642"/>
      <c r="BQ14" s="642"/>
      <c r="BR14" s="642"/>
      <c r="BS14" s="643" t="s">
        <v>179</v>
      </c>
      <c r="BT14" s="643"/>
      <c r="BU14" s="643"/>
      <c r="BV14" s="643"/>
      <c r="BW14" s="643"/>
      <c r="BX14" s="643"/>
      <c r="BY14" s="643"/>
      <c r="BZ14" s="643"/>
      <c r="CA14" s="643"/>
      <c r="CB14" s="647"/>
      <c r="CD14" s="636" t="s">
        <v>263</v>
      </c>
      <c r="CE14" s="637"/>
      <c r="CF14" s="637"/>
      <c r="CG14" s="637"/>
      <c r="CH14" s="637"/>
      <c r="CI14" s="637"/>
      <c r="CJ14" s="637"/>
      <c r="CK14" s="637"/>
      <c r="CL14" s="637"/>
      <c r="CM14" s="637"/>
      <c r="CN14" s="637"/>
      <c r="CO14" s="637"/>
      <c r="CP14" s="637"/>
      <c r="CQ14" s="638"/>
      <c r="CR14" s="639">
        <v>2247106</v>
      </c>
      <c r="CS14" s="640"/>
      <c r="CT14" s="640"/>
      <c r="CU14" s="640"/>
      <c r="CV14" s="640"/>
      <c r="CW14" s="640"/>
      <c r="CX14" s="640"/>
      <c r="CY14" s="641"/>
      <c r="CZ14" s="642">
        <v>3</v>
      </c>
      <c r="DA14" s="642"/>
      <c r="DB14" s="642"/>
      <c r="DC14" s="642"/>
      <c r="DD14" s="648">
        <v>105069</v>
      </c>
      <c r="DE14" s="640"/>
      <c r="DF14" s="640"/>
      <c r="DG14" s="640"/>
      <c r="DH14" s="640"/>
      <c r="DI14" s="640"/>
      <c r="DJ14" s="640"/>
      <c r="DK14" s="640"/>
      <c r="DL14" s="640"/>
      <c r="DM14" s="640"/>
      <c r="DN14" s="640"/>
      <c r="DO14" s="640"/>
      <c r="DP14" s="641"/>
      <c r="DQ14" s="648">
        <v>1339898</v>
      </c>
      <c r="DR14" s="640"/>
      <c r="DS14" s="640"/>
      <c r="DT14" s="640"/>
      <c r="DU14" s="640"/>
      <c r="DV14" s="640"/>
      <c r="DW14" s="640"/>
      <c r="DX14" s="640"/>
      <c r="DY14" s="640"/>
      <c r="DZ14" s="640"/>
      <c r="EA14" s="640"/>
      <c r="EB14" s="640"/>
      <c r="EC14" s="649"/>
    </row>
    <row r="15" spans="2:143" ht="11.25" customHeight="1">
      <c r="B15" s="636" t="s">
        <v>264</v>
      </c>
      <c r="C15" s="637"/>
      <c r="D15" s="637"/>
      <c r="E15" s="637"/>
      <c r="F15" s="637"/>
      <c r="G15" s="637"/>
      <c r="H15" s="637"/>
      <c r="I15" s="637"/>
      <c r="J15" s="637"/>
      <c r="K15" s="637"/>
      <c r="L15" s="637"/>
      <c r="M15" s="637"/>
      <c r="N15" s="637"/>
      <c r="O15" s="637"/>
      <c r="P15" s="637"/>
      <c r="Q15" s="638"/>
      <c r="R15" s="639" t="s">
        <v>249</v>
      </c>
      <c r="S15" s="640"/>
      <c r="T15" s="640"/>
      <c r="U15" s="640"/>
      <c r="V15" s="640"/>
      <c r="W15" s="640"/>
      <c r="X15" s="640"/>
      <c r="Y15" s="641"/>
      <c r="Z15" s="642" t="s">
        <v>132</v>
      </c>
      <c r="AA15" s="642"/>
      <c r="AB15" s="642"/>
      <c r="AC15" s="642"/>
      <c r="AD15" s="643" t="s">
        <v>132</v>
      </c>
      <c r="AE15" s="643"/>
      <c r="AF15" s="643"/>
      <c r="AG15" s="643"/>
      <c r="AH15" s="643"/>
      <c r="AI15" s="643"/>
      <c r="AJ15" s="643"/>
      <c r="AK15" s="643"/>
      <c r="AL15" s="644" t="s">
        <v>179</v>
      </c>
      <c r="AM15" s="645"/>
      <c r="AN15" s="645"/>
      <c r="AO15" s="646"/>
      <c r="AP15" s="636" t="s">
        <v>265</v>
      </c>
      <c r="AQ15" s="637"/>
      <c r="AR15" s="637"/>
      <c r="AS15" s="637"/>
      <c r="AT15" s="637"/>
      <c r="AU15" s="637"/>
      <c r="AV15" s="637"/>
      <c r="AW15" s="637"/>
      <c r="AX15" s="637"/>
      <c r="AY15" s="637"/>
      <c r="AZ15" s="637"/>
      <c r="BA15" s="637"/>
      <c r="BB15" s="637"/>
      <c r="BC15" s="637"/>
      <c r="BD15" s="637"/>
      <c r="BE15" s="637"/>
      <c r="BF15" s="638"/>
      <c r="BG15" s="639">
        <v>956156</v>
      </c>
      <c r="BH15" s="640"/>
      <c r="BI15" s="640"/>
      <c r="BJ15" s="640"/>
      <c r="BK15" s="640"/>
      <c r="BL15" s="640"/>
      <c r="BM15" s="640"/>
      <c r="BN15" s="641"/>
      <c r="BO15" s="642">
        <v>3.1</v>
      </c>
      <c r="BP15" s="642"/>
      <c r="BQ15" s="642"/>
      <c r="BR15" s="642"/>
      <c r="BS15" s="643" t="s">
        <v>249</v>
      </c>
      <c r="BT15" s="643"/>
      <c r="BU15" s="643"/>
      <c r="BV15" s="643"/>
      <c r="BW15" s="643"/>
      <c r="BX15" s="643"/>
      <c r="BY15" s="643"/>
      <c r="BZ15" s="643"/>
      <c r="CA15" s="643"/>
      <c r="CB15" s="647"/>
      <c r="CD15" s="636" t="s">
        <v>266</v>
      </c>
      <c r="CE15" s="637"/>
      <c r="CF15" s="637"/>
      <c r="CG15" s="637"/>
      <c r="CH15" s="637"/>
      <c r="CI15" s="637"/>
      <c r="CJ15" s="637"/>
      <c r="CK15" s="637"/>
      <c r="CL15" s="637"/>
      <c r="CM15" s="637"/>
      <c r="CN15" s="637"/>
      <c r="CO15" s="637"/>
      <c r="CP15" s="637"/>
      <c r="CQ15" s="638"/>
      <c r="CR15" s="639">
        <v>7322390</v>
      </c>
      <c r="CS15" s="640"/>
      <c r="CT15" s="640"/>
      <c r="CU15" s="640"/>
      <c r="CV15" s="640"/>
      <c r="CW15" s="640"/>
      <c r="CX15" s="640"/>
      <c r="CY15" s="641"/>
      <c r="CZ15" s="642">
        <v>9.6999999999999993</v>
      </c>
      <c r="DA15" s="642"/>
      <c r="DB15" s="642"/>
      <c r="DC15" s="642"/>
      <c r="DD15" s="648">
        <v>817454</v>
      </c>
      <c r="DE15" s="640"/>
      <c r="DF15" s="640"/>
      <c r="DG15" s="640"/>
      <c r="DH15" s="640"/>
      <c r="DI15" s="640"/>
      <c r="DJ15" s="640"/>
      <c r="DK15" s="640"/>
      <c r="DL15" s="640"/>
      <c r="DM15" s="640"/>
      <c r="DN15" s="640"/>
      <c r="DO15" s="640"/>
      <c r="DP15" s="641"/>
      <c r="DQ15" s="648">
        <v>5585091</v>
      </c>
      <c r="DR15" s="640"/>
      <c r="DS15" s="640"/>
      <c r="DT15" s="640"/>
      <c r="DU15" s="640"/>
      <c r="DV15" s="640"/>
      <c r="DW15" s="640"/>
      <c r="DX15" s="640"/>
      <c r="DY15" s="640"/>
      <c r="DZ15" s="640"/>
      <c r="EA15" s="640"/>
      <c r="EB15" s="640"/>
      <c r="EC15" s="649"/>
    </row>
    <row r="16" spans="2:143" ht="11.25" customHeight="1">
      <c r="B16" s="636" t="s">
        <v>267</v>
      </c>
      <c r="C16" s="637"/>
      <c r="D16" s="637"/>
      <c r="E16" s="637"/>
      <c r="F16" s="637"/>
      <c r="G16" s="637"/>
      <c r="H16" s="637"/>
      <c r="I16" s="637"/>
      <c r="J16" s="637"/>
      <c r="K16" s="637"/>
      <c r="L16" s="637"/>
      <c r="M16" s="637"/>
      <c r="N16" s="637"/>
      <c r="O16" s="637"/>
      <c r="P16" s="637"/>
      <c r="Q16" s="638"/>
      <c r="R16" s="639">
        <v>80137</v>
      </c>
      <c r="S16" s="640"/>
      <c r="T16" s="640"/>
      <c r="U16" s="640"/>
      <c r="V16" s="640"/>
      <c r="W16" s="640"/>
      <c r="X16" s="640"/>
      <c r="Y16" s="641"/>
      <c r="Z16" s="642">
        <v>0.1</v>
      </c>
      <c r="AA16" s="642"/>
      <c r="AB16" s="642"/>
      <c r="AC16" s="642"/>
      <c r="AD16" s="643">
        <v>80137</v>
      </c>
      <c r="AE16" s="643"/>
      <c r="AF16" s="643"/>
      <c r="AG16" s="643"/>
      <c r="AH16" s="643"/>
      <c r="AI16" s="643"/>
      <c r="AJ16" s="643"/>
      <c r="AK16" s="643"/>
      <c r="AL16" s="644">
        <v>0.2</v>
      </c>
      <c r="AM16" s="645"/>
      <c r="AN16" s="645"/>
      <c r="AO16" s="646"/>
      <c r="AP16" s="636" t="s">
        <v>268</v>
      </c>
      <c r="AQ16" s="637"/>
      <c r="AR16" s="637"/>
      <c r="AS16" s="637"/>
      <c r="AT16" s="637"/>
      <c r="AU16" s="637"/>
      <c r="AV16" s="637"/>
      <c r="AW16" s="637"/>
      <c r="AX16" s="637"/>
      <c r="AY16" s="637"/>
      <c r="AZ16" s="637"/>
      <c r="BA16" s="637"/>
      <c r="BB16" s="637"/>
      <c r="BC16" s="637"/>
      <c r="BD16" s="637"/>
      <c r="BE16" s="637"/>
      <c r="BF16" s="638"/>
      <c r="BG16" s="639" t="s">
        <v>132</v>
      </c>
      <c r="BH16" s="640"/>
      <c r="BI16" s="640"/>
      <c r="BJ16" s="640"/>
      <c r="BK16" s="640"/>
      <c r="BL16" s="640"/>
      <c r="BM16" s="640"/>
      <c r="BN16" s="641"/>
      <c r="BO16" s="642" t="s">
        <v>179</v>
      </c>
      <c r="BP16" s="642"/>
      <c r="BQ16" s="642"/>
      <c r="BR16" s="642"/>
      <c r="BS16" s="643" t="s">
        <v>179</v>
      </c>
      <c r="BT16" s="643"/>
      <c r="BU16" s="643"/>
      <c r="BV16" s="643"/>
      <c r="BW16" s="643"/>
      <c r="BX16" s="643"/>
      <c r="BY16" s="643"/>
      <c r="BZ16" s="643"/>
      <c r="CA16" s="643"/>
      <c r="CB16" s="647"/>
      <c r="CD16" s="636" t="s">
        <v>269</v>
      </c>
      <c r="CE16" s="637"/>
      <c r="CF16" s="637"/>
      <c r="CG16" s="637"/>
      <c r="CH16" s="637"/>
      <c r="CI16" s="637"/>
      <c r="CJ16" s="637"/>
      <c r="CK16" s="637"/>
      <c r="CL16" s="637"/>
      <c r="CM16" s="637"/>
      <c r="CN16" s="637"/>
      <c r="CO16" s="637"/>
      <c r="CP16" s="637"/>
      <c r="CQ16" s="638"/>
      <c r="CR16" s="639">
        <v>75603</v>
      </c>
      <c r="CS16" s="640"/>
      <c r="CT16" s="640"/>
      <c r="CU16" s="640"/>
      <c r="CV16" s="640"/>
      <c r="CW16" s="640"/>
      <c r="CX16" s="640"/>
      <c r="CY16" s="641"/>
      <c r="CZ16" s="642">
        <v>0.1</v>
      </c>
      <c r="DA16" s="642"/>
      <c r="DB16" s="642"/>
      <c r="DC16" s="642"/>
      <c r="DD16" s="648" t="s">
        <v>132</v>
      </c>
      <c r="DE16" s="640"/>
      <c r="DF16" s="640"/>
      <c r="DG16" s="640"/>
      <c r="DH16" s="640"/>
      <c r="DI16" s="640"/>
      <c r="DJ16" s="640"/>
      <c r="DK16" s="640"/>
      <c r="DL16" s="640"/>
      <c r="DM16" s="640"/>
      <c r="DN16" s="640"/>
      <c r="DO16" s="640"/>
      <c r="DP16" s="641"/>
      <c r="DQ16" s="648">
        <v>495</v>
      </c>
      <c r="DR16" s="640"/>
      <c r="DS16" s="640"/>
      <c r="DT16" s="640"/>
      <c r="DU16" s="640"/>
      <c r="DV16" s="640"/>
      <c r="DW16" s="640"/>
      <c r="DX16" s="640"/>
      <c r="DY16" s="640"/>
      <c r="DZ16" s="640"/>
      <c r="EA16" s="640"/>
      <c r="EB16" s="640"/>
      <c r="EC16" s="649"/>
    </row>
    <row r="17" spans="2:133" ht="11.25" customHeight="1">
      <c r="B17" s="636" t="s">
        <v>270</v>
      </c>
      <c r="C17" s="637"/>
      <c r="D17" s="637"/>
      <c r="E17" s="637"/>
      <c r="F17" s="637"/>
      <c r="G17" s="637"/>
      <c r="H17" s="637"/>
      <c r="I17" s="637"/>
      <c r="J17" s="637"/>
      <c r="K17" s="637"/>
      <c r="L17" s="637"/>
      <c r="M17" s="637"/>
      <c r="N17" s="637"/>
      <c r="O17" s="637"/>
      <c r="P17" s="637"/>
      <c r="Q17" s="638"/>
      <c r="R17" s="639">
        <v>527876</v>
      </c>
      <c r="S17" s="640"/>
      <c r="T17" s="640"/>
      <c r="U17" s="640"/>
      <c r="V17" s="640"/>
      <c r="W17" s="640"/>
      <c r="X17" s="640"/>
      <c r="Y17" s="641"/>
      <c r="Z17" s="642">
        <v>0.7</v>
      </c>
      <c r="AA17" s="642"/>
      <c r="AB17" s="642"/>
      <c r="AC17" s="642"/>
      <c r="AD17" s="643">
        <v>527876</v>
      </c>
      <c r="AE17" s="643"/>
      <c r="AF17" s="643"/>
      <c r="AG17" s="643"/>
      <c r="AH17" s="643"/>
      <c r="AI17" s="643"/>
      <c r="AJ17" s="643"/>
      <c r="AK17" s="643"/>
      <c r="AL17" s="644">
        <v>1.4</v>
      </c>
      <c r="AM17" s="645"/>
      <c r="AN17" s="645"/>
      <c r="AO17" s="646"/>
      <c r="AP17" s="636" t="s">
        <v>271</v>
      </c>
      <c r="AQ17" s="637"/>
      <c r="AR17" s="637"/>
      <c r="AS17" s="637"/>
      <c r="AT17" s="637"/>
      <c r="AU17" s="637"/>
      <c r="AV17" s="637"/>
      <c r="AW17" s="637"/>
      <c r="AX17" s="637"/>
      <c r="AY17" s="637"/>
      <c r="AZ17" s="637"/>
      <c r="BA17" s="637"/>
      <c r="BB17" s="637"/>
      <c r="BC17" s="637"/>
      <c r="BD17" s="637"/>
      <c r="BE17" s="637"/>
      <c r="BF17" s="638"/>
      <c r="BG17" s="639" t="s">
        <v>179</v>
      </c>
      <c r="BH17" s="640"/>
      <c r="BI17" s="640"/>
      <c r="BJ17" s="640"/>
      <c r="BK17" s="640"/>
      <c r="BL17" s="640"/>
      <c r="BM17" s="640"/>
      <c r="BN17" s="641"/>
      <c r="BO17" s="642" t="s">
        <v>132</v>
      </c>
      <c r="BP17" s="642"/>
      <c r="BQ17" s="642"/>
      <c r="BR17" s="642"/>
      <c r="BS17" s="643" t="s">
        <v>179</v>
      </c>
      <c r="BT17" s="643"/>
      <c r="BU17" s="643"/>
      <c r="BV17" s="643"/>
      <c r="BW17" s="643"/>
      <c r="BX17" s="643"/>
      <c r="BY17" s="643"/>
      <c r="BZ17" s="643"/>
      <c r="CA17" s="643"/>
      <c r="CB17" s="647"/>
      <c r="CD17" s="636" t="s">
        <v>272</v>
      </c>
      <c r="CE17" s="637"/>
      <c r="CF17" s="637"/>
      <c r="CG17" s="637"/>
      <c r="CH17" s="637"/>
      <c r="CI17" s="637"/>
      <c r="CJ17" s="637"/>
      <c r="CK17" s="637"/>
      <c r="CL17" s="637"/>
      <c r="CM17" s="637"/>
      <c r="CN17" s="637"/>
      <c r="CO17" s="637"/>
      <c r="CP17" s="637"/>
      <c r="CQ17" s="638"/>
      <c r="CR17" s="639">
        <v>3512049</v>
      </c>
      <c r="CS17" s="640"/>
      <c r="CT17" s="640"/>
      <c r="CU17" s="640"/>
      <c r="CV17" s="640"/>
      <c r="CW17" s="640"/>
      <c r="CX17" s="640"/>
      <c r="CY17" s="641"/>
      <c r="CZ17" s="642">
        <v>4.5999999999999996</v>
      </c>
      <c r="DA17" s="642"/>
      <c r="DB17" s="642"/>
      <c r="DC17" s="642"/>
      <c r="DD17" s="648" t="s">
        <v>132</v>
      </c>
      <c r="DE17" s="640"/>
      <c r="DF17" s="640"/>
      <c r="DG17" s="640"/>
      <c r="DH17" s="640"/>
      <c r="DI17" s="640"/>
      <c r="DJ17" s="640"/>
      <c r="DK17" s="640"/>
      <c r="DL17" s="640"/>
      <c r="DM17" s="640"/>
      <c r="DN17" s="640"/>
      <c r="DO17" s="640"/>
      <c r="DP17" s="641"/>
      <c r="DQ17" s="648">
        <v>3458229</v>
      </c>
      <c r="DR17" s="640"/>
      <c r="DS17" s="640"/>
      <c r="DT17" s="640"/>
      <c r="DU17" s="640"/>
      <c r="DV17" s="640"/>
      <c r="DW17" s="640"/>
      <c r="DX17" s="640"/>
      <c r="DY17" s="640"/>
      <c r="DZ17" s="640"/>
      <c r="EA17" s="640"/>
      <c r="EB17" s="640"/>
      <c r="EC17" s="649"/>
    </row>
    <row r="18" spans="2:133" ht="11.25" customHeight="1">
      <c r="B18" s="636" t="s">
        <v>273</v>
      </c>
      <c r="C18" s="637"/>
      <c r="D18" s="637"/>
      <c r="E18" s="637"/>
      <c r="F18" s="637"/>
      <c r="G18" s="637"/>
      <c r="H18" s="637"/>
      <c r="I18" s="637"/>
      <c r="J18" s="637"/>
      <c r="K18" s="637"/>
      <c r="L18" s="637"/>
      <c r="M18" s="637"/>
      <c r="N18" s="637"/>
      <c r="O18" s="637"/>
      <c r="P18" s="637"/>
      <c r="Q18" s="638"/>
      <c r="R18" s="639">
        <v>232599</v>
      </c>
      <c r="S18" s="640"/>
      <c r="T18" s="640"/>
      <c r="U18" s="640"/>
      <c r="V18" s="640"/>
      <c r="W18" s="640"/>
      <c r="X18" s="640"/>
      <c r="Y18" s="641"/>
      <c r="Z18" s="642">
        <v>0.3</v>
      </c>
      <c r="AA18" s="642"/>
      <c r="AB18" s="642"/>
      <c r="AC18" s="642"/>
      <c r="AD18" s="643">
        <v>232599</v>
      </c>
      <c r="AE18" s="643"/>
      <c r="AF18" s="643"/>
      <c r="AG18" s="643"/>
      <c r="AH18" s="643"/>
      <c r="AI18" s="643"/>
      <c r="AJ18" s="643"/>
      <c r="AK18" s="643"/>
      <c r="AL18" s="644">
        <v>0.6</v>
      </c>
      <c r="AM18" s="645"/>
      <c r="AN18" s="645"/>
      <c r="AO18" s="646"/>
      <c r="AP18" s="636" t="s">
        <v>274</v>
      </c>
      <c r="AQ18" s="637"/>
      <c r="AR18" s="637"/>
      <c r="AS18" s="637"/>
      <c r="AT18" s="637"/>
      <c r="AU18" s="637"/>
      <c r="AV18" s="637"/>
      <c r="AW18" s="637"/>
      <c r="AX18" s="637"/>
      <c r="AY18" s="637"/>
      <c r="AZ18" s="637"/>
      <c r="BA18" s="637"/>
      <c r="BB18" s="637"/>
      <c r="BC18" s="637"/>
      <c r="BD18" s="637"/>
      <c r="BE18" s="637"/>
      <c r="BF18" s="638"/>
      <c r="BG18" s="639" t="s">
        <v>132</v>
      </c>
      <c r="BH18" s="640"/>
      <c r="BI18" s="640"/>
      <c r="BJ18" s="640"/>
      <c r="BK18" s="640"/>
      <c r="BL18" s="640"/>
      <c r="BM18" s="640"/>
      <c r="BN18" s="641"/>
      <c r="BO18" s="642" t="s">
        <v>132</v>
      </c>
      <c r="BP18" s="642"/>
      <c r="BQ18" s="642"/>
      <c r="BR18" s="642"/>
      <c r="BS18" s="643" t="s">
        <v>179</v>
      </c>
      <c r="BT18" s="643"/>
      <c r="BU18" s="643"/>
      <c r="BV18" s="643"/>
      <c r="BW18" s="643"/>
      <c r="BX18" s="643"/>
      <c r="BY18" s="643"/>
      <c r="BZ18" s="643"/>
      <c r="CA18" s="643"/>
      <c r="CB18" s="647"/>
      <c r="CD18" s="636" t="s">
        <v>275</v>
      </c>
      <c r="CE18" s="637"/>
      <c r="CF18" s="637"/>
      <c r="CG18" s="637"/>
      <c r="CH18" s="637"/>
      <c r="CI18" s="637"/>
      <c r="CJ18" s="637"/>
      <c r="CK18" s="637"/>
      <c r="CL18" s="637"/>
      <c r="CM18" s="637"/>
      <c r="CN18" s="637"/>
      <c r="CO18" s="637"/>
      <c r="CP18" s="637"/>
      <c r="CQ18" s="638"/>
      <c r="CR18" s="639" t="s">
        <v>132</v>
      </c>
      <c r="CS18" s="640"/>
      <c r="CT18" s="640"/>
      <c r="CU18" s="640"/>
      <c r="CV18" s="640"/>
      <c r="CW18" s="640"/>
      <c r="CX18" s="640"/>
      <c r="CY18" s="641"/>
      <c r="CZ18" s="642" t="s">
        <v>132</v>
      </c>
      <c r="DA18" s="642"/>
      <c r="DB18" s="642"/>
      <c r="DC18" s="642"/>
      <c r="DD18" s="648" t="s">
        <v>132</v>
      </c>
      <c r="DE18" s="640"/>
      <c r="DF18" s="640"/>
      <c r="DG18" s="640"/>
      <c r="DH18" s="640"/>
      <c r="DI18" s="640"/>
      <c r="DJ18" s="640"/>
      <c r="DK18" s="640"/>
      <c r="DL18" s="640"/>
      <c r="DM18" s="640"/>
      <c r="DN18" s="640"/>
      <c r="DO18" s="640"/>
      <c r="DP18" s="641"/>
      <c r="DQ18" s="648" t="s">
        <v>132</v>
      </c>
      <c r="DR18" s="640"/>
      <c r="DS18" s="640"/>
      <c r="DT18" s="640"/>
      <c r="DU18" s="640"/>
      <c r="DV18" s="640"/>
      <c r="DW18" s="640"/>
      <c r="DX18" s="640"/>
      <c r="DY18" s="640"/>
      <c r="DZ18" s="640"/>
      <c r="EA18" s="640"/>
      <c r="EB18" s="640"/>
      <c r="EC18" s="649"/>
    </row>
    <row r="19" spans="2:133" ht="11.25" customHeight="1">
      <c r="B19" s="636" t="s">
        <v>276</v>
      </c>
      <c r="C19" s="637"/>
      <c r="D19" s="637"/>
      <c r="E19" s="637"/>
      <c r="F19" s="637"/>
      <c r="G19" s="637"/>
      <c r="H19" s="637"/>
      <c r="I19" s="637"/>
      <c r="J19" s="637"/>
      <c r="K19" s="637"/>
      <c r="L19" s="637"/>
      <c r="M19" s="637"/>
      <c r="N19" s="637"/>
      <c r="O19" s="637"/>
      <c r="P19" s="637"/>
      <c r="Q19" s="638"/>
      <c r="R19" s="639">
        <v>232599</v>
      </c>
      <c r="S19" s="640"/>
      <c r="T19" s="640"/>
      <c r="U19" s="640"/>
      <c r="V19" s="640"/>
      <c r="W19" s="640"/>
      <c r="X19" s="640"/>
      <c r="Y19" s="641"/>
      <c r="Z19" s="642">
        <v>0.3</v>
      </c>
      <c r="AA19" s="642"/>
      <c r="AB19" s="642"/>
      <c r="AC19" s="642"/>
      <c r="AD19" s="643">
        <v>232599</v>
      </c>
      <c r="AE19" s="643"/>
      <c r="AF19" s="643"/>
      <c r="AG19" s="643"/>
      <c r="AH19" s="643"/>
      <c r="AI19" s="643"/>
      <c r="AJ19" s="643"/>
      <c r="AK19" s="643"/>
      <c r="AL19" s="644">
        <v>0.6</v>
      </c>
      <c r="AM19" s="645"/>
      <c r="AN19" s="645"/>
      <c r="AO19" s="646"/>
      <c r="AP19" s="636" t="s">
        <v>277</v>
      </c>
      <c r="AQ19" s="637"/>
      <c r="AR19" s="637"/>
      <c r="AS19" s="637"/>
      <c r="AT19" s="637"/>
      <c r="AU19" s="637"/>
      <c r="AV19" s="637"/>
      <c r="AW19" s="637"/>
      <c r="AX19" s="637"/>
      <c r="AY19" s="637"/>
      <c r="AZ19" s="637"/>
      <c r="BA19" s="637"/>
      <c r="BB19" s="637"/>
      <c r="BC19" s="637"/>
      <c r="BD19" s="637"/>
      <c r="BE19" s="637"/>
      <c r="BF19" s="638"/>
      <c r="BG19" s="639">
        <v>2573802</v>
      </c>
      <c r="BH19" s="640"/>
      <c r="BI19" s="640"/>
      <c r="BJ19" s="640"/>
      <c r="BK19" s="640"/>
      <c r="BL19" s="640"/>
      <c r="BM19" s="640"/>
      <c r="BN19" s="641"/>
      <c r="BO19" s="642">
        <v>8.3000000000000007</v>
      </c>
      <c r="BP19" s="642"/>
      <c r="BQ19" s="642"/>
      <c r="BR19" s="642"/>
      <c r="BS19" s="643" t="s">
        <v>132</v>
      </c>
      <c r="BT19" s="643"/>
      <c r="BU19" s="643"/>
      <c r="BV19" s="643"/>
      <c r="BW19" s="643"/>
      <c r="BX19" s="643"/>
      <c r="BY19" s="643"/>
      <c r="BZ19" s="643"/>
      <c r="CA19" s="643"/>
      <c r="CB19" s="647"/>
      <c r="CD19" s="636" t="s">
        <v>278</v>
      </c>
      <c r="CE19" s="637"/>
      <c r="CF19" s="637"/>
      <c r="CG19" s="637"/>
      <c r="CH19" s="637"/>
      <c r="CI19" s="637"/>
      <c r="CJ19" s="637"/>
      <c r="CK19" s="637"/>
      <c r="CL19" s="637"/>
      <c r="CM19" s="637"/>
      <c r="CN19" s="637"/>
      <c r="CO19" s="637"/>
      <c r="CP19" s="637"/>
      <c r="CQ19" s="638"/>
      <c r="CR19" s="639" t="s">
        <v>179</v>
      </c>
      <c r="CS19" s="640"/>
      <c r="CT19" s="640"/>
      <c r="CU19" s="640"/>
      <c r="CV19" s="640"/>
      <c r="CW19" s="640"/>
      <c r="CX19" s="640"/>
      <c r="CY19" s="641"/>
      <c r="CZ19" s="642" t="s">
        <v>132</v>
      </c>
      <c r="DA19" s="642"/>
      <c r="DB19" s="642"/>
      <c r="DC19" s="642"/>
      <c r="DD19" s="648" t="s">
        <v>132</v>
      </c>
      <c r="DE19" s="640"/>
      <c r="DF19" s="640"/>
      <c r="DG19" s="640"/>
      <c r="DH19" s="640"/>
      <c r="DI19" s="640"/>
      <c r="DJ19" s="640"/>
      <c r="DK19" s="640"/>
      <c r="DL19" s="640"/>
      <c r="DM19" s="640"/>
      <c r="DN19" s="640"/>
      <c r="DO19" s="640"/>
      <c r="DP19" s="641"/>
      <c r="DQ19" s="648" t="s">
        <v>179</v>
      </c>
      <c r="DR19" s="640"/>
      <c r="DS19" s="640"/>
      <c r="DT19" s="640"/>
      <c r="DU19" s="640"/>
      <c r="DV19" s="640"/>
      <c r="DW19" s="640"/>
      <c r="DX19" s="640"/>
      <c r="DY19" s="640"/>
      <c r="DZ19" s="640"/>
      <c r="EA19" s="640"/>
      <c r="EB19" s="640"/>
      <c r="EC19" s="649"/>
    </row>
    <row r="20" spans="2:133" ht="11.25" customHeight="1">
      <c r="B20" s="652" t="s">
        <v>279</v>
      </c>
      <c r="C20" s="653"/>
      <c r="D20" s="653"/>
      <c r="E20" s="653"/>
      <c r="F20" s="653"/>
      <c r="G20" s="653"/>
      <c r="H20" s="653"/>
      <c r="I20" s="653"/>
      <c r="J20" s="653"/>
      <c r="K20" s="653"/>
      <c r="L20" s="653"/>
      <c r="M20" s="653"/>
      <c r="N20" s="653"/>
      <c r="O20" s="653"/>
      <c r="P20" s="653"/>
      <c r="Q20" s="654"/>
      <c r="R20" s="639" t="s">
        <v>132</v>
      </c>
      <c r="S20" s="640"/>
      <c r="T20" s="640"/>
      <c r="U20" s="640"/>
      <c r="V20" s="640"/>
      <c r="W20" s="640"/>
      <c r="X20" s="640"/>
      <c r="Y20" s="641"/>
      <c r="Z20" s="642" t="s">
        <v>132</v>
      </c>
      <c r="AA20" s="642"/>
      <c r="AB20" s="642"/>
      <c r="AC20" s="642"/>
      <c r="AD20" s="643" t="s">
        <v>249</v>
      </c>
      <c r="AE20" s="643"/>
      <c r="AF20" s="643"/>
      <c r="AG20" s="643"/>
      <c r="AH20" s="643"/>
      <c r="AI20" s="643"/>
      <c r="AJ20" s="643"/>
      <c r="AK20" s="643"/>
      <c r="AL20" s="644" t="s">
        <v>132</v>
      </c>
      <c r="AM20" s="645"/>
      <c r="AN20" s="645"/>
      <c r="AO20" s="646"/>
      <c r="AP20" s="636" t="s">
        <v>280</v>
      </c>
      <c r="AQ20" s="637"/>
      <c r="AR20" s="637"/>
      <c r="AS20" s="637"/>
      <c r="AT20" s="637"/>
      <c r="AU20" s="637"/>
      <c r="AV20" s="637"/>
      <c r="AW20" s="637"/>
      <c r="AX20" s="637"/>
      <c r="AY20" s="637"/>
      <c r="AZ20" s="637"/>
      <c r="BA20" s="637"/>
      <c r="BB20" s="637"/>
      <c r="BC20" s="637"/>
      <c r="BD20" s="637"/>
      <c r="BE20" s="637"/>
      <c r="BF20" s="638"/>
      <c r="BG20" s="639">
        <v>2573802</v>
      </c>
      <c r="BH20" s="640"/>
      <c r="BI20" s="640"/>
      <c r="BJ20" s="640"/>
      <c r="BK20" s="640"/>
      <c r="BL20" s="640"/>
      <c r="BM20" s="640"/>
      <c r="BN20" s="641"/>
      <c r="BO20" s="642">
        <v>8.3000000000000007</v>
      </c>
      <c r="BP20" s="642"/>
      <c r="BQ20" s="642"/>
      <c r="BR20" s="642"/>
      <c r="BS20" s="643" t="s">
        <v>132</v>
      </c>
      <c r="BT20" s="643"/>
      <c r="BU20" s="643"/>
      <c r="BV20" s="643"/>
      <c r="BW20" s="643"/>
      <c r="BX20" s="643"/>
      <c r="BY20" s="643"/>
      <c r="BZ20" s="643"/>
      <c r="CA20" s="643"/>
      <c r="CB20" s="647"/>
      <c r="CD20" s="636" t="s">
        <v>281</v>
      </c>
      <c r="CE20" s="637"/>
      <c r="CF20" s="637"/>
      <c r="CG20" s="637"/>
      <c r="CH20" s="637"/>
      <c r="CI20" s="637"/>
      <c r="CJ20" s="637"/>
      <c r="CK20" s="637"/>
      <c r="CL20" s="637"/>
      <c r="CM20" s="637"/>
      <c r="CN20" s="637"/>
      <c r="CO20" s="637"/>
      <c r="CP20" s="637"/>
      <c r="CQ20" s="638"/>
      <c r="CR20" s="639">
        <v>75527997</v>
      </c>
      <c r="CS20" s="640"/>
      <c r="CT20" s="640"/>
      <c r="CU20" s="640"/>
      <c r="CV20" s="640"/>
      <c r="CW20" s="640"/>
      <c r="CX20" s="640"/>
      <c r="CY20" s="641"/>
      <c r="CZ20" s="642">
        <v>100</v>
      </c>
      <c r="DA20" s="642"/>
      <c r="DB20" s="642"/>
      <c r="DC20" s="642"/>
      <c r="DD20" s="648">
        <v>3454972</v>
      </c>
      <c r="DE20" s="640"/>
      <c r="DF20" s="640"/>
      <c r="DG20" s="640"/>
      <c r="DH20" s="640"/>
      <c r="DI20" s="640"/>
      <c r="DJ20" s="640"/>
      <c r="DK20" s="640"/>
      <c r="DL20" s="640"/>
      <c r="DM20" s="640"/>
      <c r="DN20" s="640"/>
      <c r="DO20" s="640"/>
      <c r="DP20" s="641"/>
      <c r="DQ20" s="648">
        <v>45775946</v>
      </c>
      <c r="DR20" s="640"/>
      <c r="DS20" s="640"/>
      <c r="DT20" s="640"/>
      <c r="DU20" s="640"/>
      <c r="DV20" s="640"/>
      <c r="DW20" s="640"/>
      <c r="DX20" s="640"/>
      <c r="DY20" s="640"/>
      <c r="DZ20" s="640"/>
      <c r="EA20" s="640"/>
      <c r="EB20" s="640"/>
      <c r="EC20" s="649"/>
    </row>
    <row r="21" spans="2:133" ht="11.25" customHeight="1">
      <c r="B21" s="636" t="s">
        <v>282</v>
      </c>
      <c r="C21" s="637"/>
      <c r="D21" s="637"/>
      <c r="E21" s="637"/>
      <c r="F21" s="637"/>
      <c r="G21" s="637"/>
      <c r="H21" s="637"/>
      <c r="I21" s="637"/>
      <c r="J21" s="637"/>
      <c r="K21" s="637"/>
      <c r="L21" s="637"/>
      <c r="M21" s="637"/>
      <c r="N21" s="637"/>
      <c r="O21" s="637"/>
      <c r="P21" s="637"/>
      <c r="Q21" s="638"/>
      <c r="R21" s="639">
        <v>2544493</v>
      </c>
      <c r="S21" s="640"/>
      <c r="T21" s="640"/>
      <c r="U21" s="640"/>
      <c r="V21" s="640"/>
      <c r="W21" s="640"/>
      <c r="X21" s="640"/>
      <c r="Y21" s="641"/>
      <c r="Z21" s="642">
        <v>3.2</v>
      </c>
      <c r="AA21" s="642"/>
      <c r="AB21" s="642"/>
      <c r="AC21" s="642"/>
      <c r="AD21" s="643">
        <v>2388933</v>
      </c>
      <c r="AE21" s="643"/>
      <c r="AF21" s="643"/>
      <c r="AG21" s="643"/>
      <c r="AH21" s="643"/>
      <c r="AI21" s="643"/>
      <c r="AJ21" s="643"/>
      <c r="AK21" s="643"/>
      <c r="AL21" s="644">
        <v>6.4</v>
      </c>
      <c r="AM21" s="645"/>
      <c r="AN21" s="645"/>
      <c r="AO21" s="646"/>
      <c r="AP21" s="636" t="s">
        <v>283</v>
      </c>
      <c r="AQ21" s="655"/>
      <c r="AR21" s="655"/>
      <c r="AS21" s="655"/>
      <c r="AT21" s="655"/>
      <c r="AU21" s="655"/>
      <c r="AV21" s="655"/>
      <c r="AW21" s="655"/>
      <c r="AX21" s="655"/>
      <c r="AY21" s="655"/>
      <c r="AZ21" s="655"/>
      <c r="BA21" s="655"/>
      <c r="BB21" s="655"/>
      <c r="BC21" s="655"/>
      <c r="BD21" s="655"/>
      <c r="BE21" s="655"/>
      <c r="BF21" s="656"/>
      <c r="BG21" s="639" t="s">
        <v>249</v>
      </c>
      <c r="BH21" s="640"/>
      <c r="BI21" s="640"/>
      <c r="BJ21" s="640"/>
      <c r="BK21" s="640"/>
      <c r="BL21" s="640"/>
      <c r="BM21" s="640"/>
      <c r="BN21" s="641"/>
      <c r="BO21" s="642" t="s">
        <v>132</v>
      </c>
      <c r="BP21" s="642"/>
      <c r="BQ21" s="642"/>
      <c r="BR21" s="642"/>
      <c r="BS21" s="643" t="s">
        <v>132</v>
      </c>
      <c r="BT21" s="643"/>
      <c r="BU21" s="643"/>
      <c r="BV21" s="643"/>
      <c r="BW21" s="643"/>
      <c r="BX21" s="643"/>
      <c r="BY21" s="643"/>
      <c r="BZ21" s="643"/>
      <c r="CA21" s="643"/>
      <c r="CB21" s="647"/>
      <c r="CD21" s="660"/>
      <c r="CE21" s="661"/>
      <c r="CF21" s="661"/>
      <c r="CG21" s="661"/>
      <c r="CH21" s="661"/>
      <c r="CI21" s="661"/>
      <c r="CJ21" s="661"/>
      <c r="CK21" s="661"/>
      <c r="CL21" s="661"/>
      <c r="CM21" s="661"/>
      <c r="CN21" s="661"/>
      <c r="CO21" s="661"/>
      <c r="CP21" s="661"/>
      <c r="CQ21" s="662"/>
      <c r="CR21" s="663"/>
      <c r="CS21" s="658"/>
      <c r="CT21" s="658"/>
      <c r="CU21" s="658"/>
      <c r="CV21" s="658"/>
      <c r="CW21" s="658"/>
      <c r="CX21" s="658"/>
      <c r="CY21" s="664"/>
      <c r="CZ21" s="665"/>
      <c r="DA21" s="665"/>
      <c r="DB21" s="665"/>
      <c r="DC21" s="665"/>
      <c r="DD21" s="657"/>
      <c r="DE21" s="658"/>
      <c r="DF21" s="658"/>
      <c r="DG21" s="658"/>
      <c r="DH21" s="658"/>
      <c r="DI21" s="658"/>
      <c r="DJ21" s="658"/>
      <c r="DK21" s="658"/>
      <c r="DL21" s="658"/>
      <c r="DM21" s="658"/>
      <c r="DN21" s="658"/>
      <c r="DO21" s="658"/>
      <c r="DP21" s="664"/>
      <c r="DQ21" s="657"/>
      <c r="DR21" s="658"/>
      <c r="DS21" s="658"/>
      <c r="DT21" s="658"/>
      <c r="DU21" s="658"/>
      <c r="DV21" s="658"/>
      <c r="DW21" s="658"/>
      <c r="DX21" s="658"/>
      <c r="DY21" s="658"/>
      <c r="DZ21" s="658"/>
      <c r="EA21" s="658"/>
      <c r="EB21" s="658"/>
      <c r="EC21" s="659"/>
    </row>
    <row r="22" spans="2:133" ht="11.25" customHeight="1">
      <c r="B22" s="636" t="s">
        <v>284</v>
      </c>
      <c r="C22" s="637"/>
      <c r="D22" s="637"/>
      <c r="E22" s="637"/>
      <c r="F22" s="637"/>
      <c r="G22" s="637"/>
      <c r="H22" s="637"/>
      <c r="I22" s="637"/>
      <c r="J22" s="637"/>
      <c r="K22" s="637"/>
      <c r="L22" s="637"/>
      <c r="M22" s="637"/>
      <c r="N22" s="637"/>
      <c r="O22" s="637"/>
      <c r="P22" s="637"/>
      <c r="Q22" s="638"/>
      <c r="R22" s="639">
        <v>2388933</v>
      </c>
      <c r="S22" s="640"/>
      <c r="T22" s="640"/>
      <c r="U22" s="640"/>
      <c r="V22" s="640"/>
      <c r="W22" s="640"/>
      <c r="X22" s="640"/>
      <c r="Y22" s="641"/>
      <c r="Z22" s="642">
        <v>3</v>
      </c>
      <c r="AA22" s="642"/>
      <c r="AB22" s="642"/>
      <c r="AC22" s="642"/>
      <c r="AD22" s="643">
        <v>2388933</v>
      </c>
      <c r="AE22" s="643"/>
      <c r="AF22" s="643"/>
      <c r="AG22" s="643"/>
      <c r="AH22" s="643"/>
      <c r="AI22" s="643"/>
      <c r="AJ22" s="643"/>
      <c r="AK22" s="643"/>
      <c r="AL22" s="644">
        <v>6.4</v>
      </c>
      <c r="AM22" s="645"/>
      <c r="AN22" s="645"/>
      <c r="AO22" s="646"/>
      <c r="AP22" s="636" t="s">
        <v>285</v>
      </c>
      <c r="AQ22" s="655"/>
      <c r="AR22" s="655"/>
      <c r="AS22" s="655"/>
      <c r="AT22" s="655"/>
      <c r="AU22" s="655"/>
      <c r="AV22" s="655"/>
      <c r="AW22" s="655"/>
      <c r="AX22" s="655"/>
      <c r="AY22" s="655"/>
      <c r="AZ22" s="655"/>
      <c r="BA22" s="655"/>
      <c r="BB22" s="655"/>
      <c r="BC22" s="655"/>
      <c r="BD22" s="655"/>
      <c r="BE22" s="655"/>
      <c r="BF22" s="656"/>
      <c r="BG22" s="639" t="s">
        <v>132</v>
      </c>
      <c r="BH22" s="640"/>
      <c r="BI22" s="640"/>
      <c r="BJ22" s="640"/>
      <c r="BK22" s="640"/>
      <c r="BL22" s="640"/>
      <c r="BM22" s="640"/>
      <c r="BN22" s="641"/>
      <c r="BO22" s="642" t="s">
        <v>249</v>
      </c>
      <c r="BP22" s="642"/>
      <c r="BQ22" s="642"/>
      <c r="BR22" s="642"/>
      <c r="BS22" s="643" t="s">
        <v>249</v>
      </c>
      <c r="BT22" s="643"/>
      <c r="BU22" s="643"/>
      <c r="BV22" s="643"/>
      <c r="BW22" s="643"/>
      <c r="BX22" s="643"/>
      <c r="BY22" s="643"/>
      <c r="BZ22" s="643"/>
      <c r="CA22" s="643"/>
      <c r="CB22" s="647"/>
      <c r="CD22" s="621" t="s">
        <v>286</v>
      </c>
      <c r="CE22" s="622"/>
      <c r="CF22" s="622"/>
      <c r="CG22" s="622"/>
      <c r="CH22" s="622"/>
      <c r="CI22" s="622"/>
      <c r="CJ22" s="622"/>
      <c r="CK22" s="622"/>
      <c r="CL22" s="622"/>
      <c r="CM22" s="622"/>
      <c r="CN22" s="622"/>
      <c r="CO22" s="622"/>
      <c r="CP22" s="622"/>
      <c r="CQ22" s="622"/>
      <c r="CR22" s="622"/>
      <c r="CS22" s="622"/>
      <c r="CT22" s="622"/>
      <c r="CU22" s="622"/>
      <c r="CV22" s="622"/>
      <c r="CW22" s="622"/>
      <c r="CX22" s="622"/>
      <c r="CY22" s="622"/>
      <c r="CZ22" s="622"/>
      <c r="DA22" s="622"/>
      <c r="DB22" s="622"/>
      <c r="DC22" s="622"/>
      <c r="DD22" s="622"/>
      <c r="DE22" s="622"/>
      <c r="DF22" s="622"/>
      <c r="DG22" s="622"/>
      <c r="DH22" s="622"/>
      <c r="DI22" s="622"/>
      <c r="DJ22" s="622"/>
      <c r="DK22" s="622"/>
      <c r="DL22" s="622"/>
      <c r="DM22" s="622"/>
      <c r="DN22" s="622"/>
      <c r="DO22" s="622"/>
      <c r="DP22" s="622"/>
      <c r="DQ22" s="622"/>
      <c r="DR22" s="622"/>
      <c r="DS22" s="622"/>
      <c r="DT22" s="622"/>
      <c r="DU22" s="622"/>
      <c r="DV22" s="622"/>
      <c r="DW22" s="622"/>
      <c r="DX22" s="622"/>
      <c r="DY22" s="622"/>
      <c r="DZ22" s="622"/>
      <c r="EA22" s="622"/>
      <c r="EB22" s="622"/>
      <c r="EC22" s="623"/>
    </row>
    <row r="23" spans="2:133" ht="11.25" customHeight="1">
      <c r="B23" s="636" t="s">
        <v>287</v>
      </c>
      <c r="C23" s="637"/>
      <c r="D23" s="637"/>
      <c r="E23" s="637"/>
      <c r="F23" s="637"/>
      <c r="G23" s="637"/>
      <c r="H23" s="637"/>
      <c r="I23" s="637"/>
      <c r="J23" s="637"/>
      <c r="K23" s="637"/>
      <c r="L23" s="637"/>
      <c r="M23" s="637"/>
      <c r="N23" s="637"/>
      <c r="O23" s="637"/>
      <c r="P23" s="637"/>
      <c r="Q23" s="638"/>
      <c r="R23" s="639">
        <v>155560</v>
      </c>
      <c r="S23" s="640"/>
      <c r="T23" s="640"/>
      <c r="U23" s="640"/>
      <c r="V23" s="640"/>
      <c r="W23" s="640"/>
      <c r="X23" s="640"/>
      <c r="Y23" s="641"/>
      <c r="Z23" s="642">
        <v>0.2</v>
      </c>
      <c r="AA23" s="642"/>
      <c r="AB23" s="642"/>
      <c r="AC23" s="642"/>
      <c r="AD23" s="643" t="s">
        <v>249</v>
      </c>
      <c r="AE23" s="643"/>
      <c r="AF23" s="643"/>
      <c r="AG23" s="643"/>
      <c r="AH23" s="643"/>
      <c r="AI23" s="643"/>
      <c r="AJ23" s="643"/>
      <c r="AK23" s="643"/>
      <c r="AL23" s="644" t="s">
        <v>132</v>
      </c>
      <c r="AM23" s="645"/>
      <c r="AN23" s="645"/>
      <c r="AO23" s="646"/>
      <c r="AP23" s="636" t="s">
        <v>288</v>
      </c>
      <c r="AQ23" s="655"/>
      <c r="AR23" s="655"/>
      <c r="AS23" s="655"/>
      <c r="AT23" s="655"/>
      <c r="AU23" s="655"/>
      <c r="AV23" s="655"/>
      <c r="AW23" s="655"/>
      <c r="AX23" s="655"/>
      <c r="AY23" s="655"/>
      <c r="AZ23" s="655"/>
      <c r="BA23" s="655"/>
      <c r="BB23" s="655"/>
      <c r="BC23" s="655"/>
      <c r="BD23" s="655"/>
      <c r="BE23" s="655"/>
      <c r="BF23" s="656"/>
      <c r="BG23" s="639">
        <v>2573802</v>
      </c>
      <c r="BH23" s="640"/>
      <c r="BI23" s="640"/>
      <c r="BJ23" s="640"/>
      <c r="BK23" s="640"/>
      <c r="BL23" s="640"/>
      <c r="BM23" s="640"/>
      <c r="BN23" s="641"/>
      <c r="BO23" s="642">
        <v>8.3000000000000007</v>
      </c>
      <c r="BP23" s="642"/>
      <c r="BQ23" s="642"/>
      <c r="BR23" s="642"/>
      <c r="BS23" s="643" t="s">
        <v>179</v>
      </c>
      <c r="BT23" s="643"/>
      <c r="BU23" s="643"/>
      <c r="BV23" s="643"/>
      <c r="BW23" s="643"/>
      <c r="BX23" s="643"/>
      <c r="BY23" s="643"/>
      <c r="BZ23" s="643"/>
      <c r="CA23" s="643"/>
      <c r="CB23" s="647"/>
      <c r="CD23" s="621" t="s">
        <v>227</v>
      </c>
      <c r="CE23" s="622"/>
      <c r="CF23" s="622"/>
      <c r="CG23" s="622"/>
      <c r="CH23" s="622"/>
      <c r="CI23" s="622"/>
      <c r="CJ23" s="622"/>
      <c r="CK23" s="622"/>
      <c r="CL23" s="622"/>
      <c r="CM23" s="622"/>
      <c r="CN23" s="622"/>
      <c r="CO23" s="622"/>
      <c r="CP23" s="622"/>
      <c r="CQ23" s="623"/>
      <c r="CR23" s="621" t="s">
        <v>289</v>
      </c>
      <c r="CS23" s="622"/>
      <c r="CT23" s="622"/>
      <c r="CU23" s="622"/>
      <c r="CV23" s="622"/>
      <c r="CW23" s="622"/>
      <c r="CX23" s="622"/>
      <c r="CY23" s="623"/>
      <c r="CZ23" s="621" t="s">
        <v>290</v>
      </c>
      <c r="DA23" s="622"/>
      <c r="DB23" s="622"/>
      <c r="DC23" s="623"/>
      <c r="DD23" s="621" t="s">
        <v>291</v>
      </c>
      <c r="DE23" s="622"/>
      <c r="DF23" s="622"/>
      <c r="DG23" s="622"/>
      <c r="DH23" s="622"/>
      <c r="DI23" s="622"/>
      <c r="DJ23" s="622"/>
      <c r="DK23" s="623"/>
      <c r="DL23" s="666" t="s">
        <v>292</v>
      </c>
      <c r="DM23" s="667"/>
      <c r="DN23" s="667"/>
      <c r="DO23" s="667"/>
      <c r="DP23" s="667"/>
      <c r="DQ23" s="667"/>
      <c r="DR23" s="667"/>
      <c r="DS23" s="667"/>
      <c r="DT23" s="667"/>
      <c r="DU23" s="667"/>
      <c r="DV23" s="668"/>
      <c r="DW23" s="621" t="s">
        <v>293</v>
      </c>
      <c r="DX23" s="622"/>
      <c r="DY23" s="622"/>
      <c r="DZ23" s="622"/>
      <c r="EA23" s="622"/>
      <c r="EB23" s="622"/>
      <c r="EC23" s="623"/>
    </row>
    <row r="24" spans="2:133" ht="11.25" customHeight="1">
      <c r="B24" s="636" t="s">
        <v>294</v>
      </c>
      <c r="C24" s="637"/>
      <c r="D24" s="637"/>
      <c r="E24" s="637"/>
      <c r="F24" s="637"/>
      <c r="G24" s="637"/>
      <c r="H24" s="637"/>
      <c r="I24" s="637"/>
      <c r="J24" s="637"/>
      <c r="K24" s="637"/>
      <c r="L24" s="637"/>
      <c r="M24" s="637"/>
      <c r="N24" s="637"/>
      <c r="O24" s="637"/>
      <c r="P24" s="637"/>
      <c r="Q24" s="638"/>
      <c r="R24" s="639" t="s">
        <v>179</v>
      </c>
      <c r="S24" s="640"/>
      <c r="T24" s="640"/>
      <c r="U24" s="640"/>
      <c r="V24" s="640"/>
      <c r="W24" s="640"/>
      <c r="X24" s="640"/>
      <c r="Y24" s="641"/>
      <c r="Z24" s="642" t="s">
        <v>132</v>
      </c>
      <c r="AA24" s="642"/>
      <c r="AB24" s="642"/>
      <c r="AC24" s="642"/>
      <c r="AD24" s="643" t="s">
        <v>132</v>
      </c>
      <c r="AE24" s="643"/>
      <c r="AF24" s="643"/>
      <c r="AG24" s="643"/>
      <c r="AH24" s="643"/>
      <c r="AI24" s="643"/>
      <c r="AJ24" s="643"/>
      <c r="AK24" s="643"/>
      <c r="AL24" s="644" t="s">
        <v>179</v>
      </c>
      <c r="AM24" s="645"/>
      <c r="AN24" s="645"/>
      <c r="AO24" s="646"/>
      <c r="AP24" s="636" t="s">
        <v>295</v>
      </c>
      <c r="AQ24" s="655"/>
      <c r="AR24" s="655"/>
      <c r="AS24" s="655"/>
      <c r="AT24" s="655"/>
      <c r="AU24" s="655"/>
      <c r="AV24" s="655"/>
      <c r="AW24" s="655"/>
      <c r="AX24" s="655"/>
      <c r="AY24" s="655"/>
      <c r="AZ24" s="655"/>
      <c r="BA24" s="655"/>
      <c r="BB24" s="655"/>
      <c r="BC24" s="655"/>
      <c r="BD24" s="655"/>
      <c r="BE24" s="655"/>
      <c r="BF24" s="656"/>
      <c r="BG24" s="639" t="s">
        <v>132</v>
      </c>
      <c r="BH24" s="640"/>
      <c r="BI24" s="640"/>
      <c r="BJ24" s="640"/>
      <c r="BK24" s="640"/>
      <c r="BL24" s="640"/>
      <c r="BM24" s="640"/>
      <c r="BN24" s="641"/>
      <c r="BO24" s="642" t="s">
        <v>249</v>
      </c>
      <c r="BP24" s="642"/>
      <c r="BQ24" s="642"/>
      <c r="BR24" s="642"/>
      <c r="BS24" s="643" t="s">
        <v>179</v>
      </c>
      <c r="BT24" s="643"/>
      <c r="BU24" s="643"/>
      <c r="BV24" s="643"/>
      <c r="BW24" s="643"/>
      <c r="BX24" s="643"/>
      <c r="BY24" s="643"/>
      <c r="BZ24" s="643"/>
      <c r="CA24" s="643"/>
      <c r="CB24" s="647"/>
      <c r="CD24" s="625" t="s">
        <v>296</v>
      </c>
      <c r="CE24" s="626"/>
      <c r="CF24" s="626"/>
      <c r="CG24" s="626"/>
      <c r="CH24" s="626"/>
      <c r="CI24" s="626"/>
      <c r="CJ24" s="626"/>
      <c r="CK24" s="626"/>
      <c r="CL24" s="626"/>
      <c r="CM24" s="626"/>
      <c r="CN24" s="626"/>
      <c r="CO24" s="626"/>
      <c r="CP24" s="626"/>
      <c r="CQ24" s="627"/>
      <c r="CR24" s="628">
        <v>37552806</v>
      </c>
      <c r="CS24" s="629"/>
      <c r="CT24" s="629"/>
      <c r="CU24" s="629"/>
      <c r="CV24" s="629"/>
      <c r="CW24" s="629"/>
      <c r="CX24" s="629"/>
      <c r="CY24" s="630"/>
      <c r="CZ24" s="633">
        <v>49.7</v>
      </c>
      <c r="DA24" s="634"/>
      <c r="DB24" s="634"/>
      <c r="DC24" s="650"/>
      <c r="DD24" s="674">
        <v>19926755</v>
      </c>
      <c r="DE24" s="629"/>
      <c r="DF24" s="629"/>
      <c r="DG24" s="629"/>
      <c r="DH24" s="629"/>
      <c r="DI24" s="629"/>
      <c r="DJ24" s="629"/>
      <c r="DK24" s="630"/>
      <c r="DL24" s="674">
        <v>19136767</v>
      </c>
      <c r="DM24" s="629"/>
      <c r="DN24" s="629"/>
      <c r="DO24" s="629"/>
      <c r="DP24" s="629"/>
      <c r="DQ24" s="629"/>
      <c r="DR24" s="629"/>
      <c r="DS24" s="629"/>
      <c r="DT24" s="629"/>
      <c r="DU24" s="629"/>
      <c r="DV24" s="630"/>
      <c r="DW24" s="633">
        <v>50.4</v>
      </c>
      <c r="DX24" s="634"/>
      <c r="DY24" s="634"/>
      <c r="DZ24" s="634"/>
      <c r="EA24" s="634"/>
      <c r="EB24" s="634"/>
      <c r="EC24" s="635"/>
    </row>
    <row r="25" spans="2:133" ht="11.25" customHeight="1">
      <c r="B25" s="636" t="s">
        <v>297</v>
      </c>
      <c r="C25" s="637"/>
      <c r="D25" s="637"/>
      <c r="E25" s="637"/>
      <c r="F25" s="637"/>
      <c r="G25" s="637"/>
      <c r="H25" s="637"/>
      <c r="I25" s="637"/>
      <c r="J25" s="637"/>
      <c r="K25" s="637"/>
      <c r="L25" s="637"/>
      <c r="M25" s="637"/>
      <c r="N25" s="637"/>
      <c r="O25" s="637"/>
      <c r="P25" s="637"/>
      <c r="Q25" s="638"/>
      <c r="R25" s="639">
        <v>39786015</v>
      </c>
      <c r="S25" s="640"/>
      <c r="T25" s="640"/>
      <c r="U25" s="640"/>
      <c r="V25" s="640"/>
      <c r="W25" s="640"/>
      <c r="X25" s="640"/>
      <c r="Y25" s="641"/>
      <c r="Z25" s="642">
        <v>50.7</v>
      </c>
      <c r="AA25" s="642"/>
      <c r="AB25" s="642"/>
      <c r="AC25" s="642"/>
      <c r="AD25" s="643">
        <v>37056653</v>
      </c>
      <c r="AE25" s="643"/>
      <c r="AF25" s="643"/>
      <c r="AG25" s="643"/>
      <c r="AH25" s="643"/>
      <c r="AI25" s="643"/>
      <c r="AJ25" s="643"/>
      <c r="AK25" s="643"/>
      <c r="AL25" s="644">
        <v>99.2</v>
      </c>
      <c r="AM25" s="645"/>
      <c r="AN25" s="645"/>
      <c r="AO25" s="646"/>
      <c r="AP25" s="636" t="s">
        <v>298</v>
      </c>
      <c r="AQ25" s="655"/>
      <c r="AR25" s="655"/>
      <c r="AS25" s="655"/>
      <c r="AT25" s="655"/>
      <c r="AU25" s="655"/>
      <c r="AV25" s="655"/>
      <c r="AW25" s="655"/>
      <c r="AX25" s="655"/>
      <c r="AY25" s="655"/>
      <c r="AZ25" s="655"/>
      <c r="BA25" s="655"/>
      <c r="BB25" s="655"/>
      <c r="BC25" s="655"/>
      <c r="BD25" s="655"/>
      <c r="BE25" s="655"/>
      <c r="BF25" s="656"/>
      <c r="BG25" s="639" t="s">
        <v>132</v>
      </c>
      <c r="BH25" s="640"/>
      <c r="BI25" s="640"/>
      <c r="BJ25" s="640"/>
      <c r="BK25" s="640"/>
      <c r="BL25" s="640"/>
      <c r="BM25" s="640"/>
      <c r="BN25" s="641"/>
      <c r="BO25" s="642" t="s">
        <v>179</v>
      </c>
      <c r="BP25" s="642"/>
      <c r="BQ25" s="642"/>
      <c r="BR25" s="642"/>
      <c r="BS25" s="643" t="s">
        <v>132</v>
      </c>
      <c r="BT25" s="643"/>
      <c r="BU25" s="643"/>
      <c r="BV25" s="643"/>
      <c r="BW25" s="643"/>
      <c r="BX25" s="643"/>
      <c r="BY25" s="643"/>
      <c r="BZ25" s="643"/>
      <c r="CA25" s="643"/>
      <c r="CB25" s="647"/>
      <c r="CD25" s="636" t="s">
        <v>299</v>
      </c>
      <c r="CE25" s="637"/>
      <c r="CF25" s="637"/>
      <c r="CG25" s="637"/>
      <c r="CH25" s="637"/>
      <c r="CI25" s="637"/>
      <c r="CJ25" s="637"/>
      <c r="CK25" s="637"/>
      <c r="CL25" s="637"/>
      <c r="CM25" s="637"/>
      <c r="CN25" s="637"/>
      <c r="CO25" s="637"/>
      <c r="CP25" s="637"/>
      <c r="CQ25" s="638"/>
      <c r="CR25" s="639">
        <v>11316743</v>
      </c>
      <c r="CS25" s="671"/>
      <c r="CT25" s="671"/>
      <c r="CU25" s="671"/>
      <c r="CV25" s="671"/>
      <c r="CW25" s="671"/>
      <c r="CX25" s="671"/>
      <c r="CY25" s="672"/>
      <c r="CZ25" s="644">
        <v>15</v>
      </c>
      <c r="DA25" s="669"/>
      <c r="DB25" s="669"/>
      <c r="DC25" s="673"/>
      <c r="DD25" s="648">
        <v>10164481</v>
      </c>
      <c r="DE25" s="671"/>
      <c r="DF25" s="671"/>
      <c r="DG25" s="671"/>
      <c r="DH25" s="671"/>
      <c r="DI25" s="671"/>
      <c r="DJ25" s="671"/>
      <c r="DK25" s="672"/>
      <c r="DL25" s="648">
        <v>9382489</v>
      </c>
      <c r="DM25" s="671"/>
      <c r="DN25" s="671"/>
      <c r="DO25" s="671"/>
      <c r="DP25" s="671"/>
      <c r="DQ25" s="671"/>
      <c r="DR25" s="671"/>
      <c r="DS25" s="671"/>
      <c r="DT25" s="671"/>
      <c r="DU25" s="671"/>
      <c r="DV25" s="672"/>
      <c r="DW25" s="644">
        <v>24.7</v>
      </c>
      <c r="DX25" s="669"/>
      <c r="DY25" s="669"/>
      <c r="DZ25" s="669"/>
      <c r="EA25" s="669"/>
      <c r="EB25" s="669"/>
      <c r="EC25" s="670"/>
    </row>
    <row r="26" spans="2:133" ht="11.25" customHeight="1">
      <c r="B26" s="636" t="s">
        <v>300</v>
      </c>
      <c r="C26" s="637"/>
      <c r="D26" s="637"/>
      <c r="E26" s="637"/>
      <c r="F26" s="637"/>
      <c r="G26" s="637"/>
      <c r="H26" s="637"/>
      <c r="I26" s="637"/>
      <c r="J26" s="637"/>
      <c r="K26" s="637"/>
      <c r="L26" s="637"/>
      <c r="M26" s="637"/>
      <c r="N26" s="637"/>
      <c r="O26" s="637"/>
      <c r="P26" s="637"/>
      <c r="Q26" s="638"/>
      <c r="R26" s="639">
        <v>21280</v>
      </c>
      <c r="S26" s="640"/>
      <c r="T26" s="640"/>
      <c r="U26" s="640"/>
      <c r="V26" s="640"/>
      <c r="W26" s="640"/>
      <c r="X26" s="640"/>
      <c r="Y26" s="641"/>
      <c r="Z26" s="642">
        <v>0</v>
      </c>
      <c r="AA26" s="642"/>
      <c r="AB26" s="642"/>
      <c r="AC26" s="642"/>
      <c r="AD26" s="643">
        <v>21280</v>
      </c>
      <c r="AE26" s="643"/>
      <c r="AF26" s="643"/>
      <c r="AG26" s="643"/>
      <c r="AH26" s="643"/>
      <c r="AI26" s="643"/>
      <c r="AJ26" s="643"/>
      <c r="AK26" s="643"/>
      <c r="AL26" s="644">
        <v>0.1</v>
      </c>
      <c r="AM26" s="645"/>
      <c r="AN26" s="645"/>
      <c r="AO26" s="646"/>
      <c r="AP26" s="636" t="s">
        <v>301</v>
      </c>
      <c r="AQ26" s="655"/>
      <c r="AR26" s="655"/>
      <c r="AS26" s="655"/>
      <c r="AT26" s="655"/>
      <c r="AU26" s="655"/>
      <c r="AV26" s="655"/>
      <c r="AW26" s="655"/>
      <c r="AX26" s="655"/>
      <c r="AY26" s="655"/>
      <c r="AZ26" s="655"/>
      <c r="BA26" s="655"/>
      <c r="BB26" s="655"/>
      <c r="BC26" s="655"/>
      <c r="BD26" s="655"/>
      <c r="BE26" s="655"/>
      <c r="BF26" s="656"/>
      <c r="BG26" s="639" t="s">
        <v>179</v>
      </c>
      <c r="BH26" s="640"/>
      <c r="BI26" s="640"/>
      <c r="BJ26" s="640"/>
      <c r="BK26" s="640"/>
      <c r="BL26" s="640"/>
      <c r="BM26" s="640"/>
      <c r="BN26" s="641"/>
      <c r="BO26" s="642" t="s">
        <v>132</v>
      </c>
      <c r="BP26" s="642"/>
      <c r="BQ26" s="642"/>
      <c r="BR26" s="642"/>
      <c r="BS26" s="643" t="s">
        <v>132</v>
      </c>
      <c r="BT26" s="643"/>
      <c r="BU26" s="643"/>
      <c r="BV26" s="643"/>
      <c r="BW26" s="643"/>
      <c r="BX26" s="643"/>
      <c r="BY26" s="643"/>
      <c r="BZ26" s="643"/>
      <c r="CA26" s="643"/>
      <c r="CB26" s="647"/>
      <c r="CD26" s="636" t="s">
        <v>302</v>
      </c>
      <c r="CE26" s="637"/>
      <c r="CF26" s="637"/>
      <c r="CG26" s="637"/>
      <c r="CH26" s="637"/>
      <c r="CI26" s="637"/>
      <c r="CJ26" s="637"/>
      <c r="CK26" s="637"/>
      <c r="CL26" s="637"/>
      <c r="CM26" s="637"/>
      <c r="CN26" s="637"/>
      <c r="CO26" s="637"/>
      <c r="CP26" s="637"/>
      <c r="CQ26" s="638"/>
      <c r="CR26" s="639">
        <v>7283766</v>
      </c>
      <c r="CS26" s="640"/>
      <c r="CT26" s="640"/>
      <c r="CU26" s="640"/>
      <c r="CV26" s="640"/>
      <c r="CW26" s="640"/>
      <c r="CX26" s="640"/>
      <c r="CY26" s="641"/>
      <c r="CZ26" s="644">
        <v>9.6</v>
      </c>
      <c r="DA26" s="669"/>
      <c r="DB26" s="669"/>
      <c r="DC26" s="673"/>
      <c r="DD26" s="648">
        <v>6536436</v>
      </c>
      <c r="DE26" s="640"/>
      <c r="DF26" s="640"/>
      <c r="DG26" s="640"/>
      <c r="DH26" s="640"/>
      <c r="DI26" s="640"/>
      <c r="DJ26" s="640"/>
      <c r="DK26" s="641"/>
      <c r="DL26" s="648" t="s">
        <v>132</v>
      </c>
      <c r="DM26" s="640"/>
      <c r="DN26" s="640"/>
      <c r="DO26" s="640"/>
      <c r="DP26" s="640"/>
      <c r="DQ26" s="640"/>
      <c r="DR26" s="640"/>
      <c r="DS26" s="640"/>
      <c r="DT26" s="640"/>
      <c r="DU26" s="640"/>
      <c r="DV26" s="641"/>
      <c r="DW26" s="644" t="s">
        <v>132</v>
      </c>
      <c r="DX26" s="669"/>
      <c r="DY26" s="669"/>
      <c r="DZ26" s="669"/>
      <c r="EA26" s="669"/>
      <c r="EB26" s="669"/>
      <c r="EC26" s="670"/>
    </row>
    <row r="27" spans="2:133" ht="11.25" customHeight="1">
      <c r="B27" s="636" t="s">
        <v>303</v>
      </c>
      <c r="C27" s="637"/>
      <c r="D27" s="637"/>
      <c r="E27" s="637"/>
      <c r="F27" s="637"/>
      <c r="G27" s="637"/>
      <c r="H27" s="637"/>
      <c r="I27" s="637"/>
      <c r="J27" s="637"/>
      <c r="K27" s="637"/>
      <c r="L27" s="637"/>
      <c r="M27" s="637"/>
      <c r="N27" s="637"/>
      <c r="O27" s="637"/>
      <c r="P27" s="637"/>
      <c r="Q27" s="638"/>
      <c r="R27" s="639">
        <v>329106</v>
      </c>
      <c r="S27" s="640"/>
      <c r="T27" s="640"/>
      <c r="U27" s="640"/>
      <c r="V27" s="640"/>
      <c r="W27" s="640"/>
      <c r="X27" s="640"/>
      <c r="Y27" s="641"/>
      <c r="Z27" s="642">
        <v>0.4</v>
      </c>
      <c r="AA27" s="642"/>
      <c r="AB27" s="642"/>
      <c r="AC27" s="642"/>
      <c r="AD27" s="643" t="s">
        <v>132</v>
      </c>
      <c r="AE27" s="643"/>
      <c r="AF27" s="643"/>
      <c r="AG27" s="643"/>
      <c r="AH27" s="643"/>
      <c r="AI27" s="643"/>
      <c r="AJ27" s="643"/>
      <c r="AK27" s="643"/>
      <c r="AL27" s="644" t="s">
        <v>179</v>
      </c>
      <c r="AM27" s="645"/>
      <c r="AN27" s="645"/>
      <c r="AO27" s="646"/>
      <c r="AP27" s="636" t="s">
        <v>304</v>
      </c>
      <c r="AQ27" s="637"/>
      <c r="AR27" s="637"/>
      <c r="AS27" s="637"/>
      <c r="AT27" s="637"/>
      <c r="AU27" s="637"/>
      <c r="AV27" s="637"/>
      <c r="AW27" s="637"/>
      <c r="AX27" s="637"/>
      <c r="AY27" s="637"/>
      <c r="AZ27" s="637"/>
      <c r="BA27" s="637"/>
      <c r="BB27" s="637"/>
      <c r="BC27" s="637"/>
      <c r="BD27" s="637"/>
      <c r="BE27" s="637"/>
      <c r="BF27" s="638"/>
      <c r="BG27" s="639">
        <v>31104117</v>
      </c>
      <c r="BH27" s="640"/>
      <c r="BI27" s="640"/>
      <c r="BJ27" s="640"/>
      <c r="BK27" s="640"/>
      <c r="BL27" s="640"/>
      <c r="BM27" s="640"/>
      <c r="BN27" s="641"/>
      <c r="BO27" s="642">
        <v>100</v>
      </c>
      <c r="BP27" s="642"/>
      <c r="BQ27" s="642"/>
      <c r="BR27" s="642"/>
      <c r="BS27" s="643">
        <v>207392</v>
      </c>
      <c r="BT27" s="643"/>
      <c r="BU27" s="643"/>
      <c r="BV27" s="643"/>
      <c r="BW27" s="643"/>
      <c r="BX27" s="643"/>
      <c r="BY27" s="643"/>
      <c r="BZ27" s="643"/>
      <c r="CA27" s="643"/>
      <c r="CB27" s="647"/>
      <c r="CD27" s="636" t="s">
        <v>305</v>
      </c>
      <c r="CE27" s="637"/>
      <c r="CF27" s="637"/>
      <c r="CG27" s="637"/>
      <c r="CH27" s="637"/>
      <c r="CI27" s="637"/>
      <c r="CJ27" s="637"/>
      <c r="CK27" s="637"/>
      <c r="CL27" s="637"/>
      <c r="CM27" s="637"/>
      <c r="CN27" s="637"/>
      <c r="CO27" s="637"/>
      <c r="CP27" s="637"/>
      <c r="CQ27" s="638"/>
      <c r="CR27" s="639">
        <v>22724014</v>
      </c>
      <c r="CS27" s="671"/>
      <c r="CT27" s="671"/>
      <c r="CU27" s="671"/>
      <c r="CV27" s="671"/>
      <c r="CW27" s="671"/>
      <c r="CX27" s="671"/>
      <c r="CY27" s="672"/>
      <c r="CZ27" s="644">
        <v>30.1</v>
      </c>
      <c r="DA27" s="669"/>
      <c r="DB27" s="669"/>
      <c r="DC27" s="673"/>
      <c r="DD27" s="648">
        <v>6304045</v>
      </c>
      <c r="DE27" s="671"/>
      <c r="DF27" s="671"/>
      <c r="DG27" s="671"/>
      <c r="DH27" s="671"/>
      <c r="DI27" s="671"/>
      <c r="DJ27" s="671"/>
      <c r="DK27" s="672"/>
      <c r="DL27" s="648">
        <v>6296049</v>
      </c>
      <c r="DM27" s="671"/>
      <c r="DN27" s="671"/>
      <c r="DO27" s="671"/>
      <c r="DP27" s="671"/>
      <c r="DQ27" s="671"/>
      <c r="DR27" s="671"/>
      <c r="DS27" s="671"/>
      <c r="DT27" s="671"/>
      <c r="DU27" s="671"/>
      <c r="DV27" s="672"/>
      <c r="DW27" s="644">
        <v>16.600000000000001</v>
      </c>
      <c r="DX27" s="669"/>
      <c r="DY27" s="669"/>
      <c r="DZ27" s="669"/>
      <c r="EA27" s="669"/>
      <c r="EB27" s="669"/>
      <c r="EC27" s="670"/>
    </row>
    <row r="28" spans="2:133" ht="11.25" customHeight="1">
      <c r="B28" s="636" t="s">
        <v>306</v>
      </c>
      <c r="C28" s="637"/>
      <c r="D28" s="637"/>
      <c r="E28" s="637"/>
      <c r="F28" s="637"/>
      <c r="G28" s="637"/>
      <c r="H28" s="637"/>
      <c r="I28" s="637"/>
      <c r="J28" s="637"/>
      <c r="K28" s="637"/>
      <c r="L28" s="637"/>
      <c r="M28" s="637"/>
      <c r="N28" s="637"/>
      <c r="O28" s="637"/>
      <c r="P28" s="637"/>
      <c r="Q28" s="638"/>
      <c r="R28" s="639">
        <v>615302</v>
      </c>
      <c r="S28" s="640"/>
      <c r="T28" s="640"/>
      <c r="U28" s="640"/>
      <c r="V28" s="640"/>
      <c r="W28" s="640"/>
      <c r="X28" s="640"/>
      <c r="Y28" s="641"/>
      <c r="Z28" s="642">
        <v>0.8</v>
      </c>
      <c r="AA28" s="642"/>
      <c r="AB28" s="642"/>
      <c r="AC28" s="642"/>
      <c r="AD28" s="643">
        <v>160322</v>
      </c>
      <c r="AE28" s="643"/>
      <c r="AF28" s="643"/>
      <c r="AG28" s="643"/>
      <c r="AH28" s="643"/>
      <c r="AI28" s="643"/>
      <c r="AJ28" s="643"/>
      <c r="AK28" s="643"/>
      <c r="AL28" s="644">
        <v>0.4</v>
      </c>
      <c r="AM28" s="645"/>
      <c r="AN28" s="645"/>
      <c r="AO28" s="646"/>
      <c r="AP28" s="636"/>
      <c r="AQ28" s="637"/>
      <c r="AR28" s="637"/>
      <c r="AS28" s="637"/>
      <c r="AT28" s="637"/>
      <c r="AU28" s="637"/>
      <c r="AV28" s="637"/>
      <c r="AW28" s="637"/>
      <c r="AX28" s="637"/>
      <c r="AY28" s="637"/>
      <c r="AZ28" s="637"/>
      <c r="BA28" s="637"/>
      <c r="BB28" s="637"/>
      <c r="BC28" s="637"/>
      <c r="BD28" s="637"/>
      <c r="BE28" s="637"/>
      <c r="BF28" s="638"/>
      <c r="BG28" s="639"/>
      <c r="BH28" s="640"/>
      <c r="BI28" s="640"/>
      <c r="BJ28" s="640"/>
      <c r="BK28" s="640"/>
      <c r="BL28" s="640"/>
      <c r="BM28" s="640"/>
      <c r="BN28" s="641"/>
      <c r="BO28" s="642"/>
      <c r="BP28" s="642"/>
      <c r="BQ28" s="642"/>
      <c r="BR28" s="642"/>
      <c r="BS28" s="648"/>
      <c r="BT28" s="640"/>
      <c r="BU28" s="640"/>
      <c r="BV28" s="640"/>
      <c r="BW28" s="640"/>
      <c r="BX28" s="640"/>
      <c r="BY28" s="640"/>
      <c r="BZ28" s="640"/>
      <c r="CA28" s="640"/>
      <c r="CB28" s="649"/>
      <c r="CD28" s="636" t="s">
        <v>307</v>
      </c>
      <c r="CE28" s="637"/>
      <c r="CF28" s="637"/>
      <c r="CG28" s="637"/>
      <c r="CH28" s="637"/>
      <c r="CI28" s="637"/>
      <c r="CJ28" s="637"/>
      <c r="CK28" s="637"/>
      <c r="CL28" s="637"/>
      <c r="CM28" s="637"/>
      <c r="CN28" s="637"/>
      <c r="CO28" s="637"/>
      <c r="CP28" s="637"/>
      <c r="CQ28" s="638"/>
      <c r="CR28" s="639">
        <v>3512049</v>
      </c>
      <c r="CS28" s="640"/>
      <c r="CT28" s="640"/>
      <c r="CU28" s="640"/>
      <c r="CV28" s="640"/>
      <c r="CW28" s="640"/>
      <c r="CX28" s="640"/>
      <c r="CY28" s="641"/>
      <c r="CZ28" s="644">
        <v>4.5999999999999996</v>
      </c>
      <c r="DA28" s="669"/>
      <c r="DB28" s="669"/>
      <c r="DC28" s="673"/>
      <c r="DD28" s="648">
        <v>3458229</v>
      </c>
      <c r="DE28" s="640"/>
      <c r="DF28" s="640"/>
      <c r="DG28" s="640"/>
      <c r="DH28" s="640"/>
      <c r="DI28" s="640"/>
      <c r="DJ28" s="640"/>
      <c r="DK28" s="641"/>
      <c r="DL28" s="648">
        <v>3458229</v>
      </c>
      <c r="DM28" s="640"/>
      <c r="DN28" s="640"/>
      <c r="DO28" s="640"/>
      <c r="DP28" s="640"/>
      <c r="DQ28" s="640"/>
      <c r="DR28" s="640"/>
      <c r="DS28" s="640"/>
      <c r="DT28" s="640"/>
      <c r="DU28" s="640"/>
      <c r="DV28" s="641"/>
      <c r="DW28" s="644">
        <v>9.1</v>
      </c>
      <c r="DX28" s="669"/>
      <c r="DY28" s="669"/>
      <c r="DZ28" s="669"/>
      <c r="EA28" s="669"/>
      <c r="EB28" s="669"/>
      <c r="EC28" s="670"/>
    </row>
    <row r="29" spans="2:133" ht="11.25" customHeight="1">
      <c r="B29" s="636" t="s">
        <v>308</v>
      </c>
      <c r="C29" s="637"/>
      <c r="D29" s="637"/>
      <c r="E29" s="637"/>
      <c r="F29" s="637"/>
      <c r="G29" s="637"/>
      <c r="H29" s="637"/>
      <c r="I29" s="637"/>
      <c r="J29" s="637"/>
      <c r="K29" s="637"/>
      <c r="L29" s="637"/>
      <c r="M29" s="637"/>
      <c r="N29" s="637"/>
      <c r="O29" s="637"/>
      <c r="P29" s="637"/>
      <c r="Q29" s="638"/>
      <c r="R29" s="639">
        <v>764859</v>
      </c>
      <c r="S29" s="640"/>
      <c r="T29" s="640"/>
      <c r="U29" s="640"/>
      <c r="V29" s="640"/>
      <c r="W29" s="640"/>
      <c r="X29" s="640"/>
      <c r="Y29" s="641"/>
      <c r="Z29" s="642">
        <v>1</v>
      </c>
      <c r="AA29" s="642"/>
      <c r="AB29" s="642"/>
      <c r="AC29" s="642"/>
      <c r="AD29" s="643" t="s">
        <v>179</v>
      </c>
      <c r="AE29" s="643"/>
      <c r="AF29" s="643"/>
      <c r="AG29" s="643"/>
      <c r="AH29" s="643"/>
      <c r="AI29" s="643"/>
      <c r="AJ29" s="643"/>
      <c r="AK29" s="643"/>
      <c r="AL29" s="644" t="s">
        <v>132</v>
      </c>
      <c r="AM29" s="645"/>
      <c r="AN29" s="645"/>
      <c r="AO29" s="646"/>
      <c r="AP29" s="660"/>
      <c r="AQ29" s="661"/>
      <c r="AR29" s="661"/>
      <c r="AS29" s="661"/>
      <c r="AT29" s="661"/>
      <c r="AU29" s="661"/>
      <c r="AV29" s="661"/>
      <c r="AW29" s="661"/>
      <c r="AX29" s="661"/>
      <c r="AY29" s="661"/>
      <c r="AZ29" s="661"/>
      <c r="BA29" s="661"/>
      <c r="BB29" s="661"/>
      <c r="BC29" s="661"/>
      <c r="BD29" s="661"/>
      <c r="BE29" s="661"/>
      <c r="BF29" s="662"/>
      <c r="BG29" s="639"/>
      <c r="BH29" s="640"/>
      <c r="BI29" s="640"/>
      <c r="BJ29" s="640"/>
      <c r="BK29" s="640"/>
      <c r="BL29" s="640"/>
      <c r="BM29" s="640"/>
      <c r="BN29" s="641"/>
      <c r="BO29" s="642"/>
      <c r="BP29" s="642"/>
      <c r="BQ29" s="642"/>
      <c r="BR29" s="642"/>
      <c r="BS29" s="643"/>
      <c r="BT29" s="643"/>
      <c r="BU29" s="643"/>
      <c r="BV29" s="643"/>
      <c r="BW29" s="643"/>
      <c r="BX29" s="643"/>
      <c r="BY29" s="643"/>
      <c r="BZ29" s="643"/>
      <c r="CA29" s="643"/>
      <c r="CB29" s="647"/>
      <c r="CD29" s="675" t="s">
        <v>309</v>
      </c>
      <c r="CE29" s="676"/>
      <c r="CF29" s="636" t="s">
        <v>72</v>
      </c>
      <c r="CG29" s="637"/>
      <c r="CH29" s="637"/>
      <c r="CI29" s="637"/>
      <c r="CJ29" s="637"/>
      <c r="CK29" s="637"/>
      <c r="CL29" s="637"/>
      <c r="CM29" s="637"/>
      <c r="CN29" s="637"/>
      <c r="CO29" s="637"/>
      <c r="CP29" s="637"/>
      <c r="CQ29" s="638"/>
      <c r="CR29" s="639">
        <v>3512049</v>
      </c>
      <c r="CS29" s="671"/>
      <c r="CT29" s="671"/>
      <c r="CU29" s="671"/>
      <c r="CV29" s="671"/>
      <c r="CW29" s="671"/>
      <c r="CX29" s="671"/>
      <c r="CY29" s="672"/>
      <c r="CZ29" s="644">
        <v>4.5999999999999996</v>
      </c>
      <c r="DA29" s="669"/>
      <c r="DB29" s="669"/>
      <c r="DC29" s="673"/>
      <c r="DD29" s="648">
        <v>3458229</v>
      </c>
      <c r="DE29" s="671"/>
      <c r="DF29" s="671"/>
      <c r="DG29" s="671"/>
      <c r="DH29" s="671"/>
      <c r="DI29" s="671"/>
      <c r="DJ29" s="671"/>
      <c r="DK29" s="672"/>
      <c r="DL29" s="648">
        <v>3458229</v>
      </c>
      <c r="DM29" s="671"/>
      <c r="DN29" s="671"/>
      <c r="DO29" s="671"/>
      <c r="DP29" s="671"/>
      <c r="DQ29" s="671"/>
      <c r="DR29" s="671"/>
      <c r="DS29" s="671"/>
      <c r="DT29" s="671"/>
      <c r="DU29" s="671"/>
      <c r="DV29" s="672"/>
      <c r="DW29" s="644">
        <v>9.1</v>
      </c>
      <c r="DX29" s="669"/>
      <c r="DY29" s="669"/>
      <c r="DZ29" s="669"/>
      <c r="EA29" s="669"/>
      <c r="EB29" s="669"/>
      <c r="EC29" s="670"/>
    </row>
    <row r="30" spans="2:133" ht="11.25" customHeight="1">
      <c r="B30" s="636" t="s">
        <v>310</v>
      </c>
      <c r="C30" s="637"/>
      <c r="D30" s="637"/>
      <c r="E30" s="637"/>
      <c r="F30" s="637"/>
      <c r="G30" s="637"/>
      <c r="H30" s="637"/>
      <c r="I30" s="637"/>
      <c r="J30" s="637"/>
      <c r="K30" s="637"/>
      <c r="L30" s="637"/>
      <c r="M30" s="637"/>
      <c r="N30" s="637"/>
      <c r="O30" s="637"/>
      <c r="P30" s="637"/>
      <c r="Q30" s="638"/>
      <c r="R30" s="639">
        <v>16952820</v>
      </c>
      <c r="S30" s="640"/>
      <c r="T30" s="640"/>
      <c r="U30" s="640"/>
      <c r="V30" s="640"/>
      <c r="W30" s="640"/>
      <c r="X30" s="640"/>
      <c r="Y30" s="641"/>
      <c r="Z30" s="642">
        <v>21.6</v>
      </c>
      <c r="AA30" s="642"/>
      <c r="AB30" s="642"/>
      <c r="AC30" s="642"/>
      <c r="AD30" s="643" t="s">
        <v>132</v>
      </c>
      <c r="AE30" s="643"/>
      <c r="AF30" s="643"/>
      <c r="AG30" s="643"/>
      <c r="AH30" s="643"/>
      <c r="AI30" s="643"/>
      <c r="AJ30" s="643"/>
      <c r="AK30" s="643"/>
      <c r="AL30" s="644" t="s">
        <v>132</v>
      </c>
      <c r="AM30" s="645"/>
      <c r="AN30" s="645"/>
      <c r="AO30" s="646"/>
      <c r="AP30" s="621" t="s">
        <v>227</v>
      </c>
      <c r="AQ30" s="622"/>
      <c r="AR30" s="622"/>
      <c r="AS30" s="622"/>
      <c r="AT30" s="622"/>
      <c r="AU30" s="622"/>
      <c r="AV30" s="622"/>
      <c r="AW30" s="622"/>
      <c r="AX30" s="622"/>
      <c r="AY30" s="622"/>
      <c r="AZ30" s="622"/>
      <c r="BA30" s="622"/>
      <c r="BB30" s="622"/>
      <c r="BC30" s="622"/>
      <c r="BD30" s="622"/>
      <c r="BE30" s="622"/>
      <c r="BF30" s="623"/>
      <c r="BG30" s="621" t="s">
        <v>311</v>
      </c>
      <c r="BH30" s="681"/>
      <c r="BI30" s="681"/>
      <c r="BJ30" s="681"/>
      <c r="BK30" s="681"/>
      <c r="BL30" s="681"/>
      <c r="BM30" s="681"/>
      <c r="BN30" s="681"/>
      <c r="BO30" s="681"/>
      <c r="BP30" s="681"/>
      <c r="BQ30" s="682"/>
      <c r="BR30" s="621" t="s">
        <v>312</v>
      </c>
      <c r="BS30" s="681"/>
      <c r="BT30" s="681"/>
      <c r="BU30" s="681"/>
      <c r="BV30" s="681"/>
      <c r="BW30" s="681"/>
      <c r="BX30" s="681"/>
      <c r="BY30" s="681"/>
      <c r="BZ30" s="681"/>
      <c r="CA30" s="681"/>
      <c r="CB30" s="682"/>
      <c r="CD30" s="677"/>
      <c r="CE30" s="678"/>
      <c r="CF30" s="636" t="s">
        <v>313</v>
      </c>
      <c r="CG30" s="637"/>
      <c r="CH30" s="637"/>
      <c r="CI30" s="637"/>
      <c r="CJ30" s="637"/>
      <c r="CK30" s="637"/>
      <c r="CL30" s="637"/>
      <c r="CM30" s="637"/>
      <c r="CN30" s="637"/>
      <c r="CO30" s="637"/>
      <c r="CP30" s="637"/>
      <c r="CQ30" s="638"/>
      <c r="CR30" s="639">
        <v>3363041</v>
      </c>
      <c r="CS30" s="640"/>
      <c r="CT30" s="640"/>
      <c r="CU30" s="640"/>
      <c r="CV30" s="640"/>
      <c r="CW30" s="640"/>
      <c r="CX30" s="640"/>
      <c r="CY30" s="641"/>
      <c r="CZ30" s="644">
        <v>4.5</v>
      </c>
      <c r="DA30" s="669"/>
      <c r="DB30" s="669"/>
      <c r="DC30" s="673"/>
      <c r="DD30" s="648">
        <v>3312133</v>
      </c>
      <c r="DE30" s="640"/>
      <c r="DF30" s="640"/>
      <c r="DG30" s="640"/>
      <c r="DH30" s="640"/>
      <c r="DI30" s="640"/>
      <c r="DJ30" s="640"/>
      <c r="DK30" s="641"/>
      <c r="DL30" s="648">
        <v>3312133</v>
      </c>
      <c r="DM30" s="640"/>
      <c r="DN30" s="640"/>
      <c r="DO30" s="640"/>
      <c r="DP30" s="640"/>
      <c r="DQ30" s="640"/>
      <c r="DR30" s="640"/>
      <c r="DS30" s="640"/>
      <c r="DT30" s="640"/>
      <c r="DU30" s="640"/>
      <c r="DV30" s="641"/>
      <c r="DW30" s="644">
        <v>8.6999999999999993</v>
      </c>
      <c r="DX30" s="669"/>
      <c r="DY30" s="669"/>
      <c r="DZ30" s="669"/>
      <c r="EA30" s="669"/>
      <c r="EB30" s="669"/>
      <c r="EC30" s="670"/>
    </row>
    <row r="31" spans="2:133" ht="11.25" customHeight="1">
      <c r="B31" s="652" t="s">
        <v>314</v>
      </c>
      <c r="C31" s="653"/>
      <c r="D31" s="653"/>
      <c r="E31" s="653"/>
      <c r="F31" s="653"/>
      <c r="G31" s="653"/>
      <c r="H31" s="653"/>
      <c r="I31" s="653"/>
      <c r="J31" s="653"/>
      <c r="K31" s="653"/>
      <c r="L31" s="653"/>
      <c r="M31" s="653"/>
      <c r="N31" s="653"/>
      <c r="O31" s="653"/>
      <c r="P31" s="653"/>
      <c r="Q31" s="654"/>
      <c r="R31" s="639" t="s">
        <v>132</v>
      </c>
      <c r="S31" s="640"/>
      <c r="T31" s="640"/>
      <c r="U31" s="640"/>
      <c r="V31" s="640"/>
      <c r="W31" s="640"/>
      <c r="X31" s="640"/>
      <c r="Y31" s="641"/>
      <c r="Z31" s="642" t="s">
        <v>132</v>
      </c>
      <c r="AA31" s="642"/>
      <c r="AB31" s="642"/>
      <c r="AC31" s="642"/>
      <c r="AD31" s="643" t="s">
        <v>179</v>
      </c>
      <c r="AE31" s="643"/>
      <c r="AF31" s="643"/>
      <c r="AG31" s="643"/>
      <c r="AH31" s="643"/>
      <c r="AI31" s="643"/>
      <c r="AJ31" s="643"/>
      <c r="AK31" s="643"/>
      <c r="AL31" s="644" t="s">
        <v>132</v>
      </c>
      <c r="AM31" s="645"/>
      <c r="AN31" s="645"/>
      <c r="AO31" s="646"/>
      <c r="AP31" s="685" t="s">
        <v>315</v>
      </c>
      <c r="AQ31" s="686"/>
      <c r="AR31" s="686"/>
      <c r="AS31" s="686"/>
      <c r="AT31" s="691" t="s">
        <v>316</v>
      </c>
      <c r="AU31" s="212"/>
      <c r="AV31" s="212"/>
      <c r="AW31" s="212"/>
      <c r="AX31" s="625" t="s">
        <v>191</v>
      </c>
      <c r="AY31" s="626"/>
      <c r="AZ31" s="626"/>
      <c r="BA31" s="626"/>
      <c r="BB31" s="626"/>
      <c r="BC31" s="626"/>
      <c r="BD31" s="626"/>
      <c r="BE31" s="626"/>
      <c r="BF31" s="627"/>
      <c r="BG31" s="695">
        <v>99.5</v>
      </c>
      <c r="BH31" s="683"/>
      <c r="BI31" s="683"/>
      <c r="BJ31" s="683"/>
      <c r="BK31" s="683"/>
      <c r="BL31" s="683"/>
      <c r="BM31" s="634">
        <v>98.8</v>
      </c>
      <c r="BN31" s="683"/>
      <c r="BO31" s="683"/>
      <c r="BP31" s="683"/>
      <c r="BQ31" s="684"/>
      <c r="BR31" s="695">
        <v>99.6</v>
      </c>
      <c r="BS31" s="683"/>
      <c r="BT31" s="683"/>
      <c r="BU31" s="683"/>
      <c r="BV31" s="683"/>
      <c r="BW31" s="683"/>
      <c r="BX31" s="634">
        <v>98.9</v>
      </c>
      <c r="BY31" s="683"/>
      <c r="BZ31" s="683"/>
      <c r="CA31" s="683"/>
      <c r="CB31" s="684"/>
      <c r="CD31" s="677"/>
      <c r="CE31" s="678"/>
      <c r="CF31" s="636" t="s">
        <v>317</v>
      </c>
      <c r="CG31" s="637"/>
      <c r="CH31" s="637"/>
      <c r="CI31" s="637"/>
      <c r="CJ31" s="637"/>
      <c r="CK31" s="637"/>
      <c r="CL31" s="637"/>
      <c r="CM31" s="637"/>
      <c r="CN31" s="637"/>
      <c r="CO31" s="637"/>
      <c r="CP31" s="637"/>
      <c r="CQ31" s="638"/>
      <c r="CR31" s="639">
        <v>149008</v>
      </c>
      <c r="CS31" s="671"/>
      <c r="CT31" s="671"/>
      <c r="CU31" s="671"/>
      <c r="CV31" s="671"/>
      <c r="CW31" s="671"/>
      <c r="CX31" s="671"/>
      <c r="CY31" s="672"/>
      <c r="CZ31" s="644">
        <v>0.2</v>
      </c>
      <c r="DA31" s="669"/>
      <c r="DB31" s="669"/>
      <c r="DC31" s="673"/>
      <c r="DD31" s="648">
        <v>146096</v>
      </c>
      <c r="DE31" s="671"/>
      <c r="DF31" s="671"/>
      <c r="DG31" s="671"/>
      <c r="DH31" s="671"/>
      <c r="DI31" s="671"/>
      <c r="DJ31" s="671"/>
      <c r="DK31" s="672"/>
      <c r="DL31" s="648">
        <v>146096</v>
      </c>
      <c r="DM31" s="671"/>
      <c r="DN31" s="671"/>
      <c r="DO31" s="671"/>
      <c r="DP31" s="671"/>
      <c r="DQ31" s="671"/>
      <c r="DR31" s="671"/>
      <c r="DS31" s="671"/>
      <c r="DT31" s="671"/>
      <c r="DU31" s="671"/>
      <c r="DV31" s="672"/>
      <c r="DW31" s="644">
        <v>0.4</v>
      </c>
      <c r="DX31" s="669"/>
      <c r="DY31" s="669"/>
      <c r="DZ31" s="669"/>
      <c r="EA31" s="669"/>
      <c r="EB31" s="669"/>
      <c r="EC31" s="670"/>
    </row>
    <row r="32" spans="2:133" ht="11.25" customHeight="1">
      <c r="B32" s="636" t="s">
        <v>318</v>
      </c>
      <c r="C32" s="637"/>
      <c r="D32" s="637"/>
      <c r="E32" s="637"/>
      <c r="F32" s="637"/>
      <c r="G32" s="637"/>
      <c r="H32" s="637"/>
      <c r="I32" s="637"/>
      <c r="J32" s="637"/>
      <c r="K32" s="637"/>
      <c r="L32" s="637"/>
      <c r="M32" s="637"/>
      <c r="N32" s="637"/>
      <c r="O32" s="637"/>
      <c r="P32" s="637"/>
      <c r="Q32" s="638"/>
      <c r="R32" s="639">
        <v>10977973</v>
      </c>
      <c r="S32" s="640"/>
      <c r="T32" s="640"/>
      <c r="U32" s="640"/>
      <c r="V32" s="640"/>
      <c r="W32" s="640"/>
      <c r="X32" s="640"/>
      <c r="Y32" s="641"/>
      <c r="Z32" s="642">
        <v>14</v>
      </c>
      <c r="AA32" s="642"/>
      <c r="AB32" s="642"/>
      <c r="AC32" s="642"/>
      <c r="AD32" s="643" t="s">
        <v>179</v>
      </c>
      <c r="AE32" s="643"/>
      <c r="AF32" s="643"/>
      <c r="AG32" s="643"/>
      <c r="AH32" s="643"/>
      <c r="AI32" s="643"/>
      <c r="AJ32" s="643"/>
      <c r="AK32" s="643"/>
      <c r="AL32" s="644" t="s">
        <v>132</v>
      </c>
      <c r="AM32" s="645"/>
      <c r="AN32" s="645"/>
      <c r="AO32" s="646"/>
      <c r="AP32" s="687"/>
      <c r="AQ32" s="688"/>
      <c r="AR32" s="688"/>
      <c r="AS32" s="688"/>
      <c r="AT32" s="692"/>
      <c r="AU32" s="208" t="s">
        <v>319</v>
      </c>
      <c r="AX32" s="636" t="s">
        <v>320</v>
      </c>
      <c r="AY32" s="637"/>
      <c r="AZ32" s="637"/>
      <c r="BA32" s="637"/>
      <c r="BB32" s="637"/>
      <c r="BC32" s="637"/>
      <c r="BD32" s="637"/>
      <c r="BE32" s="637"/>
      <c r="BF32" s="638"/>
      <c r="BG32" s="696">
        <v>99.3</v>
      </c>
      <c r="BH32" s="671"/>
      <c r="BI32" s="671"/>
      <c r="BJ32" s="671"/>
      <c r="BK32" s="671"/>
      <c r="BL32" s="671"/>
      <c r="BM32" s="645">
        <v>98.4</v>
      </c>
      <c r="BN32" s="671"/>
      <c r="BO32" s="671"/>
      <c r="BP32" s="671"/>
      <c r="BQ32" s="694"/>
      <c r="BR32" s="696">
        <v>99.5</v>
      </c>
      <c r="BS32" s="671"/>
      <c r="BT32" s="671"/>
      <c r="BU32" s="671"/>
      <c r="BV32" s="671"/>
      <c r="BW32" s="671"/>
      <c r="BX32" s="645">
        <v>98.5</v>
      </c>
      <c r="BY32" s="671"/>
      <c r="BZ32" s="671"/>
      <c r="CA32" s="671"/>
      <c r="CB32" s="694"/>
      <c r="CD32" s="679"/>
      <c r="CE32" s="680"/>
      <c r="CF32" s="636" t="s">
        <v>321</v>
      </c>
      <c r="CG32" s="637"/>
      <c r="CH32" s="637"/>
      <c r="CI32" s="637"/>
      <c r="CJ32" s="637"/>
      <c r="CK32" s="637"/>
      <c r="CL32" s="637"/>
      <c r="CM32" s="637"/>
      <c r="CN32" s="637"/>
      <c r="CO32" s="637"/>
      <c r="CP32" s="637"/>
      <c r="CQ32" s="638"/>
      <c r="CR32" s="639" t="s">
        <v>249</v>
      </c>
      <c r="CS32" s="640"/>
      <c r="CT32" s="640"/>
      <c r="CU32" s="640"/>
      <c r="CV32" s="640"/>
      <c r="CW32" s="640"/>
      <c r="CX32" s="640"/>
      <c r="CY32" s="641"/>
      <c r="CZ32" s="644" t="s">
        <v>132</v>
      </c>
      <c r="DA32" s="669"/>
      <c r="DB32" s="669"/>
      <c r="DC32" s="673"/>
      <c r="DD32" s="648" t="s">
        <v>179</v>
      </c>
      <c r="DE32" s="640"/>
      <c r="DF32" s="640"/>
      <c r="DG32" s="640"/>
      <c r="DH32" s="640"/>
      <c r="DI32" s="640"/>
      <c r="DJ32" s="640"/>
      <c r="DK32" s="641"/>
      <c r="DL32" s="648" t="s">
        <v>179</v>
      </c>
      <c r="DM32" s="640"/>
      <c r="DN32" s="640"/>
      <c r="DO32" s="640"/>
      <c r="DP32" s="640"/>
      <c r="DQ32" s="640"/>
      <c r="DR32" s="640"/>
      <c r="DS32" s="640"/>
      <c r="DT32" s="640"/>
      <c r="DU32" s="640"/>
      <c r="DV32" s="641"/>
      <c r="DW32" s="644" t="s">
        <v>132</v>
      </c>
      <c r="DX32" s="669"/>
      <c r="DY32" s="669"/>
      <c r="DZ32" s="669"/>
      <c r="EA32" s="669"/>
      <c r="EB32" s="669"/>
      <c r="EC32" s="670"/>
    </row>
    <row r="33" spans="2:133" ht="11.25" customHeight="1">
      <c r="B33" s="636" t="s">
        <v>322</v>
      </c>
      <c r="C33" s="637"/>
      <c r="D33" s="637"/>
      <c r="E33" s="637"/>
      <c r="F33" s="637"/>
      <c r="G33" s="637"/>
      <c r="H33" s="637"/>
      <c r="I33" s="637"/>
      <c r="J33" s="637"/>
      <c r="K33" s="637"/>
      <c r="L33" s="637"/>
      <c r="M33" s="637"/>
      <c r="N33" s="637"/>
      <c r="O33" s="637"/>
      <c r="P33" s="637"/>
      <c r="Q33" s="638"/>
      <c r="R33" s="639">
        <v>139185</v>
      </c>
      <c r="S33" s="640"/>
      <c r="T33" s="640"/>
      <c r="U33" s="640"/>
      <c r="V33" s="640"/>
      <c r="W33" s="640"/>
      <c r="X33" s="640"/>
      <c r="Y33" s="641"/>
      <c r="Z33" s="642">
        <v>0.2</v>
      </c>
      <c r="AA33" s="642"/>
      <c r="AB33" s="642"/>
      <c r="AC33" s="642"/>
      <c r="AD33" s="643">
        <v>106312</v>
      </c>
      <c r="AE33" s="643"/>
      <c r="AF33" s="643"/>
      <c r="AG33" s="643"/>
      <c r="AH33" s="643"/>
      <c r="AI33" s="643"/>
      <c r="AJ33" s="643"/>
      <c r="AK33" s="643"/>
      <c r="AL33" s="644">
        <v>0.3</v>
      </c>
      <c r="AM33" s="645"/>
      <c r="AN33" s="645"/>
      <c r="AO33" s="646"/>
      <c r="AP33" s="689"/>
      <c r="AQ33" s="690"/>
      <c r="AR33" s="690"/>
      <c r="AS33" s="690"/>
      <c r="AT33" s="693"/>
      <c r="AU33" s="213"/>
      <c r="AV33" s="213"/>
      <c r="AW33" s="213"/>
      <c r="AX33" s="660" t="s">
        <v>323</v>
      </c>
      <c r="AY33" s="661"/>
      <c r="AZ33" s="661"/>
      <c r="BA33" s="661"/>
      <c r="BB33" s="661"/>
      <c r="BC33" s="661"/>
      <c r="BD33" s="661"/>
      <c r="BE33" s="661"/>
      <c r="BF33" s="662"/>
      <c r="BG33" s="697">
        <v>99.6</v>
      </c>
      <c r="BH33" s="698"/>
      <c r="BI33" s="698"/>
      <c r="BJ33" s="698"/>
      <c r="BK33" s="698"/>
      <c r="BL33" s="698"/>
      <c r="BM33" s="699">
        <v>99.2</v>
      </c>
      <c r="BN33" s="698"/>
      <c r="BO33" s="698"/>
      <c r="BP33" s="698"/>
      <c r="BQ33" s="700"/>
      <c r="BR33" s="697">
        <v>99.7</v>
      </c>
      <c r="BS33" s="698"/>
      <c r="BT33" s="698"/>
      <c r="BU33" s="698"/>
      <c r="BV33" s="698"/>
      <c r="BW33" s="698"/>
      <c r="BX33" s="699">
        <v>99.2</v>
      </c>
      <c r="BY33" s="698"/>
      <c r="BZ33" s="698"/>
      <c r="CA33" s="698"/>
      <c r="CB33" s="700"/>
      <c r="CD33" s="636" t="s">
        <v>324</v>
      </c>
      <c r="CE33" s="637"/>
      <c r="CF33" s="637"/>
      <c r="CG33" s="637"/>
      <c r="CH33" s="637"/>
      <c r="CI33" s="637"/>
      <c r="CJ33" s="637"/>
      <c r="CK33" s="637"/>
      <c r="CL33" s="637"/>
      <c r="CM33" s="637"/>
      <c r="CN33" s="637"/>
      <c r="CO33" s="637"/>
      <c r="CP33" s="637"/>
      <c r="CQ33" s="638"/>
      <c r="CR33" s="639">
        <v>34444616</v>
      </c>
      <c r="CS33" s="671"/>
      <c r="CT33" s="671"/>
      <c r="CU33" s="671"/>
      <c r="CV33" s="671"/>
      <c r="CW33" s="671"/>
      <c r="CX33" s="671"/>
      <c r="CY33" s="672"/>
      <c r="CZ33" s="644">
        <v>45.6</v>
      </c>
      <c r="DA33" s="669"/>
      <c r="DB33" s="669"/>
      <c r="DC33" s="673"/>
      <c r="DD33" s="648">
        <v>24918050</v>
      </c>
      <c r="DE33" s="671"/>
      <c r="DF33" s="671"/>
      <c r="DG33" s="671"/>
      <c r="DH33" s="671"/>
      <c r="DI33" s="671"/>
      <c r="DJ33" s="671"/>
      <c r="DK33" s="672"/>
      <c r="DL33" s="648">
        <v>15362861</v>
      </c>
      <c r="DM33" s="671"/>
      <c r="DN33" s="671"/>
      <c r="DO33" s="671"/>
      <c r="DP33" s="671"/>
      <c r="DQ33" s="671"/>
      <c r="DR33" s="671"/>
      <c r="DS33" s="671"/>
      <c r="DT33" s="671"/>
      <c r="DU33" s="671"/>
      <c r="DV33" s="672"/>
      <c r="DW33" s="644">
        <v>40.5</v>
      </c>
      <c r="DX33" s="669"/>
      <c r="DY33" s="669"/>
      <c r="DZ33" s="669"/>
      <c r="EA33" s="669"/>
      <c r="EB33" s="669"/>
      <c r="EC33" s="670"/>
    </row>
    <row r="34" spans="2:133" ht="11.25" customHeight="1">
      <c r="B34" s="636" t="s">
        <v>325</v>
      </c>
      <c r="C34" s="637"/>
      <c r="D34" s="637"/>
      <c r="E34" s="637"/>
      <c r="F34" s="637"/>
      <c r="G34" s="637"/>
      <c r="H34" s="637"/>
      <c r="I34" s="637"/>
      <c r="J34" s="637"/>
      <c r="K34" s="637"/>
      <c r="L34" s="637"/>
      <c r="M34" s="637"/>
      <c r="N34" s="637"/>
      <c r="O34" s="637"/>
      <c r="P34" s="637"/>
      <c r="Q34" s="638"/>
      <c r="R34" s="639">
        <v>136135</v>
      </c>
      <c r="S34" s="640"/>
      <c r="T34" s="640"/>
      <c r="U34" s="640"/>
      <c r="V34" s="640"/>
      <c r="W34" s="640"/>
      <c r="X34" s="640"/>
      <c r="Y34" s="641"/>
      <c r="Z34" s="642">
        <v>0.2</v>
      </c>
      <c r="AA34" s="642"/>
      <c r="AB34" s="642"/>
      <c r="AC34" s="642"/>
      <c r="AD34" s="643" t="s">
        <v>249</v>
      </c>
      <c r="AE34" s="643"/>
      <c r="AF34" s="643"/>
      <c r="AG34" s="643"/>
      <c r="AH34" s="643"/>
      <c r="AI34" s="643"/>
      <c r="AJ34" s="643"/>
      <c r="AK34" s="643"/>
      <c r="AL34" s="644" t="s">
        <v>179</v>
      </c>
      <c r="AM34" s="645"/>
      <c r="AN34" s="645"/>
      <c r="AO34" s="646"/>
      <c r="AP34" s="214"/>
      <c r="AQ34" s="215"/>
      <c r="AS34" s="212"/>
      <c r="AT34" s="212"/>
      <c r="AU34" s="212"/>
      <c r="AV34" s="212"/>
      <c r="AW34" s="212"/>
      <c r="AX34" s="212"/>
      <c r="AY34" s="212"/>
      <c r="AZ34" s="212"/>
      <c r="BA34" s="212"/>
      <c r="BB34" s="212"/>
      <c r="BC34" s="212"/>
      <c r="BD34" s="212"/>
      <c r="BE34" s="212"/>
      <c r="BF34" s="212"/>
      <c r="BG34" s="215"/>
      <c r="BH34" s="215"/>
      <c r="BI34" s="215"/>
      <c r="BJ34" s="215"/>
      <c r="BK34" s="215"/>
      <c r="BL34" s="215"/>
      <c r="BM34" s="215"/>
      <c r="BN34" s="215"/>
      <c r="BO34" s="215"/>
      <c r="BP34" s="215"/>
      <c r="BQ34" s="215"/>
      <c r="BR34" s="215"/>
      <c r="BS34" s="215"/>
      <c r="BT34" s="215"/>
      <c r="BU34" s="215"/>
      <c r="BV34" s="215"/>
      <c r="BW34" s="215"/>
      <c r="BX34" s="215"/>
      <c r="BY34" s="215"/>
      <c r="BZ34" s="215"/>
      <c r="CA34" s="215"/>
      <c r="CB34" s="215"/>
      <c r="CD34" s="636" t="s">
        <v>326</v>
      </c>
      <c r="CE34" s="637"/>
      <c r="CF34" s="637"/>
      <c r="CG34" s="637"/>
      <c r="CH34" s="637"/>
      <c r="CI34" s="637"/>
      <c r="CJ34" s="637"/>
      <c r="CK34" s="637"/>
      <c r="CL34" s="637"/>
      <c r="CM34" s="637"/>
      <c r="CN34" s="637"/>
      <c r="CO34" s="637"/>
      <c r="CP34" s="637"/>
      <c r="CQ34" s="638"/>
      <c r="CR34" s="639">
        <v>12958569</v>
      </c>
      <c r="CS34" s="640"/>
      <c r="CT34" s="640"/>
      <c r="CU34" s="640"/>
      <c r="CV34" s="640"/>
      <c r="CW34" s="640"/>
      <c r="CX34" s="640"/>
      <c r="CY34" s="641"/>
      <c r="CZ34" s="644">
        <v>17.2</v>
      </c>
      <c r="DA34" s="669"/>
      <c r="DB34" s="669"/>
      <c r="DC34" s="673"/>
      <c r="DD34" s="648">
        <v>7625923</v>
      </c>
      <c r="DE34" s="640"/>
      <c r="DF34" s="640"/>
      <c r="DG34" s="640"/>
      <c r="DH34" s="640"/>
      <c r="DI34" s="640"/>
      <c r="DJ34" s="640"/>
      <c r="DK34" s="641"/>
      <c r="DL34" s="648">
        <v>6345257</v>
      </c>
      <c r="DM34" s="640"/>
      <c r="DN34" s="640"/>
      <c r="DO34" s="640"/>
      <c r="DP34" s="640"/>
      <c r="DQ34" s="640"/>
      <c r="DR34" s="640"/>
      <c r="DS34" s="640"/>
      <c r="DT34" s="640"/>
      <c r="DU34" s="640"/>
      <c r="DV34" s="641"/>
      <c r="DW34" s="644">
        <v>16.7</v>
      </c>
      <c r="DX34" s="669"/>
      <c r="DY34" s="669"/>
      <c r="DZ34" s="669"/>
      <c r="EA34" s="669"/>
      <c r="EB34" s="669"/>
      <c r="EC34" s="670"/>
    </row>
    <row r="35" spans="2:133" ht="11.25" customHeight="1">
      <c r="B35" s="636" t="s">
        <v>327</v>
      </c>
      <c r="C35" s="637"/>
      <c r="D35" s="637"/>
      <c r="E35" s="637"/>
      <c r="F35" s="637"/>
      <c r="G35" s="637"/>
      <c r="H35" s="637"/>
      <c r="I35" s="637"/>
      <c r="J35" s="637"/>
      <c r="K35" s="637"/>
      <c r="L35" s="637"/>
      <c r="M35" s="637"/>
      <c r="N35" s="637"/>
      <c r="O35" s="637"/>
      <c r="P35" s="637"/>
      <c r="Q35" s="638"/>
      <c r="R35" s="639">
        <v>557086</v>
      </c>
      <c r="S35" s="640"/>
      <c r="T35" s="640"/>
      <c r="U35" s="640"/>
      <c r="V35" s="640"/>
      <c r="W35" s="640"/>
      <c r="X35" s="640"/>
      <c r="Y35" s="641"/>
      <c r="Z35" s="642">
        <v>0.7</v>
      </c>
      <c r="AA35" s="642"/>
      <c r="AB35" s="642"/>
      <c r="AC35" s="642"/>
      <c r="AD35" s="643" t="s">
        <v>132</v>
      </c>
      <c r="AE35" s="643"/>
      <c r="AF35" s="643"/>
      <c r="AG35" s="643"/>
      <c r="AH35" s="643"/>
      <c r="AI35" s="643"/>
      <c r="AJ35" s="643"/>
      <c r="AK35" s="643"/>
      <c r="AL35" s="644" t="s">
        <v>249</v>
      </c>
      <c r="AM35" s="645"/>
      <c r="AN35" s="645"/>
      <c r="AO35" s="646"/>
      <c r="AP35" s="216"/>
      <c r="AQ35" s="621" t="s">
        <v>328</v>
      </c>
      <c r="AR35" s="622"/>
      <c r="AS35" s="622"/>
      <c r="AT35" s="622"/>
      <c r="AU35" s="622"/>
      <c r="AV35" s="622"/>
      <c r="AW35" s="622"/>
      <c r="AX35" s="622"/>
      <c r="AY35" s="622"/>
      <c r="AZ35" s="622"/>
      <c r="BA35" s="622"/>
      <c r="BB35" s="622"/>
      <c r="BC35" s="622"/>
      <c r="BD35" s="622"/>
      <c r="BE35" s="622"/>
      <c r="BF35" s="623"/>
      <c r="BG35" s="621" t="s">
        <v>329</v>
      </c>
      <c r="BH35" s="622"/>
      <c r="BI35" s="622"/>
      <c r="BJ35" s="622"/>
      <c r="BK35" s="622"/>
      <c r="BL35" s="622"/>
      <c r="BM35" s="622"/>
      <c r="BN35" s="622"/>
      <c r="BO35" s="622"/>
      <c r="BP35" s="622"/>
      <c r="BQ35" s="622"/>
      <c r="BR35" s="622"/>
      <c r="BS35" s="622"/>
      <c r="BT35" s="622"/>
      <c r="BU35" s="622"/>
      <c r="BV35" s="622"/>
      <c r="BW35" s="622"/>
      <c r="BX35" s="622"/>
      <c r="BY35" s="622"/>
      <c r="BZ35" s="622"/>
      <c r="CA35" s="622"/>
      <c r="CB35" s="623"/>
      <c r="CD35" s="636" t="s">
        <v>330</v>
      </c>
      <c r="CE35" s="637"/>
      <c r="CF35" s="637"/>
      <c r="CG35" s="637"/>
      <c r="CH35" s="637"/>
      <c r="CI35" s="637"/>
      <c r="CJ35" s="637"/>
      <c r="CK35" s="637"/>
      <c r="CL35" s="637"/>
      <c r="CM35" s="637"/>
      <c r="CN35" s="637"/>
      <c r="CO35" s="637"/>
      <c r="CP35" s="637"/>
      <c r="CQ35" s="638"/>
      <c r="CR35" s="639">
        <v>248018</v>
      </c>
      <c r="CS35" s="671"/>
      <c r="CT35" s="671"/>
      <c r="CU35" s="671"/>
      <c r="CV35" s="671"/>
      <c r="CW35" s="671"/>
      <c r="CX35" s="671"/>
      <c r="CY35" s="672"/>
      <c r="CZ35" s="644">
        <v>0.3</v>
      </c>
      <c r="DA35" s="669"/>
      <c r="DB35" s="669"/>
      <c r="DC35" s="673"/>
      <c r="DD35" s="648">
        <v>197868</v>
      </c>
      <c r="DE35" s="671"/>
      <c r="DF35" s="671"/>
      <c r="DG35" s="671"/>
      <c r="DH35" s="671"/>
      <c r="DI35" s="671"/>
      <c r="DJ35" s="671"/>
      <c r="DK35" s="672"/>
      <c r="DL35" s="648">
        <v>197868</v>
      </c>
      <c r="DM35" s="671"/>
      <c r="DN35" s="671"/>
      <c r="DO35" s="671"/>
      <c r="DP35" s="671"/>
      <c r="DQ35" s="671"/>
      <c r="DR35" s="671"/>
      <c r="DS35" s="671"/>
      <c r="DT35" s="671"/>
      <c r="DU35" s="671"/>
      <c r="DV35" s="672"/>
      <c r="DW35" s="644">
        <v>0.5</v>
      </c>
      <c r="DX35" s="669"/>
      <c r="DY35" s="669"/>
      <c r="DZ35" s="669"/>
      <c r="EA35" s="669"/>
      <c r="EB35" s="669"/>
      <c r="EC35" s="670"/>
    </row>
    <row r="36" spans="2:133" ht="11.25" customHeight="1">
      <c r="B36" s="636" t="s">
        <v>331</v>
      </c>
      <c r="C36" s="637"/>
      <c r="D36" s="637"/>
      <c r="E36" s="637"/>
      <c r="F36" s="637"/>
      <c r="G36" s="637"/>
      <c r="H36" s="637"/>
      <c r="I36" s="637"/>
      <c r="J36" s="637"/>
      <c r="K36" s="637"/>
      <c r="L36" s="637"/>
      <c r="M36" s="637"/>
      <c r="N36" s="637"/>
      <c r="O36" s="637"/>
      <c r="P36" s="637"/>
      <c r="Q36" s="638"/>
      <c r="R36" s="639">
        <v>5483612</v>
      </c>
      <c r="S36" s="640"/>
      <c r="T36" s="640"/>
      <c r="U36" s="640"/>
      <c r="V36" s="640"/>
      <c r="W36" s="640"/>
      <c r="X36" s="640"/>
      <c r="Y36" s="641"/>
      <c r="Z36" s="642">
        <v>7</v>
      </c>
      <c r="AA36" s="642"/>
      <c r="AB36" s="642"/>
      <c r="AC36" s="642"/>
      <c r="AD36" s="643" t="s">
        <v>179</v>
      </c>
      <c r="AE36" s="643"/>
      <c r="AF36" s="643"/>
      <c r="AG36" s="643"/>
      <c r="AH36" s="643"/>
      <c r="AI36" s="643"/>
      <c r="AJ36" s="643"/>
      <c r="AK36" s="643"/>
      <c r="AL36" s="644" t="s">
        <v>132</v>
      </c>
      <c r="AM36" s="645"/>
      <c r="AN36" s="645"/>
      <c r="AO36" s="646"/>
      <c r="AP36" s="216"/>
      <c r="AQ36" s="705" t="s">
        <v>332</v>
      </c>
      <c r="AR36" s="706"/>
      <c r="AS36" s="706"/>
      <c r="AT36" s="706"/>
      <c r="AU36" s="706"/>
      <c r="AV36" s="706"/>
      <c r="AW36" s="706"/>
      <c r="AX36" s="706"/>
      <c r="AY36" s="707"/>
      <c r="AZ36" s="628">
        <v>8989506</v>
      </c>
      <c r="BA36" s="629"/>
      <c r="BB36" s="629"/>
      <c r="BC36" s="629"/>
      <c r="BD36" s="629"/>
      <c r="BE36" s="629"/>
      <c r="BF36" s="701"/>
      <c r="BG36" s="625" t="s">
        <v>333</v>
      </c>
      <c r="BH36" s="626"/>
      <c r="BI36" s="626"/>
      <c r="BJ36" s="626"/>
      <c r="BK36" s="626"/>
      <c r="BL36" s="626"/>
      <c r="BM36" s="626"/>
      <c r="BN36" s="626"/>
      <c r="BO36" s="626"/>
      <c r="BP36" s="626"/>
      <c r="BQ36" s="626"/>
      <c r="BR36" s="626"/>
      <c r="BS36" s="626"/>
      <c r="BT36" s="626"/>
      <c r="BU36" s="627"/>
      <c r="BV36" s="628">
        <v>114353</v>
      </c>
      <c r="BW36" s="629"/>
      <c r="BX36" s="629"/>
      <c r="BY36" s="629"/>
      <c r="BZ36" s="629"/>
      <c r="CA36" s="629"/>
      <c r="CB36" s="701"/>
      <c r="CD36" s="636" t="s">
        <v>334</v>
      </c>
      <c r="CE36" s="637"/>
      <c r="CF36" s="637"/>
      <c r="CG36" s="637"/>
      <c r="CH36" s="637"/>
      <c r="CI36" s="637"/>
      <c r="CJ36" s="637"/>
      <c r="CK36" s="637"/>
      <c r="CL36" s="637"/>
      <c r="CM36" s="637"/>
      <c r="CN36" s="637"/>
      <c r="CO36" s="637"/>
      <c r="CP36" s="637"/>
      <c r="CQ36" s="638"/>
      <c r="CR36" s="639">
        <v>9827501</v>
      </c>
      <c r="CS36" s="640"/>
      <c r="CT36" s="640"/>
      <c r="CU36" s="640"/>
      <c r="CV36" s="640"/>
      <c r="CW36" s="640"/>
      <c r="CX36" s="640"/>
      <c r="CY36" s="641"/>
      <c r="CZ36" s="644">
        <v>13</v>
      </c>
      <c r="DA36" s="669"/>
      <c r="DB36" s="669"/>
      <c r="DC36" s="673"/>
      <c r="DD36" s="648">
        <v>7112558</v>
      </c>
      <c r="DE36" s="640"/>
      <c r="DF36" s="640"/>
      <c r="DG36" s="640"/>
      <c r="DH36" s="640"/>
      <c r="DI36" s="640"/>
      <c r="DJ36" s="640"/>
      <c r="DK36" s="641"/>
      <c r="DL36" s="648">
        <v>4359815</v>
      </c>
      <c r="DM36" s="640"/>
      <c r="DN36" s="640"/>
      <c r="DO36" s="640"/>
      <c r="DP36" s="640"/>
      <c r="DQ36" s="640"/>
      <c r="DR36" s="640"/>
      <c r="DS36" s="640"/>
      <c r="DT36" s="640"/>
      <c r="DU36" s="640"/>
      <c r="DV36" s="641"/>
      <c r="DW36" s="644">
        <v>11.5</v>
      </c>
      <c r="DX36" s="669"/>
      <c r="DY36" s="669"/>
      <c r="DZ36" s="669"/>
      <c r="EA36" s="669"/>
      <c r="EB36" s="669"/>
      <c r="EC36" s="670"/>
    </row>
    <row r="37" spans="2:133" ht="11.25" customHeight="1">
      <c r="B37" s="636" t="s">
        <v>335</v>
      </c>
      <c r="C37" s="637"/>
      <c r="D37" s="637"/>
      <c r="E37" s="637"/>
      <c r="F37" s="637"/>
      <c r="G37" s="637"/>
      <c r="H37" s="637"/>
      <c r="I37" s="637"/>
      <c r="J37" s="637"/>
      <c r="K37" s="637"/>
      <c r="L37" s="637"/>
      <c r="M37" s="637"/>
      <c r="N37" s="637"/>
      <c r="O37" s="637"/>
      <c r="P37" s="637"/>
      <c r="Q37" s="638"/>
      <c r="R37" s="639">
        <v>1448315</v>
      </c>
      <c r="S37" s="640"/>
      <c r="T37" s="640"/>
      <c r="U37" s="640"/>
      <c r="V37" s="640"/>
      <c r="W37" s="640"/>
      <c r="X37" s="640"/>
      <c r="Y37" s="641"/>
      <c r="Z37" s="642">
        <v>1.8</v>
      </c>
      <c r="AA37" s="642"/>
      <c r="AB37" s="642"/>
      <c r="AC37" s="642"/>
      <c r="AD37" s="643">
        <v>7</v>
      </c>
      <c r="AE37" s="643"/>
      <c r="AF37" s="643"/>
      <c r="AG37" s="643"/>
      <c r="AH37" s="643"/>
      <c r="AI37" s="643"/>
      <c r="AJ37" s="643"/>
      <c r="AK37" s="643"/>
      <c r="AL37" s="644">
        <v>0</v>
      </c>
      <c r="AM37" s="645"/>
      <c r="AN37" s="645"/>
      <c r="AO37" s="646"/>
      <c r="AQ37" s="702" t="s">
        <v>336</v>
      </c>
      <c r="AR37" s="703"/>
      <c r="AS37" s="703"/>
      <c r="AT37" s="703"/>
      <c r="AU37" s="703"/>
      <c r="AV37" s="703"/>
      <c r="AW37" s="703"/>
      <c r="AX37" s="703"/>
      <c r="AY37" s="704"/>
      <c r="AZ37" s="639">
        <v>1246338</v>
      </c>
      <c r="BA37" s="640"/>
      <c r="BB37" s="640"/>
      <c r="BC37" s="640"/>
      <c r="BD37" s="671"/>
      <c r="BE37" s="671"/>
      <c r="BF37" s="694"/>
      <c r="BG37" s="636" t="s">
        <v>337</v>
      </c>
      <c r="BH37" s="637"/>
      <c r="BI37" s="637"/>
      <c r="BJ37" s="637"/>
      <c r="BK37" s="637"/>
      <c r="BL37" s="637"/>
      <c r="BM37" s="637"/>
      <c r="BN37" s="637"/>
      <c r="BO37" s="637"/>
      <c r="BP37" s="637"/>
      <c r="BQ37" s="637"/>
      <c r="BR37" s="637"/>
      <c r="BS37" s="637"/>
      <c r="BT37" s="637"/>
      <c r="BU37" s="638"/>
      <c r="BV37" s="639">
        <v>-1439526</v>
      </c>
      <c r="BW37" s="640"/>
      <c r="BX37" s="640"/>
      <c r="BY37" s="640"/>
      <c r="BZ37" s="640"/>
      <c r="CA37" s="640"/>
      <c r="CB37" s="649"/>
      <c r="CD37" s="636" t="s">
        <v>338</v>
      </c>
      <c r="CE37" s="637"/>
      <c r="CF37" s="637"/>
      <c r="CG37" s="637"/>
      <c r="CH37" s="637"/>
      <c r="CI37" s="637"/>
      <c r="CJ37" s="637"/>
      <c r="CK37" s="637"/>
      <c r="CL37" s="637"/>
      <c r="CM37" s="637"/>
      <c r="CN37" s="637"/>
      <c r="CO37" s="637"/>
      <c r="CP37" s="637"/>
      <c r="CQ37" s="638"/>
      <c r="CR37" s="639">
        <v>681104</v>
      </c>
      <c r="CS37" s="671"/>
      <c r="CT37" s="671"/>
      <c r="CU37" s="671"/>
      <c r="CV37" s="671"/>
      <c r="CW37" s="671"/>
      <c r="CX37" s="671"/>
      <c r="CY37" s="672"/>
      <c r="CZ37" s="644">
        <v>0.9</v>
      </c>
      <c r="DA37" s="669"/>
      <c r="DB37" s="669"/>
      <c r="DC37" s="673"/>
      <c r="DD37" s="648">
        <v>590645</v>
      </c>
      <c r="DE37" s="671"/>
      <c r="DF37" s="671"/>
      <c r="DG37" s="671"/>
      <c r="DH37" s="671"/>
      <c r="DI37" s="671"/>
      <c r="DJ37" s="671"/>
      <c r="DK37" s="672"/>
      <c r="DL37" s="648">
        <v>505099</v>
      </c>
      <c r="DM37" s="671"/>
      <c r="DN37" s="671"/>
      <c r="DO37" s="671"/>
      <c r="DP37" s="671"/>
      <c r="DQ37" s="671"/>
      <c r="DR37" s="671"/>
      <c r="DS37" s="671"/>
      <c r="DT37" s="671"/>
      <c r="DU37" s="671"/>
      <c r="DV37" s="672"/>
      <c r="DW37" s="644">
        <v>1.3</v>
      </c>
      <c r="DX37" s="669"/>
      <c r="DY37" s="669"/>
      <c r="DZ37" s="669"/>
      <c r="EA37" s="669"/>
      <c r="EB37" s="669"/>
      <c r="EC37" s="670"/>
    </row>
    <row r="38" spans="2:133" ht="11.25" customHeight="1">
      <c r="B38" s="636" t="s">
        <v>339</v>
      </c>
      <c r="C38" s="637"/>
      <c r="D38" s="637"/>
      <c r="E38" s="637"/>
      <c r="F38" s="637"/>
      <c r="G38" s="637"/>
      <c r="H38" s="637"/>
      <c r="I38" s="637"/>
      <c r="J38" s="637"/>
      <c r="K38" s="637"/>
      <c r="L38" s="637"/>
      <c r="M38" s="637"/>
      <c r="N38" s="637"/>
      <c r="O38" s="637"/>
      <c r="P38" s="637"/>
      <c r="Q38" s="638"/>
      <c r="R38" s="639">
        <v>1335565</v>
      </c>
      <c r="S38" s="640"/>
      <c r="T38" s="640"/>
      <c r="U38" s="640"/>
      <c r="V38" s="640"/>
      <c r="W38" s="640"/>
      <c r="X38" s="640"/>
      <c r="Y38" s="641"/>
      <c r="Z38" s="642">
        <v>1.7</v>
      </c>
      <c r="AA38" s="642"/>
      <c r="AB38" s="642"/>
      <c r="AC38" s="642"/>
      <c r="AD38" s="643" t="s">
        <v>132</v>
      </c>
      <c r="AE38" s="643"/>
      <c r="AF38" s="643"/>
      <c r="AG38" s="643"/>
      <c r="AH38" s="643"/>
      <c r="AI38" s="643"/>
      <c r="AJ38" s="643"/>
      <c r="AK38" s="643"/>
      <c r="AL38" s="644" t="s">
        <v>132</v>
      </c>
      <c r="AM38" s="645"/>
      <c r="AN38" s="645"/>
      <c r="AO38" s="646"/>
      <c r="AQ38" s="702" t="s">
        <v>340</v>
      </c>
      <c r="AR38" s="703"/>
      <c r="AS38" s="703"/>
      <c r="AT38" s="703"/>
      <c r="AU38" s="703"/>
      <c r="AV38" s="703"/>
      <c r="AW38" s="703"/>
      <c r="AX38" s="703"/>
      <c r="AY38" s="704"/>
      <c r="AZ38" s="639">
        <v>950000</v>
      </c>
      <c r="BA38" s="640"/>
      <c r="BB38" s="640"/>
      <c r="BC38" s="640"/>
      <c r="BD38" s="671"/>
      <c r="BE38" s="671"/>
      <c r="BF38" s="694"/>
      <c r="BG38" s="636" t="s">
        <v>341</v>
      </c>
      <c r="BH38" s="637"/>
      <c r="BI38" s="637"/>
      <c r="BJ38" s="637"/>
      <c r="BK38" s="637"/>
      <c r="BL38" s="637"/>
      <c r="BM38" s="637"/>
      <c r="BN38" s="637"/>
      <c r="BO38" s="637"/>
      <c r="BP38" s="637"/>
      <c r="BQ38" s="637"/>
      <c r="BR38" s="637"/>
      <c r="BS38" s="637"/>
      <c r="BT38" s="637"/>
      <c r="BU38" s="638"/>
      <c r="BV38" s="639">
        <v>23314</v>
      </c>
      <c r="BW38" s="640"/>
      <c r="BX38" s="640"/>
      <c r="BY38" s="640"/>
      <c r="BZ38" s="640"/>
      <c r="CA38" s="640"/>
      <c r="CB38" s="649"/>
      <c r="CD38" s="636" t="s">
        <v>342</v>
      </c>
      <c r="CE38" s="637"/>
      <c r="CF38" s="637"/>
      <c r="CG38" s="637"/>
      <c r="CH38" s="637"/>
      <c r="CI38" s="637"/>
      <c r="CJ38" s="637"/>
      <c r="CK38" s="637"/>
      <c r="CL38" s="637"/>
      <c r="CM38" s="637"/>
      <c r="CN38" s="637"/>
      <c r="CO38" s="637"/>
      <c r="CP38" s="637"/>
      <c r="CQ38" s="638"/>
      <c r="CR38" s="639">
        <v>6793168</v>
      </c>
      <c r="CS38" s="640"/>
      <c r="CT38" s="640"/>
      <c r="CU38" s="640"/>
      <c r="CV38" s="640"/>
      <c r="CW38" s="640"/>
      <c r="CX38" s="640"/>
      <c r="CY38" s="641"/>
      <c r="CZ38" s="644">
        <v>9</v>
      </c>
      <c r="DA38" s="669"/>
      <c r="DB38" s="669"/>
      <c r="DC38" s="673"/>
      <c r="DD38" s="648">
        <v>5887115</v>
      </c>
      <c r="DE38" s="640"/>
      <c r="DF38" s="640"/>
      <c r="DG38" s="640"/>
      <c r="DH38" s="640"/>
      <c r="DI38" s="640"/>
      <c r="DJ38" s="640"/>
      <c r="DK38" s="641"/>
      <c r="DL38" s="648">
        <v>4161921</v>
      </c>
      <c r="DM38" s="640"/>
      <c r="DN38" s="640"/>
      <c r="DO38" s="640"/>
      <c r="DP38" s="640"/>
      <c r="DQ38" s="640"/>
      <c r="DR38" s="640"/>
      <c r="DS38" s="640"/>
      <c r="DT38" s="640"/>
      <c r="DU38" s="640"/>
      <c r="DV38" s="641"/>
      <c r="DW38" s="644">
        <v>11</v>
      </c>
      <c r="DX38" s="669"/>
      <c r="DY38" s="669"/>
      <c r="DZ38" s="669"/>
      <c r="EA38" s="669"/>
      <c r="EB38" s="669"/>
      <c r="EC38" s="670"/>
    </row>
    <row r="39" spans="2:133" ht="11.25" customHeight="1">
      <c r="B39" s="636" t="s">
        <v>343</v>
      </c>
      <c r="C39" s="637"/>
      <c r="D39" s="637"/>
      <c r="E39" s="637"/>
      <c r="F39" s="637"/>
      <c r="G39" s="637"/>
      <c r="H39" s="637"/>
      <c r="I39" s="637"/>
      <c r="J39" s="637"/>
      <c r="K39" s="637"/>
      <c r="L39" s="637"/>
      <c r="M39" s="637"/>
      <c r="N39" s="637"/>
      <c r="O39" s="637"/>
      <c r="P39" s="637"/>
      <c r="Q39" s="638"/>
      <c r="R39" s="639" t="s">
        <v>179</v>
      </c>
      <c r="S39" s="640"/>
      <c r="T39" s="640"/>
      <c r="U39" s="640"/>
      <c r="V39" s="640"/>
      <c r="W39" s="640"/>
      <c r="X39" s="640"/>
      <c r="Y39" s="641"/>
      <c r="Z39" s="642" t="s">
        <v>132</v>
      </c>
      <c r="AA39" s="642"/>
      <c r="AB39" s="642"/>
      <c r="AC39" s="642"/>
      <c r="AD39" s="643" t="s">
        <v>249</v>
      </c>
      <c r="AE39" s="643"/>
      <c r="AF39" s="643"/>
      <c r="AG39" s="643"/>
      <c r="AH39" s="643"/>
      <c r="AI39" s="643"/>
      <c r="AJ39" s="643"/>
      <c r="AK39" s="643"/>
      <c r="AL39" s="644" t="s">
        <v>132</v>
      </c>
      <c r="AM39" s="645"/>
      <c r="AN39" s="645"/>
      <c r="AO39" s="646"/>
      <c r="AQ39" s="702" t="s">
        <v>344</v>
      </c>
      <c r="AR39" s="703"/>
      <c r="AS39" s="703"/>
      <c r="AT39" s="703"/>
      <c r="AU39" s="703"/>
      <c r="AV39" s="703"/>
      <c r="AW39" s="703"/>
      <c r="AX39" s="703"/>
      <c r="AY39" s="704"/>
      <c r="AZ39" s="639" t="s">
        <v>132</v>
      </c>
      <c r="BA39" s="640"/>
      <c r="BB39" s="640"/>
      <c r="BC39" s="640"/>
      <c r="BD39" s="671"/>
      <c r="BE39" s="671"/>
      <c r="BF39" s="694"/>
      <c r="BG39" s="636" t="s">
        <v>345</v>
      </c>
      <c r="BH39" s="637"/>
      <c r="BI39" s="637"/>
      <c r="BJ39" s="637"/>
      <c r="BK39" s="637"/>
      <c r="BL39" s="637"/>
      <c r="BM39" s="637"/>
      <c r="BN39" s="637"/>
      <c r="BO39" s="637"/>
      <c r="BP39" s="637"/>
      <c r="BQ39" s="637"/>
      <c r="BR39" s="637"/>
      <c r="BS39" s="637"/>
      <c r="BT39" s="637"/>
      <c r="BU39" s="638"/>
      <c r="BV39" s="639">
        <v>32707</v>
      </c>
      <c r="BW39" s="640"/>
      <c r="BX39" s="640"/>
      <c r="BY39" s="640"/>
      <c r="BZ39" s="640"/>
      <c r="CA39" s="640"/>
      <c r="CB39" s="649"/>
      <c r="CD39" s="636" t="s">
        <v>346</v>
      </c>
      <c r="CE39" s="637"/>
      <c r="CF39" s="637"/>
      <c r="CG39" s="637"/>
      <c r="CH39" s="637"/>
      <c r="CI39" s="637"/>
      <c r="CJ39" s="637"/>
      <c r="CK39" s="637"/>
      <c r="CL39" s="637"/>
      <c r="CM39" s="637"/>
      <c r="CN39" s="637"/>
      <c r="CO39" s="637"/>
      <c r="CP39" s="637"/>
      <c r="CQ39" s="638"/>
      <c r="CR39" s="639">
        <v>3872449</v>
      </c>
      <c r="CS39" s="671"/>
      <c r="CT39" s="671"/>
      <c r="CU39" s="671"/>
      <c r="CV39" s="671"/>
      <c r="CW39" s="671"/>
      <c r="CX39" s="671"/>
      <c r="CY39" s="672"/>
      <c r="CZ39" s="644">
        <v>5.0999999999999996</v>
      </c>
      <c r="DA39" s="669"/>
      <c r="DB39" s="669"/>
      <c r="DC39" s="673"/>
      <c r="DD39" s="648">
        <v>3480675</v>
      </c>
      <c r="DE39" s="671"/>
      <c r="DF39" s="671"/>
      <c r="DG39" s="671"/>
      <c r="DH39" s="671"/>
      <c r="DI39" s="671"/>
      <c r="DJ39" s="671"/>
      <c r="DK39" s="672"/>
      <c r="DL39" s="648" t="s">
        <v>132</v>
      </c>
      <c r="DM39" s="671"/>
      <c r="DN39" s="671"/>
      <c r="DO39" s="671"/>
      <c r="DP39" s="671"/>
      <c r="DQ39" s="671"/>
      <c r="DR39" s="671"/>
      <c r="DS39" s="671"/>
      <c r="DT39" s="671"/>
      <c r="DU39" s="671"/>
      <c r="DV39" s="672"/>
      <c r="DW39" s="644" t="s">
        <v>132</v>
      </c>
      <c r="DX39" s="669"/>
      <c r="DY39" s="669"/>
      <c r="DZ39" s="669"/>
      <c r="EA39" s="669"/>
      <c r="EB39" s="669"/>
      <c r="EC39" s="670"/>
    </row>
    <row r="40" spans="2:133" ht="11.25" customHeight="1">
      <c r="B40" s="636" t="s">
        <v>347</v>
      </c>
      <c r="C40" s="637"/>
      <c r="D40" s="637"/>
      <c r="E40" s="637"/>
      <c r="F40" s="637"/>
      <c r="G40" s="637"/>
      <c r="H40" s="637"/>
      <c r="I40" s="637"/>
      <c r="J40" s="637"/>
      <c r="K40" s="637"/>
      <c r="L40" s="637"/>
      <c r="M40" s="637"/>
      <c r="N40" s="637"/>
      <c r="O40" s="637"/>
      <c r="P40" s="637"/>
      <c r="Q40" s="638"/>
      <c r="R40" s="639">
        <v>588765</v>
      </c>
      <c r="S40" s="640"/>
      <c r="T40" s="640"/>
      <c r="U40" s="640"/>
      <c r="V40" s="640"/>
      <c r="W40" s="640"/>
      <c r="X40" s="640"/>
      <c r="Y40" s="641"/>
      <c r="Z40" s="642">
        <v>0.7</v>
      </c>
      <c r="AA40" s="642"/>
      <c r="AB40" s="642"/>
      <c r="AC40" s="642"/>
      <c r="AD40" s="643" t="s">
        <v>132</v>
      </c>
      <c r="AE40" s="643"/>
      <c r="AF40" s="643"/>
      <c r="AG40" s="643"/>
      <c r="AH40" s="643"/>
      <c r="AI40" s="643"/>
      <c r="AJ40" s="643"/>
      <c r="AK40" s="643"/>
      <c r="AL40" s="644" t="s">
        <v>179</v>
      </c>
      <c r="AM40" s="645"/>
      <c r="AN40" s="645"/>
      <c r="AO40" s="646"/>
      <c r="AQ40" s="702" t="s">
        <v>348</v>
      </c>
      <c r="AR40" s="703"/>
      <c r="AS40" s="703"/>
      <c r="AT40" s="703"/>
      <c r="AU40" s="703"/>
      <c r="AV40" s="703"/>
      <c r="AW40" s="703"/>
      <c r="AX40" s="703"/>
      <c r="AY40" s="704"/>
      <c r="AZ40" s="639" t="s">
        <v>179</v>
      </c>
      <c r="BA40" s="640"/>
      <c r="BB40" s="640"/>
      <c r="BC40" s="640"/>
      <c r="BD40" s="671"/>
      <c r="BE40" s="671"/>
      <c r="BF40" s="694"/>
      <c r="BG40" s="687" t="s">
        <v>349</v>
      </c>
      <c r="BH40" s="688"/>
      <c r="BI40" s="688"/>
      <c r="BJ40" s="688"/>
      <c r="BK40" s="688"/>
      <c r="BL40" s="217"/>
      <c r="BM40" s="637" t="s">
        <v>350</v>
      </c>
      <c r="BN40" s="637"/>
      <c r="BO40" s="637"/>
      <c r="BP40" s="637"/>
      <c r="BQ40" s="637"/>
      <c r="BR40" s="637"/>
      <c r="BS40" s="637"/>
      <c r="BT40" s="637"/>
      <c r="BU40" s="638"/>
      <c r="BV40" s="639">
        <v>95</v>
      </c>
      <c r="BW40" s="640"/>
      <c r="BX40" s="640"/>
      <c r="BY40" s="640"/>
      <c r="BZ40" s="640"/>
      <c r="CA40" s="640"/>
      <c r="CB40" s="649"/>
      <c r="CD40" s="636" t="s">
        <v>351</v>
      </c>
      <c r="CE40" s="637"/>
      <c r="CF40" s="637"/>
      <c r="CG40" s="637"/>
      <c r="CH40" s="637"/>
      <c r="CI40" s="637"/>
      <c r="CJ40" s="637"/>
      <c r="CK40" s="637"/>
      <c r="CL40" s="637"/>
      <c r="CM40" s="637"/>
      <c r="CN40" s="637"/>
      <c r="CO40" s="637"/>
      <c r="CP40" s="637"/>
      <c r="CQ40" s="638"/>
      <c r="CR40" s="639">
        <v>744911</v>
      </c>
      <c r="CS40" s="640"/>
      <c r="CT40" s="640"/>
      <c r="CU40" s="640"/>
      <c r="CV40" s="640"/>
      <c r="CW40" s="640"/>
      <c r="CX40" s="640"/>
      <c r="CY40" s="641"/>
      <c r="CZ40" s="644">
        <v>1</v>
      </c>
      <c r="DA40" s="669"/>
      <c r="DB40" s="669"/>
      <c r="DC40" s="673"/>
      <c r="DD40" s="648">
        <v>613911</v>
      </c>
      <c r="DE40" s="640"/>
      <c r="DF40" s="640"/>
      <c r="DG40" s="640"/>
      <c r="DH40" s="640"/>
      <c r="DI40" s="640"/>
      <c r="DJ40" s="640"/>
      <c r="DK40" s="641"/>
      <c r="DL40" s="648">
        <v>298000</v>
      </c>
      <c r="DM40" s="640"/>
      <c r="DN40" s="640"/>
      <c r="DO40" s="640"/>
      <c r="DP40" s="640"/>
      <c r="DQ40" s="640"/>
      <c r="DR40" s="640"/>
      <c r="DS40" s="640"/>
      <c r="DT40" s="640"/>
      <c r="DU40" s="640"/>
      <c r="DV40" s="641"/>
      <c r="DW40" s="644">
        <v>0.8</v>
      </c>
      <c r="DX40" s="669"/>
      <c r="DY40" s="669"/>
      <c r="DZ40" s="669"/>
      <c r="EA40" s="669"/>
      <c r="EB40" s="669"/>
      <c r="EC40" s="670"/>
    </row>
    <row r="41" spans="2:133" ht="11.25" customHeight="1">
      <c r="B41" s="660" t="s">
        <v>352</v>
      </c>
      <c r="C41" s="661"/>
      <c r="D41" s="661"/>
      <c r="E41" s="661"/>
      <c r="F41" s="661"/>
      <c r="G41" s="661"/>
      <c r="H41" s="661"/>
      <c r="I41" s="661"/>
      <c r="J41" s="661"/>
      <c r="K41" s="661"/>
      <c r="L41" s="661"/>
      <c r="M41" s="661"/>
      <c r="N41" s="661"/>
      <c r="O41" s="661"/>
      <c r="P41" s="661"/>
      <c r="Q41" s="662"/>
      <c r="R41" s="711">
        <v>78547253</v>
      </c>
      <c r="S41" s="712"/>
      <c r="T41" s="712"/>
      <c r="U41" s="712"/>
      <c r="V41" s="712"/>
      <c r="W41" s="712"/>
      <c r="X41" s="712"/>
      <c r="Y41" s="716"/>
      <c r="Z41" s="717">
        <v>100</v>
      </c>
      <c r="AA41" s="717"/>
      <c r="AB41" s="717"/>
      <c r="AC41" s="717"/>
      <c r="AD41" s="718">
        <v>37344574</v>
      </c>
      <c r="AE41" s="718"/>
      <c r="AF41" s="718"/>
      <c r="AG41" s="718"/>
      <c r="AH41" s="718"/>
      <c r="AI41" s="718"/>
      <c r="AJ41" s="718"/>
      <c r="AK41" s="718"/>
      <c r="AL41" s="719">
        <v>100</v>
      </c>
      <c r="AM41" s="699"/>
      <c r="AN41" s="699"/>
      <c r="AO41" s="720"/>
      <c r="AQ41" s="702" t="s">
        <v>353</v>
      </c>
      <c r="AR41" s="703"/>
      <c r="AS41" s="703"/>
      <c r="AT41" s="703"/>
      <c r="AU41" s="703"/>
      <c r="AV41" s="703"/>
      <c r="AW41" s="703"/>
      <c r="AX41" s="703"/>
      <c r="AY41" s="704"/>
      <c r="AZ41" s="639">
        <v>2221242</v>
      </c>
      <c r="BA41" s="640"/>
      <c r="BB41" s="640"/>
      <c r="BC41" s="640"/>
      <c r="BD41" s="671"/>
      <c r="BE41" s="671"/>
      <c r="BF41" s="694"/>
      <c r="BG41" s="687"/>
      <c r="BH41" s="688"/>
      <c r="BI41" s="688"/>
      <c r="BJ41" s="688"/>
      <c r="BK41" s="688"/>
      <c r="BL41" s="217"/>
      <c r="BM41" s="637" t="s">
        <v>354</v>
      </c>
      <c r="BN41" s="637"/>
      <c r="BO41" s="637"/>
      <c r="BP41" s="637"/>
      <c r="BQ41" s="637"/>
      <c r="BR41" s="637"/>
      <c r="BS41" s="637"/>
      <c r="BT41" s="637"/>
      <c r="BU41" s="638"/>
      <c r="BV41" s="639" t="s">
        <v>132</v>
      </c>
      <c r="BW41" s="640"/>
      <c r="BX41" s="640"/>
      <c r="BY41" s="640"/>
      <c r="BZ41" s="640"/>
      <c r="CA41" s="640"/>
      <c r="CB41" s="649"/>
      <c r="CD41" s="636" t="s">
        <v>355</v>
      </c>
      <c r="CE41" s="637"/>
      <c r="CF41" s="637"/>
      <c r="CG41" s="637"/>
      <c r="CH41" s="637"/>
      <c r="CI41" s="637"/>
      <c r="CJ41" s="637"/>
      <c r="CK41" s="637"/>
      <c r="CL41" s="637"/>
      <c r="CM41" s="637"/>
      <c r="CN41" s="637"/>
      <c r="CO41" s="637"/>
      <c r="CP41" s="637"/>
      <c r="CQ41" s="638"/>
      <c r="CR41" s="639" t="s">
        <v>179</v>
      </c>
      <c r="CS41" s="671"/>
      <c r="CT41" s="671"/>
      <c r="CU41" s="671"/>
      <c r="CV41" s="671"/>
      <c r="CW41" s="671"/>
      <c r="CX41" s="671"/>
      <c r="CY41" s="672"/>
      <c r="CZ41" s="644" t="s">
        <v>249</v>
      </c>
      <c r="DA41" s="669"/>
      <c r="DB41" s="669"/>
      <c r="DC41" s="673"/>
      <c r="DD41" s="648" t="s">
        <v>132</v>
      </c>
      <c r="DE41" s="671"/>
      <c r="DF41" s="671"/>
      <c r="DG41" s="671"/>
      <c r="DH41" s="671"/>
      <c r="DI41" s="671"/>
      <c r="DJ41" s="671"/>
      <c r="DK41" s="672"/>
      <c r="DL41" s="722"/>
      <c r="DM41" s="723"/>
      <c r="DN41" s="723"/>
      <c r="DO41" s="723"/>
      <c r="DP41" s="723"/>
      <c r="DQ41" s="723"/>
      <c r="DR41" s="723"/>
      <c r="DS41" s="723"/>
      <c r="DT41" s="723"/>
      <c r="DU41" s="723"/>
      <c r="DV41" s="724"/>
      <c r="DW41" s="713"/>
      <c r="DX41" s="714"/>
      <c r="DY41" s="714"/>
      <c r="DZ41" s="714"/>
      <c r="EA41" s="714"/>
      <c r="EB41" s="714"/>
      <c r="EC41" s="715"/>
    </row>
    <row r="42" spans="2:133" ht="11.25" customHeight="1">
      <c r="AQ42" s="708" t="s">
        <v>356</v>
      </c>
      <c r="AR42" s="709"/>
      <c r="AS42" s="709"/>
      <c r="AT42" s="709"/>
      <c r="AU42" s="709"/>
      <c r="AV42" s="709"/>
      <c r="AW42" s="709"/>
      <c r="AX42" s="709"/>
      <c r="AY42" s="710"/>
      <c r="AZ42" s="711">
        <v>4571926</v>
      </c>
      <c r="BA42" s="712"/>
      <c r="BB42" s="712"/>
      <c r="BC42" s="712"/>
      <c r="BD42" s="698"/>
      <c r="BE42" s="698"/>
      <c r="BF42" s="700"/>
      <c r="BG42" s="689"/>
      <c r="BH42" s="690"/>
      <c r="BI42" s="690"/>
      <c r="BJ42" s="690"/>
      <c r="BK42" s="690"/>
      <c r="BL42" s="218"/>
      <c r="BM42" s="661" t="s">
        <v>357</v>
      </c>
      <c r="BN42" s="661"/>
      <c r="BO42" s="661"/>
      <c r="BP42" s="661"/>
      <c r="BQ42" s="661"/>
      <c r="BR42" s="661"/>
      <c r="BS42" s="661"/>
      <c r="BT42" s="661"/>
      <c r="BU42" s="662"/>
      <c r="BV42" s="711">
        <v>335</v>
      </c>
      <c r="BW42" s="712"/>
      <c r="BX42" s="712"/>
      <c r="BY42" s="712"/>
      <c r="BZ42" s="712"/>
      <c r="CA42" s="712"/>
      <c r="CB42" s="721"/>
      <c r="CD42" s="636" t="s">
        <v>358</v>
      </c>
      <c r="CE42" s="637"/>
      <c r="CF42" s="637"/>
      <c r="CG42" s="637"/>
      <c r="CH42" s="637"/>
      <c r="CI42" s="637"/>
      <c r="CJ42" s="637"/>
      <c r="CK42" s="637"/>
      <c r="CL42" s="637"/>
      <c r="CM42" s="637"/>
      <c r="CN42" s="637"/>
      <c r="CO42" s="637"/>
      <c r="CP42" s="637"/>
      <c r="CQ42" s="638"/>
      <c r="CR42" s="639">
        <v>3530575</v>
      </c>
      <c r="CS42" s="671"/>
      <c r="CT42" s="671"/>
      <c r="CU42" s="671"/>
      <c r="CV42" s="671"/>
      <c r="CW42" s="671"/>
      <c r="CX42" s="671"/>
      <c r="CY42" s="672"/>
      <c r="CZ42" s="644">
        <v>4.7</v>
      </c>
      <c r="DA42" s="669"/>
      <c r="DB42" s="669"/>
      <c r="DC42" s="673"/>
      <c r="DD42" s="648">
        <v>931141</v>
      </c>
      <c r="DE42" s="671"/>
      <c r="DF42" s="671"/>
      <c r="DG42" s="671"/>
      <c r="DH42" s="671"/>
      <c r="DI42" s="671"/>
      <c r="DJ42" s="671"/>
      <c r="DK42" s="672"/>
      <c r="DL42" s="722"/>
      <c r="DM42" s="723"/>
      <c r="DN42" s="723"/>
      <c r="DO42" s="723"/>
      <c r="DP42" s="723"/>
      <c r="DQ42" s="723"/>
      <c r="DR42" s="723"/>
      <c r="DS42" s="723"/>
      <c r="DT42" s="723"/>
      <c r="DU42" s="723"/>
      <c r="DV42" s="724"/>
      <c r="DW42" s="713"/>
      <c r="DX42" s="714"/>
      <c r="DY42" s="714"/>
      <c r="DZ42" s="714"/>
      <c r="EA42" s="714"/>
      <c r="EB42" s="714"/>
      <c r="EC42" s="715"/>
    </row>
    <row r="43" spans="2:133" ht="11.25" customHeight="1">
      <c r="B43" s="208" t="s">
        <v>359</v>
      </c>
      <c r="CD43" s="636" t="s">
        <v>360</v>
      </c>
      <c r="CE43" s="637"/>
      <c r="CF43" s="637"/>
      <c r="CG43" s="637"/>
      <c r="CH43" s="637"/>
      <c r="CI43" s="637"/>
      <c r="CJ43" s="637"/>
      <c r="CK43" s="637"/>
      <c r="CL43" s="637"/>
      <c r="CM43" s="637"/>
      <c r="CN43" s="637"/>
      <c r="CO43" s="637"/>
      <c r="CP43" s="637"/>
      <c r="CQ43" s="638"/>
      <c r="CR43" s="639">
        <v>54967</v>
      </c>
      <c r="CS43" s="671"/>
      <c r="CT43" s="671"/>
      <c r="CU43" s="671"/>
      <c r="CV43" s="671"/>
      <c r="CW43" s="671"/>
      <c r="CX43" s="671"/>
      <c r="CY43" s="672"/>
      <c r="CZ43" s="644">
        <v>0.1</v>
      </c>
      <c r="DA43" s="669"/>
      <c r="DB43" s="669"/>
      <c r="DC43" s="673"/>
      <c r="DD43" s="648">
        <v>54967</v>
      </c>
      <c r="DE43" s="671"/>
      <c r="DF43" s="671"/>
      <c r="DG43" s="671"/>
      <c r="DH43" s="671"/>
      <c r="DI43" s="671"/>
      <c r="DJ43" s="671"/>
      <c r="DK43" s="672"/>
      <c r="DL43" s="722"/>
      <c r="DM43" s="723"/>
      <c r="DN43" s="723"/>
      <c r="DO43" s="723"/>
      <c r="DP43" s="723"/>
      <c r="DQ43" s="723"/>
      <c r="DR43" s="723"/>
      <c r="DS43" s="723"/>
      <c r="DT43" s="723"/>
      <c r="DU43" s="723"/>
      <c r="DV43" s="724"/>
      <c r="DW43" s="713"/>
      <c r="DX43" s="714"/>
      <c r="DY43" s="714"/>
      <c r="DZ43" s="714"/>
      <c r="EA43" s="714"/>
      <c r="EB43" s="714"/>
      <c r="EC43" s="715"/>
    </row>
    <row r="44" spans="2:133" ht="11.25" customHeight="1">
      <c r="B44" s="725" t="s">
        <v>361</v>
      </c>
      <c r="C44" s="725"/>
      <c r="D44" s="725"/>
      <c r="E44" s="725"/>
      <c r="F44" s="725"/>
      <c r="G44" s="725"/>
      <c r="H44" s="725"/>
      <c r="I44" s="725"/>
      <c r="J44" s="725"/>
      <c r="K44" s="725"/>
      <c r="L44" s="725"/>
      <c r="M44" s="725"/>
      <c r="N44" s="725"/>
      <c r="O44" s="725"/>
      <c r="P44" s="725"/>
      <c r="Q44" s="725"/>
      <c r="R44" s="725"/>
      <c r="S44" s="725"/>
      <c r="T44" s="725"/>
      <c r="U44" s="725"/>
      <c r="V44" s="725"/>
      <c r="W44" s="725"/>
      <c r="X44" s="725"/>
      <c r="Y44" s="725"/>
      <c r="Z44" s="725"/>
      <c r="AA44" s="725"/>
      <c r="AB44" s="725"/>
      <c r="AC44" s="725"/>
      <c r="AD44" s="725"/>
      <c r="AE44" s="725"/>
      <c r="AF44" s="725"/>
      <c r="AG44" s="725"/>
      <c r="AH44" s="725"/>
      <c r="AI44" s="725"/>
      <c r="AJ44" s="725"/>
      <c r="AK44" s="725"/>
      <c r="AL44" s="725"/>
      <c r="AM44" s="725"/>
      <c r="AN44" s="725"/>
      <c r="AO44" s="725"/>
      <c r="AP44" s="725"/>
      <c r="AQ44" s="725"/>
      <c r="AR44" s="725"/>
      <c r="AS44" s="725"/>
      <c r="AT44" s="725"/>
      <c r="AU44" s="725"/>
      <c r="AV44" s="725"/>
      <c r="AW44" s="725"/>
      <c r="AX44" s="725"/>
      <c r="AY44" s="725"/>
      <c r="AZ44" s="725"/>
      <c r="BA44" s="725"/>
      <c r="BB44" s="725"/>
      <c r="BC44" s="725"/>
      <c r="BD44" s="725"/>
      <c r="BE44" s="725"/>
      <c r="BF44" s="725"/>
      <c r="BG44" s="725"/>
      <c r="BH44" s="725"/>
      <c r="BI44" s="725"/>
      <c r="BJ44" s="725"/>
      <c r="BK44" s="725"/>
      <c r="BL44" s="725"/>
      <c r="BM44" s="725"/>
      <c r="BN44" s="725"/>
      <c r="BO44" s="725"/>
      <c r="BP44" s="725"/>
      <c r="BQ44" s="725"/>
      <c r="BR44" s="725"/>
      <c r="BS44" s="725"/>
      <c r="BT44" s="725"/>
      <c r="BU44" s="725"/>
      <c r="BV44" s="725"/>
      <c r="BW44" s="725"/>
      <c r="BX44" s="725"/>
      <c r="BY44" s="725"/>
      <c r="BZ44" s="725"/>
      <c r="CA44" s="725"/>
      <c r="CB44" s="725"/>
      <c r="CC44" s="726"/>
      <c r="CD44" s="675" t="s">
        <v>309</v>
      </c>
      <c r="CE44" s="676"/>
      <c r="CF44" s="636" t="s">
        <v>362</v>
      </c>
      <c r="CG44" s="637"/>
      <c r="CH44" s="637"/>
      <c r="CI44" s="637"/>
      <c r="CJ44" s="637"/>
      <c r="CK44" s="637"/>
      <c r="CL44" s="637"/>
      <c r="CM44" s="637"/>
      <c r="CN44" s="637"/>
      <c r="CO44" s="637"/>
      <c r="CP44" s="637"/>
      <c r="CQ44" s="638"/>
      <c r="CR44" s="639">
        <v>3454972</v>
      </c>
      <c r="CS44" s="640"/>
      <c r="CT44" s="640"/>
      <c r="CU44" s="640"/>
      <c r="CV44" s="640"/>
      <c r="CW44" s="640"/>
      <c r="CX44" s="640"/>
      <c r="CY44" s="641"/>
      <c r="CZ44" s="644">
        <v>4.5999999999999996</v>
      </c>
      <c r="DA44" s="645"/>
      <c r="DB44" s="645"/>
      <c r="DC44" s="651"/>
      <c r="DD44" s="648">
        <v>930646</v>
      </c>
      <c r="DE44" s="640"/>
      <c r="DF44" s="640"/>
      <c r="DG44" s="640"/>
      <c r="DH44" s="640"/>
      <c r="DI44" s="640"/>
      <c r="DJ44" s="640"/>
      <c r="DK44" s="641"/>
      <c r="DL44" s="722"/>
      <c r="DM44" s="723"/>
      <c r="DN44" s="723"/>
      <c r="DO44" s="723"/>
      <c r="DP44" s="723"/>
      <c r="DQ44" s="723"/>
      <c r="DR44" s="723"/>
      <c r="DS44" s="723"/>
      <c r="DT44" s="723"/>
      <c r="DU44" s="723"/>
      <c r="DV44" s="724"/>
      <c r="DW44" s="713"/>
      <c r="DX44" s="714"/>
      <c r="DY44" s="714"/>
      <c r="DZ44" s="714"/>
      <c r="EA44" s="714"/>
      <c r="EB44" s="714"/>
      <c r="EC44" s="715"/>
    </row>
    <row r="45" spans="2:133" ht="11.25" customHeight="1">
      <c r="B45" s="725" t="s">
        <v>363</v>
      </c>
      <c r="C45" s="725"/>
      <c r="D45" s="725"/>
      <c r="E45" s="725"/>
      <c r="F45" s="725"/>
      <c r="G45" s="725"/>
      <c r="H45" s="725"/>
      <c r="I45" s="725"/>
      <c r="J45" s="725"/>
      <c r="K45" s="725"/>
      <c r="L45" s="725"/>
      <c r="M45" s="725"/>
      <c r="N45" s="725"/>
      <c r="O45" s="725"/>
      <c r="P45" s="725"/>
      <c r="Q45" s="725"/>
      <c r="R45" s="725"/>
      <c r="S45" s="725"/>
      <c r="T45" s="725"/>
      <c r="U45" s="725"/>
      <c r="V45" s="725"/>
      <c r="W45" s="725"/>
      <c r="X45" s="725"/>
      <c r="Y45" s="725"/>
      <c r="Z45" s="725"/>
      <c r="AA45" s="725"/>
      <c r="AB45" s="725"/>
      <c r="AC45" s="725"/>
      <c r="AD45" s="725"/>
      <c r="AE45" s="725"/>
      <c r="AF45" s="725"/>
      <c r="AG45" s="725"/>
      <c r="AH45" s="725"/>
      <c r="AI45" s="725"/>
      <c r="AJ45" s="725"/>
      <c r="AK45" s="725"/>
      <c r="AL45" s="725"/>
      <c r="AM45" s="725"/>
      <c r="AN45" s="725"/>
      <c r="AO45" s="725"/>
      <c r="AP45" s="725"/>
      <c r="AQ45" s="725"/>
      <c r="AR45" s="725"/>
      <c r="AS45" s="725"/>
      <c r="AT45" s="725"/>
      <c r="AU45" s="725"/>
      <c r="AV45" s="725"/>
      <c r="AW45" s="725"/>
      <c r="AX45" s="725"/>
      <c r="AY45" s="725"/>
      <c r="AZ45" s="725"/>
      <c r="BA45" s="725"/>
      <c r="BB45" s="725"/>
      <c r="BC45" s="725"/>
      <c r="BD45" s="725"/>
      <c r="BE45" s="725"/>
      <c r="BF45" s="725"/>
      <c r="BG45" s="725"/>
      <c r="BH45" s="725"/>
      <c r="BI45" s="725"/>
      <c r="BJ45" s="725"/>
      <c r="BK45" s="725"/>
      <c r="BL45" s="725"/>
      <c r="BM45" s="725"/>
      <c r="BN45" s="725"/>
      <c r="BO45" s="725"/>
      <c r="BP45" s="725"/>
      <c r="BQ45" s="725"/>
      <c r="BR45" s="725"/>
      <c r="BS45" s="725"/>
      <c r="BT45" s="725"/>
      <c r="BU45" s="725"/>
      <c r="BV45" s="725"/>
      <c r="BW45" s="725"/>
      <c r="BX45" s="725"/>
      <c r="BY45" s="725"/>
      <c r="BZ45" s="725"/>
      <c r="CA45" s="725"/>
      <c r="CB45" s="725"/>
      <c r="CC45" s="726"/>
      <c r="CD45" s="677"/>
      <c r="CE45" s="678"/>
      <c r="CF45" s="636" t="s">
        <v>364</v>
      </c>
      <c r="CG45" s="637"/>
      <c r="CH45" s="637"/>
      <c r="CI45" s="637"/>
      <c r="CJ45" s="637"/>
      <c r="CK45" s="637"/>
      <c r="CL45" s="637"/>
      <c r="CM45" s="637"/>
      <c r="CN45" s="637"/>
      <c r="CO45" s="637"/>
      <c r="CP45" s="637"/>
      <c r="CQ45" s="638"/>
      <c r="CR45" s="639">
        <v>1312083</v>
      </c>
      <c r="CS45" s="671"/>
      <c r="CT45" s="671"/>
      <c r="CU45" s="671"/>
      <c r="CV45" s="671"/>
      <c r="CW45" s="671"/>
      <c r="CX45" s="671"/>
      <c r="CY45" s="672"/>
      <c r="CZ45" s="644">
        <v>1.7</v>
      </c>
      <c r="DA45" s="669"/>
      <c r="DB45" s="669"/>
      <c r="DC45" s="673"/>
      <c r="DD45" s="648">
        <v>51858</v>
      </c>
      <c r="DE45" s="671"/>
      <c r="DF45" s="671"/>
      <c r="DG45" s="671"/>
      <c r="DH45" s="671"/>
      <c r="DI45" s="671"/>
      <c r="DJ45" s="671"/>
      <c r="DK45" s="672"/>
      <c r="DL45" s="722"/>
      <c r="DM45" s="723"/>
      <c r="DN45" s="723"/>
      <c r="DO45" s="723"/>
      <c r="DP45" s="723"/>
      <c r="DQ45" s="723"/>
      <c r="DR45" s="723"/>
      <c r="DS45" s="723"/>
      <c r="DT45" s="723"/>
      <c r="DU45" s="723"/>
      <c r="DV45" s="724"/>
      <c r="DW45" s="713"/>
      <c r="DX45" s="714"/>
      <c r="DY45" s="714"/>
      <c r="DZ45" s="714"/>
      <c r="EA45" s="714"/>
      <c r="EB45" s="714"/>
      <c r="EC45" s="715"/>
    </row>
    <row r="46" spans="2:133" ht="11.25" customHeight="1">
      <c r="B46" s="219"/>
      <c r="CD46" s="677"/>
      <c r="CE46" s="678"/>
      <c r="CF46" s="636" t="s">
        <v>365</v>
      </c>
      <c r="CG46" s="637"/>
      <c r="CH46" s="637"/>
      <c r="CI46" s="637"/>
      <c r="CJ46" s="637"/>
      <c r="CK46" s="637"/>
      <c r="CL46" s="637"/>
      <c r="CM46" s="637"/>
      <c r="CN46" s="637"/>
      <c r="CO46" s="637"/>
      <c r="CP46" s="637"/>
      <c r="CQ46" s="638"/>
      <c r="CR46" s="639">
        <v>2140441</v>
      </c>
      <c r="CS46" s="640"/>
      <c r="CT46" s="640"/>
      <c r="CU46" s="640"/>
      <c r="CV46" s="640"/>
      <c r="CW46" s="640"/>
      <c r="CX46" s="640"/>
      <c r="CY46" s="641"/>
      <c r="CZ46" s="644">
        <v>2.8</v>
      </c>
      <c r="DA46" s="645"/>
      <c r="DB46" s="645"/>
      <c r="DC46" s="651"/>
      <c r="DD46" s="648">
        <v>876340</v>
      </c>
      <c r="DE46" s="640"/>
      <c r="DF46" s="640"/>
      <c r="DG46" s="640"/>
      <c r="DH46" s="640"/>
      <c r="DI46" s="640"/>
      <c r="DJ46" s="640"/>
      <c r="DK46" s="641"/>
      <c r="DL46" s="722"/>
      <c r="DM46" s="723"/>
      <c r="DN46" s="723"/>
      <c r="DO46" s="723"/>
      <c r="DP46" s="723"/>
      <c r="DQ46" s="723"/>
      <c r="DR46" s="723"/>
      <c r="DS46" s="723"/>
      <c r="DT46" s="723"/>
      <c r="DU46" s="723"/>
      <c r="DV46" s="724"/>
      <c r="DW46" s="713"/>
      <c r="DX46" s="714"/>
      <c r="DY46" s="714"/>
      <c r="DZ46" s="714"/>
      <c r="EA46" s="714"/>
      <c r="EB46" s="714"/>
      <c r="EC46" s="715"/>
    </row>
    <row r="47" spans="2:133" ht="11.25" customHeight="1">
      <c r="B47" s="219"/>
      <c r="CD47" s="677"/>
      <c r="CE47" s="678"/>
      <c r="CF47" s="636" t="s">
        <v>366</v>
      </c>
      <c r="CG47" s="637"/>
      <c r="CH47" s="637"/>
      <c r="CI47" s="637"/>
      <c r="CJ47" s="637"/>
      <c r="CK47" s="637"/>
      <c r="CL47" s="637"/>
      <c r="CM47" s="637"/>
      <c r="CN47" s="637"/>
      <c r="CO47" s="637"/>
      <c r="CP47" s="637"/>
      <c r="CQ47" s="638"/>
      <c r="CR47" s="639">
        <v>75603</v>
      </c>
      <c r="CS47" s="671"/>
      <c r="CT47" s="671"/>
      <c r="CU47" s="671"/>
      <c r="CV47" s="671"/>
      <c r="CW47" s="671"/>
      <c r="CX47" s="671"/>
      <c r="CY47" s="672"/>
      <c r="CZ47" s="644">
        <v>0.1</v>
      </c>
      <c r="DA47" s="669"/>
      <c r="DB47" s="669"/>
      <c r="DC47" s="673"/>
      <c r="DD47" s="648">
        <v>495</v>
      </c>
      <c r="DE47" s="671"/>
      <c r="DF47" s="671"/>
      <c r="DG47" s="671"/>
      <c r="DH47" s="671"/>
      <c r="DI47" s="671"/>
      <c r="DJ47" s="671"/>
      <c r="DK47" s="672"/>
      <c r="DL47" s="722"/>
      <c r="DM47" s="723"/>
      <c r="DN47" s="723"/>
      <c r="DO47" s="723"/>
      <c r="DP47" s="723"/>
      <c r="DQ47" s="723"/>
      <c r="DR47" s="723"/>
      <c r="DS47" s="723"/>
      <c r="DT47" s="723"/>
      <c r="DU47" s="723"/>
      <c r="DV47" s="724"/>
      <c r="DW47" s="713"/>
      <c r="DX47" s="714"/>
      <c r="DY47" s="714"/>
      <c r="DZ47" s="714"/>
      <c r="EA47" s="714"/>
      <c r="EB47" s="714"/>
      <c r="EC47" s="715"/>
    </row>
    <row r="48" spans="2:133" ht="10.8">
      <c r="B48" s="219"/>
      <c r="CD48" s="679"/>
      <c r="CE48" s="680"/>
      <c r="CF48" s="636" t="s">
        <v>367</v>
      </c>
      <c r="CG48" s="637"/>
      <c r="CH48" s="637"/>
      <c r="CI48" s="637"/>
      <c r="CJ48" s="637"/>
      <c r="CK48" s="637"/>
      <c r="CL48" s="637"/>
      <c r="CM48" s="637"/>
      <c r="CN48" s="637"/>
      <c r="CO48" s="637"/>
      <c r="CP48" s="637"/>
      <c r="CQ48" s="638"/>
      <c r="CR48" s="639" t="s">
        <v>249</v>
      </c>
      <c r="CS48" s="640"/>
      <c r="CT48" s="640"/>
      <c r="CU48" s="640"/>
      <c r="CV48" s="640"/>
      <c r="CW48" s="640"/>
      <c r="CX48" s="640"/>
      <c r="CY48" s="641"/>
      <c r="CZ48" s="644" t="s">
        <v>132</v>
      </c>
      <c r="DA48" s="645"/>
      <c r="DB48" s="645"/>
      <c r="DC48" s="651"/>
      <c r="DD48" s="648" t="s">
        <v>179</v>
      </c>
      <c r="DE48" s="640"/>
      <c r="DF48" s="640"/>
      <c r="DG48" s="640"/>
      <c r="DH48" s="640"/>
      <c r="DI48" s="640"/>
      <c r="DJ48" s="640"/>
      <c r="DK48" s="641"/>
      <c r="DL48" s="722"/>
      <c r="DM48" s="723"/>
      <c r="DN48" s="723"/>
      <c r="DO48" s="723"/>
      <c r="DP48" s="723"/>
      <c r="DQ48" s="723"/>
      <c r="DR48" s="723"/>
      <c r="DS48" s="723"/>
      <c r="DT48" s="723"/>
      <c r="DU48" s="723"/>
      <c r="DV48" s="724"/>
      <c r="DW48" s="713"/>
      <c r="DX48" s="714"/>
      <c r="DY48" s="714"/>
      <c r="DZ48" s="714"/>
      <c r="EA48" s="714"/>
      <c r="EB48" s="714"/>
      <c r="EC48" s="715"/>
    </row>
    <row r="49" spans="2:133" ht="11.25" customHeight="1">
      <c r="B49" s="219"/>
      <c r="CD49" s="660" t="s">
        <v>368</v>
      </c>
      <c r="CE49" s="661"/>
      <c r="CF49" s="661"/>
      <c r="CG49" s="661"/>
      <c r="CH49" s="661"/>
      <c r="CI49" s="661"/>
      <c r="CJ49" s="661"/>
      <c r="CK49" s="661"/>
      <c r="CL49" s="661"/>
      <c r="CM49" s="661"/>
      <c r="CN49" s="661"/>
      <c r="CO49" s="661"/>
      <c r="CP49" s="661"/>
      <c r="CQ49" s="662"/>
      <c r="CR49" s="711">
        <v>75527997</v>
      </c>
      <c r="CS49" s="698"/>
      <c r="CT49" s="698"/>
      <c r="CU49" s="698"/>
      <c r="CV49" s="698"/>
      <c r="CW49" s="698"/>
      <c r="CX49" s="698"/>
      <c r="CY49" s="727"/>
      <c r="CZ49" s="719">
        <v>100</v>
      </c>
      <c r="DA49" s="728"/>
      <c r="DB49" s="728"/>
      <c r="DC49" s="729"/>
      <c r="DD49" s="730">
        <v>45775946</v>
      </c>
      <c r="DE49" s="698"/>
      <c r="DF49" s="698"/>
      <c r="DG49" s="698"/>
      <c r="DH49" s="698"/>
      <c r="DI49" s="698"/>
      <c r="DJ49" s="698"/>
      <c r="DK49" s="727"/>
      <c r="DL49" s="731"/>
      <c r="DM49" s="732"/>
      <c r="DN49" s="732"/>
      <c r="DO49" s="732"/>
      <c r="DP49" s="732"/>
      <c r="DQ49" s="732"/>
      <c r="DR49" s="732"/>
      <c r="DS49" s="732"/>
      <c r="DT49" s="732"/>
      <c r="DU49" s="732"/>
      <c r="DV49" s="733"/>
      <c r="DW49" s="734"/>
      <c r="DX49" s="735"/>
      <c r="DY49" s="735"/>
      <c r="DZ49" s="735"/>
      <c r="EA49" s="735"/>
      <c r="EB49" s="735"/>
      <c r="EC49" s="736"/>
    </row>
  </sheetData>
  <sheetProtection algorithmName="SHA-512" hashValue="OXZY48pzpmXqTS7mGRo57yS3znbnAlXyJo4gyWZM7ZOR5TfB6Y6RpfjQibFzuxFUzWvk8uh7D4l0miVCJl4o6w==" saltValue="BkW1L7jvntJJJTxLpebQog==" spinCount="100000" sheet="1" objects="1" scenarios="1"/>
  <mergeCells count="603">
    <mergeCell ref="CD49:CQ49"/>
    <mergeCell ref="CR49:CY49"/>
    <mergeCell ref="CZ49:DC49"/>
    <mergeCell ref="DD49:DK49"/>
    <mergeCell ref="DL49:DV49"/>
    <mergeCell ref="DW49:EC49"/>
    <mergeCell ref="CF48:CQ48"/>
    <mergeCell ref="CR48:CY48"/>
    <mergeCell ref="CZ48:DC48"/>
    <mergeCell ref="DD48:DK48"/>
    <mergeCell ref="DL48:DV48"/>
    <mergeCell ref="DW48:EC48"/>
    <mergeCell ref="DL46:DV46"/>
    <mergeCell ref="DW46:EC46"/>
    <mergeCell ref="CF47:CQ47"/>
    <mergeCell ref="CR47:CY47"/>
    <mergeCell ref="CZ47:DC47"/>
    <mergeCell ref="DD47:DK47"/>
    <mergeCell ref="DL47:DV47"/>
    <mergeCell ref="DW47:EC47"/>
    <mergeCell ref="DL44:DV44"/>
    <mergeCell ref="DW44:EC44"/>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BV42:CB42"/>
    <mergeCell ref="CD42:CQ42"/>
    <mergeCell ref="CR42:CY42"/>
    <mergeCell ref="CD41:CQ41"/>
    <mergeCell ref="CR41:CY41"/>
    <mergeCell ref="CZ41:DC41"/>
    <mergeCell ref="CZ42:DC42"/>
    <mergeCell ref="DD42:DK42"/>
    <mergeCell ref="DL42:DV42"/>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Z32:AC32"/>
    <mergeCell ref="AD32:AK32"/>
    <mergeCell ref="AL32:AO32"/>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D31:AK31"/>
    <mergeCell ref="AL31:AO31"/>
    <mergeCell ref="AP31:AS33"/>
    <mergeCell ref="AT31:AT33"/>
    <mergeCell ref="DW30:EC30"/>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AD29:AK29"/>
    <mergeCell ref="AL29:AO29"/>
    <mergeCell ref="AP29:BF29"/>
    <mergeCell ref="BG29:BN29"/>
    <mergeCell ref="BG28:BN28"/>
    <mergeCell ref="BO28:BR28"/>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DL25:DV25"/>
    <mergeCell ref="DW27:EC27"/>
    <mergeCell ref="DW26:EC26"/>
    <mergeCell ref="BS26:CB26"/>
    <mergeCell ref="CD26:CQ26"/>
    <mergeCell ref="CR26:CY26"/>
    <mergeCell ref="CZ26:DC26"/>
    <mergeCell ref="DD26:DK26"/>
    <mergeCell ref="DL26:DV26"/>
    <mergeCell ref="DD29:DK29"/>
    <mergeCell ref="DL29:DV29"/>
    <mergeCell ref="B27:Q27"/>
    <mergeCell ref="R27:Y27"/>
    <mergeCell ref="Z27:AC27"/>
    <mergeCell ref="AD27:AK27"/>
    <mergeCell ref="AL27:AO27"/>
    <mergeCell ref="AP27:BF27"/>
    <mergeCell ref="BG27:BN27"/>
    <mergeCell ref="BO27:BR27"/>
    <mergeCell ref="BS27:CB27"/>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65" orientation="landscape"/>
  <headerFooter alignWithMargins="0">
    <oddFooter>&amp;C&amp;P/&amp;N</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70" zoomScaleNormal="70" zoomScaleSheetLayoutView="70" workbookViewId="0"/>
  </sheetViews>
  <sheetFormatPr defaultColWidth="0" defaultRowHeight="13.2" zeroHeight="1"/>
  <cols>
    <col min="1" max="130" width="2.77734375" style="225" customWidth="1"/>
    <col min="131" max="131" width="1.6640625" style="225" customWidth="1"/>
    <col min="132" max="16384" width="9" style="225" hidden="1"/>
  </cols>
  <sheetData>
    <row r="1" spans="1:131" ht="11.25" customHeight="1" thickBot="1">
      <c r="A1" s="221"/>
      <c r="B1" s="221"/>
      <c r="C1" s="221"/>
      <c r="D1" s="221"/>
      <c r="E1" s="221"/>
      <c r="F1" s="221"/>
      <c r="G1" s="221"/>
      <c r="H1" s="221"/>
      <c r="I1" s="221"/>
      <c r="J1" s="221"/>
      <c r="K1" s="221"/>
      <c r="L1" s="221"/>
      <c r="M1" s="221"/>
      <c r="N1" s="222"/>
      <c r="O1" s="222"/>
      <c r="P1" s="222"/>
      <c r="Q1" s="222"/>
      <c r="R1" s="222"/>
      <c r="S1" s="222"/>
      <c r="T1" s="222"/>
      <c r="U1" s="222"/>
      <c r="V1" s="222"/>
      <c r="W1" s="222"/>
      <c r="X1" s="222"/>
      <c r="Y1" s="222"/>
      <c r="Z1" s="222"/>
      <c r="AA1" s="222"/>
      <c r="AB1" s="222"/>
      <c r="AC1" s="222"/>
      <c r="AD1" s="222"/>
      <c r="AE1" s="222"/>
      <c r="AF1" s="222"/>
      <c r="AG1" s="222"/>
      <c r="AH1" s="222"/>
      <c r="AI1" s="222"/>
      <c r="AJ1" s="222"/>
      <c r="AK1" s="222"/>
      <c r="AL1" s="222"/>
      <c r="AM1" s="222"/>
      <c r="AN1" s="222"/>
      <c r="AO1" s="222"/>
      <c r="AP1" s="222"/>
      <c r="AQ1" s="222"/>
      <c r="AR1" s="222"/>
      <c r="AS1" s="222"/>
      <c r="AT1" s="222"/>
      <c r="AU1" s="222"/>
      <c r="AV1" s="222"/>
      <c r="AW1" s="222"/>
      <c r="AX1" s="222"/>
      <c r="AY1" s="222"/>
      <c r="AZ1" s="222"/>
      <c r="BA1" s="222"/>
      <c r="BB1" s="222"/>
      <c r="BC1" s="222"/>
      <c r="BD1" s="222"/>
      <c r="BE1" s="222"/>
      <c r="BF1" s="222"/>
      <c r="BG1" s="222"/>
      <c r="BH1" s="222"/>
      <c r="BI1" s="222"/>
      <c r="BJ1" s="222"/>
      <c r="BK1" s="222"/>
      <c r="BL1" s="222"/>
      <c r="BM1" s="222"/>
      <c r="BN1" s="222"/>
      <c r="BO1" s="222"/>
      <c r="BP1" s="222"/>
      <c r="BQ1" s="222"/>
      <c r="BR1" s="222"/>
      <c r="BS1" s="222"/>
      <c r="BT1" s="222"/>
      <c r="BU1" s="222"/>
      <c r="BV1" s="222"/>
      <c r="BW1" s="222"/>
      <c r="BX1" s="222"/>
      <c r="BY1" s="222"/>
      <c r="BZ1" s="222"/>
      <c r="CA1" s="222"/>
      <c r="CB1" s="222"/>
      <c r="CC1" s="222"/>
      <c r="CD1" s="222"/>
      <c r="CE1" s="222"/>
      <c r="CF1" s="222"/>
      <c r="CG1" s="222"/>
      <c r="CH1" s="222"/>
      <c r="CI1" s="222"/>
      <c r="CJ1" s="222"/>
      <c r="CK1" s="222"/>
      <c r="CL1" s="222"/>
      <c r="CM1" s="222"/>
      <c r="CN1" s="222"/>
      <c r="CO1" s="222"/>
      <c r="CP1" s="222"/>
      <c r="CQ1" s="222"/>
      <c r="CR1" s="222"/>
      <c r="CS1" s="222"/>
      <c r="CT1" s="222"/>
      <c r="CU1" s="222"/>
      <c r="CV1" s="222"/>
      <c r="CW1" s="222"/>
      <c r="CX1" s="222"/>
      <c r="CY1" s="222"/>
      <c r="CZ1" s="222"/>
      <c r="DA1" s="222"/>
      <c r="DB1" s="222"/>
      <c r="DC1" s="222"/>
      <c r="DD1" s="222"/>
      <c r="DE1" s="222"/>
      <c r="DF1" s="222"/>
      <c r="DG1" s="222"/>
      <c r="DH1" s="222"/>
      <c r="DI1" s="222"/>
      <c r="DJ1" s="222"/>
      <c r="DK1" s="222"/>
      <c r="DL1" s="222"/>
      <c r="DM1" s="222"/>
      <c r="DN1" s="222"/>
      <c r="DO1" s="222"/>
      <c r="DP1" s="222"/>
      <c r="DQ1" s="223"/>
      <c r="DR1" s="223"/>
      <c r="DS1" s="223"/>
      <c r="DT1" s="223"/>
      <c r="DU1" s="223"/>
      <c r="DV1" s="223"/>
      <c r="DW1" s="223"/>
      <c r="DX1" s="223"/>
      <c r="DY1" s="223"/>
      <c r="DZ1" s="223"/>
      <c r="EA1" s="224"/>
    </row>
    <row r="2" spans="1:131" ht="26.25" customHeight="1" thickBot="1">
      <c r="A2" s="737" t="s">
        <v>369</v>
      </c>
      <c r="B2" s="737"/>
      <c r="C2" s="737"/>
      <c r="D2" s="737"/>
      <c r="E2" s="737"/>
      <c r="F2" s="737"/>
      <c r="G2" s="737"/>
      <c r="H2" s="737"/>
      <c r="I2" s="737"/>
      <c r="J2" s="737"/>
      <c r="K2" s="737"/>
      <c r="L2" s="737"/>
      <c r="M2" s="737"/>
      <c r="N2" s="737"/>
      <c r="O2" s="737"/>
      <c r="P2" s="737"/>
      <c r="Q2" s="737"/>
      <c r="R2" s="737"/>
      <c r="S2" s="737"/>
      <c r="T2" s="737"/>
      <c r="U2" s="737"/>
      <c r="V2" s="737"/>
      <c r="W2" s="737"/>
      <c r="X2" s="737"/>
      <c r="Y2" s="737"/>
      <c r="Z2" s="737"/>
      <c r="AA2" s="737"/>
      <c r="AB2" s="737"/>
      <c r="AC2" s="737"/>
      <c r="AD2" s="737"/>
      <c r="AE2" s="737"/>
      <c r="AF2" s="737"/>
      <c r="AG2" s="737"/>
      <c r="AH2" s="737"/>
      <c r="AI2" s="737"/>
      <c r="AJ2" s="737"/>
      <c r="AK2" s="737"/>
      <c r="AL2" s="737"/>
      <c r="AM2" s="737"/>
      <c r="AN2" s="737"/>
      <c r="AO2" s="737"/>
      <c r="AP2" s="737"/>
      <c r="AQ2" s="737"/>
      <c r="AR2" s="737"/>
      <c r="AS2" s="737"/>
      <c r="AT2" s="737"/>
      <c r="AU2" s="737"/>
      <c r="AV2" s="737"/>
      <c r="AW2" s="737"/>
      <c r="AX2" s="737"/>
      <c r="AY2" s="737"/>
      <c r="AZ2" s="737"/>
      <c r="BA2" s="737"/>
      <c r="BB2" s="737"/>
      <c r="BC2" s="737"/>
      <c r="BD2" s="737"/>
      <c r="BE2" s="737"/>
      <c r="BF2" s="737"/>
      <c r="BG2" s="737"/>
      <c r="BH2" s="737"/>
      <c r="BI2" s="737"/>
      <c r="BJ2" s="222"/>
      <c r="BK2" s="222"/>
      <c r="BL2" s="222"/>
      <c r="BM2" s="222"/>
      <c r="BN2" s="222"/>
      <c r="BO2" s="222"/>
      <c r="BP2" s="222"/>
      <c r="BQ2" s="222"/>
      <c r="BR2" s="222"/>
      <c r="BS2" s="222"/>
      <c r="BT2" s="222"/>
      <c r="BU2" s="222"/>
      <c r="BV2" s="222"/>
      <c r="BW2" s="222"/>
      <c r="BX2" s="222"/>
      <c r="BY2" s="222"/>
      <c r="BZ2" s="222"/>
      <c r="CA2" s="222"/>
      <c r="CB2" s="222"/>
      <c r="CC2" s="222"/>
      <c r="CD2" s="222"/>
      <c r="CE2" s="222"/>
      <c r="CF2" s="222"/>
      <c r="CG2" s="222"/>
      <c r="CH2" s="222"/>
      <c r="CI2" s="222"/>
      <c r="CJ2" s="222"/>
      <c r="CK2" s="222"/>
      <c r="CL2" s="222"/>
      <c r="CM2" s="222"/>
      <c r="CN2" s="222"/>
      <c r="CO2" s="222"/>
      <c r="CP2" s="222"/>
      <c r="CQ2" s="222"/>
      <c r="CR2" s="222"/>
      <c r="CS2" s="222"/>
      <c r="CT2" s="222"/>
      <c r="CU2" s="222"/>
      <c r="CV2" s="222"/>
      <c r="CW2" s="222"/>
      <c r="CX2" s="222"/>
      <c r="CY2" s="222"/>
      <c r="CZ2" s="222"/>
      <c r="DA2" s="222"/>
      <c r="DB2" s="222"/>
      <c r="DC2" s="222"/>
      <c r="DD2" s="222"/>
      <c r="DE2" s="222"/>
      <c r="DF2" s="222"/>
      <c r="DG2" s="222"/>
      <c r="DH2" s="222"/>
      <c r="DI2" s="222"/>
      <c r="DJ2" s="738" t="s">
        <v>370</v>
      </c>
      <c r="DK2" s="739"/>
      <c r="DL2" s="739"/>
      <c r="DM2" s="739"/>
      <c r="DN2" s="739"/>
      <c r="DO2" s="740"/>
      <c r="DP2" s="222"/>
      <c r="DQ2" s="738" t="s">
        <v>371</v>
      </c>
      <c r="DR2" s="739"/>
      <c r="DS2" s="739"/>
      <c r="DT2" s="739"/>
      <c r="DU2" s="739"/>
      <c r="DV2" s="739"/>
      <c r="DW2" s="739"/>
      <c r="DX2" s="739"/>
      <c r="DY2" s="739"/>
      <c r="DZ2" s="740"/>
      <c r="EA2" s="224"/>
    </row>
    <row r="3" spans="1:131" ht="11.25" customHeight="1">
      <c r="A3" s="222"/>
      <c r="B3" s="222"/>
      <c r="C3" s="222"/>
      <c r="D3" s="222"/>
      <c r="E3" s="222"/>
      <c r="F3" s="222"/>
      <c r="G3" s="222"/>
      <c r="H3" s="222"/>
      <c r="I3" s="222"/>
      <c r="J3" s="222"/>
      <c r="K3" s="222"/>
      <c r="L3" s="222"/>
      <c r="M3" s="222"/>
      <c r="N3" s="222"/>
      <c r="O3" s="222"/>
      <c r="P3" s="222"/>
      <c r="Q3" s="222"/>
      <c r="R3" s="222"/>
      <c r="S3" s="222"/>
      <c r="T3" s="222"/>
      <c r="U3" s="222"/>
      <c r="V3" s="222"/>
      <c r="W3" s="222"/>
      <c r="X3" s="222"/>
      <c r="Y3" s="222"/>
      <c r="Z3" s="222"/>
      <c r="AA3" s="222"/>
      <c r="AB3" s="222"/>
      <c r="AC3" s="222"/>
      <c r="AD3" s="222"/>
      <c r="AE3" s="222"/>
      <c r="AF3" s="222"/>
      <c r="AG3" s="222"/>
      <c r="AH3" s="222"/>
      <c r="AI3" s="222"/>
      <c r="AJ3" s="222"/>
      <c r="AK3" s="222"/>
      <c r="AL3" s="222"/>
      <c r="AM3" s="222"/>
      <c r="AN3" s="222"/>
      <c r="AO3" s="222"/>
      <c r="AP3" s="222"/>
      <c r="AQ3" s="222"/>
      <c r="AR3" s="222"/>
      <c r="AS3" s="222"/>
      <c r="AT3" s="222"/>
      <c r="AU3" s="222"/>
      <c r="AV3" s="222"/>
      <c r="AW3" s="222"/>
      <c r="AX3" s="222"/>
      <c r="AY3" s="222"/>
      <c r="AZ3" s="222"/>
      <c r="BA3" s="222"/>
      <c r="BB3" s="222"/>
      <c r="BC3" s="222"/>
      <c r="BD3" s="222"/>
      <c r="BE3" s="222"/>
      <c r="BF3" s="222"/>
      <c r="BG3" s="222"/>
      <c r="BH3" s="222"/>
      <c r="BI3" s="222"/>
      <c r="BJ3" s="222"/>
      <c r="BK3" s="222"/>
      <c r="BL3" s="222"/>
      <c r="BM3" s="222"/>
      <c r="BN3" s="222"/>
      <c r="BO3" s="222"/>
      <c r="BP3" s="222"/>
      <c r="BQ3" s="222"/>
      <c r="BR3" s="222"/>
      <c r="BS3" s="222"/>
      <c r="BT3" s="222"/>
      <c r="BU3" s="222"/>
      <c r="BV3" s="222"/>
      <c r="BW3" s="222"/>
      <c r="BX3" s="222"/>
      <c r="BY3" s="222"/>
      <c r="BZ3" s="222"/>
      <c r="CA3" s="222"/>
      <c r="CB3" s="222"/>
      <c r="CC3" s="222"/>
      <c r="CD3" s="222"/>
      <c r="CE3" s="222"/>
      <c r="CF3" s="222"/>
      <c r="CG3" s="222"/>
      <c r="CH3" s="222"/>
      <c r="CI3" s="222"/>
      <c r="CJ3" s="222"/>
      <c r="CK3" s="222"/>
      <c r="CL3" s="222"/>
      <c r="CM3" s="222"/>
      <c r="CN3" s="222"/>
      <c r="CO3" s="222"/>
      <c r="CP3" s="222"/>
      <c r="CQ3" s="222"/>
      <c r="CR3" s="222"/>
      <c r="CS3" s="222"/>
      <c r="CT3" s="222"/>
      <c r="CU3" s="222"/>
      <c r="CV3" s="222"/>
      <c r="CW3" s="222"/>
      <c r="CX3" s="222"/>
      <c r="CY3" s="222"/>
      <c r="CZ3" s="222"/>
      <c r="DA3" s="222"/>
      <c r="DB3" s="222"/>
      <c r="DC3" s="222"/>
      <c r="DD3" s="222"/>
      <c r="DE3" s="222"/>
      <c r="DF3" s="222"/>
      <c r="DG3" s="222"/>
      <c r="DH3" s="222"/>
      <c r="DI3" s="222"/>
      <c r="DJ3" s="222"/>
      <c r="DK3" s="222"/>
      <c r="DL3" s="222"/>
      <c r="DM3" s="222"/>
      <c r="DN3" s="222"/>
      <c r="DO3" s="222"/>
      <c r="DP3" s="222"/>
      <c r="DQ3" s="222"/>
      <c r="DR3" s="222"/>
      <c r="DS3" s="222"/>
      <c r="DT3" s="222"/>
      <c r="DU3" s="222"/>
      <c r="DV3" s="222"/>
      <c r="DW3" s="222"/>
      <c r="DX3" s="222"/>
      <c r="DY3" s="222"/>
      <c r="DZ3" s="222"/>
      <c r="EA3" s="224"/>
    </row>
    <row r="4" spans="1:131" s="229" customFormat="1" ht="26.25" customHeight="1" thickBot="1">
      <c r="A4" s="741" t="s">
        <v>372</v>
      </c>
      <c r="B4" s="741"/>
      <c r="C4" s="741"/>
      <c r="D4" s="741"/>
      <c r="E4" s="741"/>
      <c r="F4" s="741"/>
      <c r="G4" s="741"/>
      <c r="H4" s="741"/>
      <c r="I4" s="741"/>
      <c r="J4" s="741"/>
      <c r="K4" s="741"/>
      <c r="L4" s="741"/>
      <c r="M4" s="741"/>
      <c r="N4" s="741"/>
      <c r="O4" s="741"/>
      <c r="P4" s="741"/>
      <c r="Q4" s="741"/>
      <c r="R4" s="741"/>
      <c r="S4" s="741"/>
      <c r="T4" s="741"/>
      <c r="U4" s="741"/>
      <c r="V4" s="741"/>
      <c r="W4" s="741"/>
      <c r="X4" s="741"/>
      <c r="Y4" s="741"/>
      <c r="Z4" s="741"/>
      <c r="AA4" s="741"/>
      <c r="AB4" s="741"/>
      <c r="AC4" s="741"/>
      <c r="AD4" s="741"/>
      <c r="AE4" s="741"/>
      <c r="AF4" s="741"/>
      <c r="AG4" s="741"/>
      <c r="AH4" s="741"/>
      <c r="AI4" s="741"/>
      <c r="AJ4" s="741"/>
      <c r="AK4" s="741"/>
      <c r="AL4" s="741"/>
      <c r="AM4" s="741"/>
      <c r="AN4" s="741"/>
      <c r="AO4" s="741"/>
      <c r="AP4" s="741"/>
      <c r="AQ4" s="741"/>
      <c r="AR4" s="741"/>
      <c r="AS4" s="741"/>
      <c r="AT4" s="741"/>
      <c r="AU4" s="741"/>
      <c r="AV4" s="741"/>
      <c r="AW4" s="741"/>
      <c r="AX4" s="741"/>
      <c r="AY4" s="741"/>
      <c r="AZ4" s="226"/>
      <c r="BA4" s="226"/>
      <c r="BB4" s="226"/>
      <c r="BC4" s="226"/>
      <c r="BD4" s="226"/>
      <c r="BE4" s="227"/>
      <c r="BF4" s="227"/>
      <c r="BG4" s="227"/>
      <c r="BH4" s="227"/>
      <c r="BI4" s="227"/>
      <c r="BJ4" s="227"/>
      <c r="BK4" s="227"/>
      <c r="BL4" s="227"/>
      <c r="BM4" s="227"/>
      <c r="BN4" s="227"/>
      <c r="BO4" s="227"/>
      <c r="BP4" s="227"/>
      <c r="BQ4" s="742" t="s">
        <v>373</v>
      </c>
      <c r="BR4" s="742"/>
      <c r="BS4" s="742"/>
      <c r="BT4" s="742"/>
      <c r="BU4" s="742"/>
      <c r="BV4" s="742"/>
      <c r="BW4" s="742"/>
      <c r="BX4" s="742"/>
      <c r="BY4" s="742"/>
      <c r="BZ4" s="742"/>
      <c r="CA4" s="742"/>
      <c r="CB4" s="742"/>
      <c r="CC4" s="742"/>
      <c r="CD4" s="742"/>
      <c r="CE4" s="742"/>
      <c r="CF4" s="742"/>
      <c r="CG4" s="742"/>
      <c r="CH4" s="742"/>
      <c r="CI4" s="742"/>
      <c r="CJ4" s="742"/>
      <c r="CK4" s="742"/>
      <c r="CL4" s="742"/>
      <c r="CM4" s="742"/>
      <c r="CN4" s="742"/>
      <c r="CO4" s="742"/>
      <c r="CP4" s="742"/>
      <c r="CQ4" s="742"/>
      <c r="CR4" s="742"/>
      <c r="CS4" s="742"/>
      <c r="CT4" s="742"/>
      <c r="CU4" s="742"/>
      <c r="CV4" s="742"/>
      <c r="CW4" s="742"/>
      <c r="CX4" s="742"/>
      <c r="CY4" s="742"/>
      <c r="CZ4" s="742"/>
      <c r="DA4" s="742"/>
      <c r="DB4" s="742"/>
      <c r="DC4" s="742"/>
      <c r="DD4" s="742"/>
      <c r="DE4" s="742"/>
      <c r="DF4" s="742"/>
      <c r="DG4" s="742"/>
      <c r="DH4" s="742"/>
      <c r="DI4" s="742"/>
      <c r="DJ4" s="742"/>
      <c r="DK4" s="742"/>
      <c r="DL4" s="742"/>
      <c r="DM4" s="742"/>
      <c r="DN4" s="742"/>
      <c r="DO4" s="742"/>
      <c r="DP4" s="742"/>
      <c r="DQ4" s="742"/>
      <c r="DR4" s="742"/>
      <c r="DS4" s="742"/>
      <c r="DT4" s="742"/>
      <c r="DU4" s="742"/>
      <c r="DV4" s="742"/>
      <c r="DW4" s="742"/>
      <c r="DX4" s="742"/>
      <c r="DY4" s="742"/>
      <c r="DZ4" s="742"/>
      <c r="EA4" s="228"/>
    </row>
    <row r="5" spans="1:131" s="229" customFormat="1" ht="26.25" customHeight="1">
      <c r="A5" s="743" t="s">
        <v>374</v>
      </c>
      <c r="B5" s="744"/>
      <c r="C5" s="744"/>
      <c r="D5" s="744"/>
      <c r="E5" s="744"/>
      <c r="F5" s="744"/>
      <c r="G5" s="744"/>
      <c r="H5" s="744"/>
      <c r="I5" s="744"/>
      <c r="J5" s="744"/>
      <c r="K5" s="744"/>
      <c r="L5" s="744"/>
      <c r="M5" s="744"/>
      <c r="N5" s="744"/>
      <c r="O5" s="744"/>
      <c r="P5" s="745"/>
      <c r="Q5" s="749" t="s">
        <v>375</v>
      </c>
      <c r="R5" s="750"/>
      <c r="S5" s="750"/>
      <c r="T5" s="750"/>
      <c r="U5" s="751"/>
      <c r="V5" s="749" t="s">
        <v>376</v>
      </c>
      <c r="W5" s="750"/>
      <c r="X5" s="750"/>
      <c r="Y5" s="750"/>
      <c r="Z5" s="751"/>
      <c r="AA5" s="749" t="s">
        <v>377</v>
      </c>
      <c r="AB5" s="750"/>
      <c r="AC5" s="750"/>
      <c r="AD5" s="750"/>
      <c r="AE5" s="750"/>
      <c r="AF5" s="755" t="s">
        <v>378</v>
      </c>
      <c r="AG5" s="750"/>
      <c r="AH5" s="750"/>
      <c r="AI5" s="750"/>
      <c r="AJ5" s="756"/>
      <c r="AK5" s="750" t="s">
        <v>379</v>
      </c>
      <c r="AL5" s="750"/>
      <c r="AM5" s="750"/>
      <c r="AN5" s="750"/>
      <c r="AO5" s="751"/>
      <c r="AP5" s="749" t="s">
        <v>380</v>
      </c>
      <c r="AQ5" s="750"/>
      <c r="AR5" s="750"/>
      <c r="AS5" s="750"/>
      <c r="AT5" s="751"/>
      <c r="AU5" s="749" t="s">
        <v>381</v>
      </c>
      <c r="AV5" s="750"/>
      <c r="AW5" s="750"/>
      <c r="AX5" s="750"/>
      <c r="AY5" s="756"/>
      <c r="AZ5" s="226"/>
      <c r="BA5" s="226"/>
      <c r="BB5" s="226"/>
      <c r="BC5" s="226"/>
      <c r="BD5" s="226"/>
      <c r="BE5" s="227"/>
      <c r="BF5" s="227"/>
      <c r="BG5" s="227"/>
      <c r="BH5" s="227"/>
      <c r="BI5" s="227"/>
      <c r="BJ5" s="227"/>
      <c r="BK5" s="227"/>
      <c r="BL5" s="227"/>
      <c r="BM5" s="227"/>
      <c r="BN5" s="227"/>
      <c r="BO5" s="227"/>
      <c r="BP5" s="227"/>
      <c r="BQ5" s="743" t="s">
        <v>382</v>
      </c>
      <c r="BR5" s="744"/>
      <c r="BS5" s="744"/>
      <c r="BT5" s="744"/>
      <c r="BU5" s="744"/>
      <c r="BV5" s="744"/>
      <c r="BW5" s="744"/>
      <c r="BX5" s="744"/>
      <c r="BY5" s="744"/>
      <c r="BZ5" s="744"/>
      <c r="CA5" s="744"/>
      <c r="CB5" s="744"/>
      <c r="CC5" s="744"/>
      <c r="CD5" s="744"/>
      <c r="CE5" s="744"/>
      <c r="CF5" s="744"/>
      <c r="CG5" s="745"/>
      <c r="CH5" s="749" t="s">
        <v>383</v>
      </c>
      <c r="CI5" s="750"/>
      <c r="CJ5" s="750"/>
      <c r="CK5" s="750"/>
      <c r="CL5" s="751"/>
      <c r="CM5" s="749" t="s">
        <v>384</v>
      </c>
      <c r="CN5" s="750"/>
      <c r="CO5" s="750"/>
      <c r="CP5" s="750"/>
      <c r="CQ5" s="751"/>
      <c r="CR5" s="749" t="s">
        <v>385</v>
      </c>
      <c r="CS5" s="750"/>
      <c r="CT5" s="750"/>
      <c r="CU5" s="750"/>
      <c r="CV5" s="751"/>
      <c r="CW5" s="749" t="s">
        <v>386</v>
      </c>
      <c r="CX5" s="750"/>
      <c r="CY5" s="750"/>
      <c r="CZ5" s="750"/>
      <c r="DA5" s="751"/>
      <c r="DB5" s="749" t="s">
        <v>387</v>
      </c>
      <c r="DC5" s="750"/>
      <c r="DD5" s="750"/>
      <c r="DE5" s="750"/>
      <c r="DF5" s="751"/>
      <c r="DG5" s="779" t="s">
        <v>388</v>
      </c>
      <c r="DH5" s="780"/>
      <c r="DI5" s="780"/>
      <c r="DJ5" s="780"/>
      <c r="DK5" s="781"/>
      <c r="DL5" s="779" t="s">
        <v>389</v>
      </c>
      <c r="DM5" s="780"/>
      <c r="DN5" s="780"/>
      <c r="DO5" s="780"/>
      <c r="DP5" s="781"/>
      <c r="DQ5" s="749" t="s">
        <v>390</v>
      </c>
      <c r="DR5" s="750"/>
      <c r="DS5" s="750"/>
      <c r="DT5" s="750"/>
      <c r="DU5" s="751"/>
      <c r="DV5" s="749" t="s">
        <v>381</v>
      </c>
      <c r="DW5" s="750"/>
      <c r="DX5" s="750"/>
      <c r="DY5" s="750"/>
      <c r="DZ5" s="756"/>
      <c r="EA5" s="228"/>
    </row>
    <row r="6" spans="1:131" s="229" customFormat="1" ht="26.25" customHeight="1" thickBot="1">
      <c r="A6" s="746"/>
      <c r="B6" s="747"/>
      <c r="C6" s="747"/>
      <c r="D6" s="747"/>
      <c r="E6" s="747"/>
      <c r="F6" s="747"/>
      <c r="G6" s="747"/>
      <c r="H6" s="747"/>
      <c r="I6" s="747"/>
      <c r="J6" s="747"/>
      <c r="K6" s="747"/>
      <c r="L6" s="747"/>
      <c r="M6" s="747"/>
      <c r="N6" s="747"/>
      <c r="O6" s="747"/>
      <c r="P6" s="748"/>
      <c r="Q6" s="752"/>
      <c r="R6" s="753"/>
      <c r="S6" s="753"/>
      <c r="T6" s="753"/>
      <c r="U6" s="754"/>
      <c r="V6" s="752"/>
      <c r="W6" s="753"/>
      <c r="X6" s="753"/>
      <c r="Y6" s="753"/>
      <c r="Z6" s="754"/>
      <c r="AA6" s="752"/>
      <c r="AB6" s="753"/>
      <c r="AC6" s="753"/>
      <c r="AD6" s="753"/>
      <c r="AE6" s="753"/>
      <c r="AF6" s="757"/>
      <c r="AG6" s="753"/>
      <c r="AH6" s="753"/>
      <c r="AI6" s="753"/>
      <c r="AJ6" s="758"/>
      <c r="AK6" s="753"/>
      <c r="AL6" s="753"/>
      <c r="AM6" s="753"/>
      <c r="AN6" s="753"/>
      <c r="AO6" s="754"/>
      <c r="AP6" s="752"/>
      <c r="AQ6" s="753"/>
      <c r="AR6" s="753"/>
      <c r="AS6" s="753"/>
      <c r="AT6" s="754"/>
      <c r="AU6" s="752"/>
      <c r="AV6" s="753"/>
      <c r="AW6" s="753"/>
      <c r="AX6" s="753"/>
      <c r="AY6" s="758"/>
      <c r="AZ6" s="226"/>
      <c r="BA6" s="226"/>
      <c r="BB6" s="226"/>
      <c r="BC6" s="226"/>
      <c r="BD6" s="226"/>
      <c r="BE6" s="227"/>
      <c r="BF6" s="227"/>
      <c r="BG6" s="227"/>
      <c r="BH6" s="227"/>
      <c r="BI6" s="227"/>
      <c r="BJ6" s="227"/>
      <c r="BK6" s="227"/>
      <c r="BL6" s="227"/>
      <c r="BM6" s="227"/>
      <c r="BN6" s="227"/>
      <c r="BO6" s="227"/>
      <c r="BP6" s="227"/>
      <c r="BQ6" s="746"/>
      <c r="BR6" s="747"/>
      <c r="BS6" s="747"/>
      <c r="BT6" s="747"/>
      <c r="BU6" s="747"/>
      <c r="BV6" s="747"/>
      <c r="BW6" s="747"/>
      <c r="BX6" s="747"/>
      <c r="BY6" s="747"/>
      <c r="BZ6" s="747"/>
      <c r="CA6" s="747"/>
      <c r="CB6" s="747"/>
      <c r="CC6" s="747"/>
      <c r="CD6" s="747"/>
      <c r="CE6" s="747"/>
      <c r="CF6" s="747"/>
      <c r="CG6" s="748"/>
      <c r="CH6" s="752"/>
      <c r="CI6" s="753"/>
      <c r="CJ6" s="753"/>
      <c r="CK6" s="753"/>
      <c r="CL6" s="754"/>
      <c r="CM6" s="752"/>
      <c r="CN6" s="753"/>
      <c r="CO6" s="753"/>
      <c r="CP6" s="753"/>
      <c r="CQ6" s="754"/>
      <c r="CR6" s="752"/>
      <c r="CS6" s="753"/>
      <c r="CT6" s="753"/>
      <c r="CU6" s="753"/>
      <c r="CV6" s="754"/>
      <c r="CW6" s="752"/>
      <c r="CX6" s="753"/>
      <c r="CY6" s="753"/>
      <c r="CZ6" s="753"/>
      <c r="DA6" s="754"/>
      <c r="DB6" s="752"/>
      <c r="DC6" s="753"/>
      <c r="DD6" s="753"/>
      <c r="DE6" s="753"/>
      <c r="DF6" s="754"/>
      <c r="DG6" s="782"/>
      <c r="DH6" s="783"/>
      <c r="DI6" s="783"/>
      <c r="DJ6" s="783"/>
      <c r="DK6" s="784"/>
      <c r="DL6" s="782"/>
      <c r="DM6" s="783"/>
      <c r="DN6" s="783"/>
      <c r="DO6" s="783"/>
      <c r="DP6" s="784"/>
      <c r="DQ6" s="752"/>
      <c r="DR6" s="753"/>
      <c r="DS6" s="753"/>
      <c r="DT6" s="753"/>
      <c r="DU6" s="754"/>
      <c r="DV6" s="752"/>
      <c r="DW6" s="753"/>
      <c r="DX6" s="753"/>
      <c r="DY6" s="753"/>
      <c r="DZ6" s="758"/>
      <c r="EA6" s="228"/>
    </row>
    <row r="7" spans="1:131" s="229" customFormat="1" ht="26.25" customHeight="1" thickTop="1">
      <c r="A7" s="230">
        <v>1</v>
      </c>
      <c r="B7" s="765" t="s">
        <v>391</v>
      </c>
      <c r="C7" s="766"/>
      <c r="D7" s="766"/>
      <c r="E7" s="766"/>
      <c r="F7" s="766"/>
      <c r="G7" s="766"/>
      <c r="H7" s="766"/>
      <c r="I7" s="766"/>
      <c r="J7" s="766"/>
      <c r="K7" s="766"/>
      <c r="L7" s="766"/>
      <c r="M7" s="766"/>
      <c r="N7" s="766"/>
      <c r="O7" s="766"/>
      <c r="P7" s="767"/>
      <c r="Q7" s="768">
        <v>77532</v>
      </c>
      <c r="R7" s="769"/>
      <c r="S7" s="769"/>
      <c r="T7" s="769"/>
      <c r="U7" s="769"/>
      <c r="V7" s="769">
        <v>74712</v>
      </c>
      <c r="W7" s="769"/>
      <c r="X7" s="769"/>
      <c r="Y7" s="769"/>
      <c r="Z7" s="769"/>
      <c r="AA7" s="769">
        <f>+Q7-V7</f>
        <v>2820</v>
      </c>
      <c r="AB7" s="769"/>
      <c r="AC7" s="769"/>
      <c r="AD7" s="769"/>
      <c r="AE7" s="770"/>
      <c r="AF7" s="771">
        <v>2640</v>
      </c>
      <c r="AG7" s="772"/>
      <c r="AH7" s="772"/>
      <c r="AI7" s="772"/>
      <c r="AJ7" s="773"/>
      <c r="AK7" s="774">
        <v>42</v>
      </c>
      <c r="AL7" s="775"/>
      <c r="AM7" s="775"/>
      <c r="AN7" s="775"/>
      <c r="AO7" s="775"/>
      <c r="AP7" s="775">
        <v>33422</v>
      </c>
      <c r="AQ7" s="775"/>
      <c r="AR7" s="775"/>
      <c r="AS7" s="775"/>
      <c r="AT7" s="775"/>
      <c r="AU7" s="776"/>
      <c r="AV7" s="776"/>
      <c r="AW7" s="776"/>
      <c r="AX7" s="776"/>
      <c r="AY7" s="777"/>
      <c r="AZ7" s="226"/>
      <c r="BA7" s="226"/>
      <c r="BB7" s="226"/>
      <c r="BC7" s="226"/>
      <c r="BD7" s="226"/>
      <c r="BE7" s="227"/>
      <c r="BF7" s="227"/>
      <c r="BG7" s="227"/>
      <c r="BH7" s="227"/>
      <c r="BI7" s="227"/>
      <c r="BJ7" s="227"/>
      <c r="BK7" s="227"/>
      <c r="BL7" s="227"/>
      <c r="BM7" s="227"/>
      <c r="BN7" s="227"/>
      <c r="BO7" s="227"/>
      <c r="BP7" s="227"/>
      <c r="BQ7" s="230">
        <v>1</v>
      </c>
      <c r="BR7" s="231" t="s">
        <v>595</v>
      </c>
      <c r="BS7" s="762" t="s">
        <v>586</v>
      </c>
      <c r="BT7" s="763"/>
      <c r="BU7" s="763"/>
      <c r="BV7" s="763"/>
      <c r="BW7" s="763"/>
      <c r="BX7" s="763"/>
      <c r="BY7" s="763"/>
      <c r="BZ7" s="763"/>
      <c r="CA7" s="763"/>
      <c r="CB7" s="763"/>
      <c r="CC7" s="763"/>
      <c r="CD7" s="763"/>
      <c r="CE7" s="763"/>
      <c r="CF7" s="763"/>
      <c r="CG7" s="778"/>
      <c r="CH7" s="759">
        <v>53</v>
      </c>
      <c r="CI7" s="760"/>
      <c r="CJ7" s="760"/>
      <c r="CK7" s="760"/>
      <c r="CL7" s="761"/>
      <c r="CM7" s="759">
        <v>-766</v>
      </c>
      <c r="CN7" s="760"/>
      <c r="CO7" s="760"/>
      <c r="CP7" s="760"/>
      <c r="CQ7" s="761"/>
      <c r="CR7" s="759">
        <v>5</v>
      </c>
      <c r="CS7" s="760"/>
      <c r="CT7" s="760"/>
      <c r="CU7" s="760"/>
      <c r="CV7" s="761"/>
      <c r="CW7" s="759">
        <v>83</v>
      </c>
      <c r="CX7" s="760"/>
      <c r="CY7" s="760"/>
      <c r="CZ7" s="760"/>
      <c r="DA7" s="761"/>
      <c r="DB7" s="759" t="s">
        <v>576</v>
      </c>
      <c r="DC7" s="760"/>
      <c r="DD7" s="760"/>
      <c r="DE7" s="760"/>
      <c r="DF7" s="761"/>
      <c r="DG7" s="759">
        <v>6641</v>
      </c>
      <c r="DH7" s="760"/>
      <c r="DI7" s="760"/>
      <c r="DJ7" s="760"/>
      <c r="DK7" s="761"/>
      <c r="DL7" s="759" t="s">
        <v>576</v>
      </c>
      <c r="DM7" s="760"/>
      <c r="DN7" s="760"/>
      <c r="DO7" s="760"/>
      <c r="DP7" s="761"/>
      <c r="DQ7" s="759">
        <f>+CM7*-1</f>
        <v>766</v>
      </c>
      <c r="DR7" s="760"/>
      <c r="DS7" s="760"/>
      <c r="DT7" s="760"/>
      <c r="DU7" s="761"/>
      <c r="DV7" s="762"/>
      <c r="DW7" s="763"/>
      <c r="DX7" s="763"/>
      <c r="DY7" s="763"/>
      <c r="DZ7" s="764"/>
      <c r="EA7" s="228"/>
    </row>
    <row r="8" spans="1:131" s="229" customFormat="1" ht="26.25" customHeight="1">
      <c r="A8" s="232">
        <v>2</v>
      </c>
      <c r="B8" s="796" t="s">
        <v>392</v>
      </c>
      <c r="C8" s="797"/>
      <c r="D8" s="797"/>
      <c r="E8" s="797"/>
      <c r="F8" s="797"/>
      <c r="G8" s="797"/>
      <c r="H8" s="797"/>
      <c r="I8" s="797"/>
      <c r="J8" s="797"/>
      <c r="K8" s="797"/>
      <c r="L8" s="797"/>
      <c r="M8" s="797"/>
      <c r="N8" s="797"/>
      <c r="O8" s="797"/>
      <c r="P8" s="798"/>
      <c r="Q8" s="799">
        <v>2401</v>
      </c>
      <c r="R8" s="800"/>
      <c r="S8" s="800"/>
      <c r="T8" s="800"/>
      <c r="U8" s="800"/>
      <c r="V8" s="800">
        <v>2202</v>
      </c>
      <c r="W8" s="800"/>
      <c r="X8" s="800"/>
      <c r="Y8" s="800"/>
      <c r="Z8" s="800"/>
      <c r="AA8" s="800">
        <f>+Q8-V8</f>
        <v>199</v>
      </c>
      <c r="AB8" s="800"/>
      <c r="AC8" s="800"/>
      <c r="AD8" s="800"/>
      <c r="AE8" s="801"/>
      <c r="AF8" s="802">
        <v>165</v>
      </c>
      <c r="AG8" s="803"/>
      <c r="AH8" s="803"/>
      <c r="AI8" s="803"/>
      <c r="AJ8" s="804"/>
      <c r="AK8" s="785">
        <v>1300</v>
      </c>
      <c r="AL8" s="786"/>
      <c r="AM8" s="786"/>
      <c r="AN8" s="786"/>
      <c r="AO8" s="786"/>
      <c r="AP8" s="786">
        <v>723</v>
      </c>
      <c r="AQ8" s="786"/>
      <c r="AR8" s="786"/>
      <c r="AS8" s="786"/>
      <c r="AT8" s="786"/>
      <c r="AU8" s="787"/>
      <c r="AV8" s="787"/>
      <c r="AW8" s="787"/>
      <c r="AX8" s="787"/>
      <c r="AY8" s="788"/>
      <c r="AZ8" s="226"/>
      <c r="BA8" s="226"/>
      <c r="BB8" s="226"/>
      <c r="BC8" s="226"/>
      <c r="BD8" s="226"/>
      <c r="BE8" s="227"/>
      <c r="BF8" s="227"/>
      <c r="BG8" s="227"/>
      <c r="BH8" s="227"/>
      <c r="BI8" s="227"/>
      <c r="BJ8" s="227"/>
      <c r="BK8" s="227"/>
      <c r="BL8" s="227"/>
      <c r="BM8" s="227"/>
      <c r="BN8" s="227"/>
      <c r="BO8" s="227"/>
      <c r="BP8" s="227"/>
      <c r="BQ8" s="232">
        <v>2</v>
      </c>
      <c r="BR8" s="233"/>
      <c r="BS8" s="789" t="s">
        <v>587</v>
      </c>
      <c r="BT8" s="790"/>
      <c r="BU8" s="790"/>
      <c r="BV8" s="790"/>
      <c r="BW8" s="790"/>
      <c r="BX8" s="790"/>
      <c r="BY8" s="790"/>
      <c r="BZ8" s="790"/>
      <c r="CA8" s="790"/>
      <c r="CB8" s="790"/>
      <c r="CC8" s="790"/>
      <c r="CD8" s="790"/>
      <c r="CE8" s="790"/>
      <c r="CF8" s="790"/>
      <c r="CG8" s="791"/>
      <c r="CH8" s="792">
        <v>12</v>
      </c>
      <c r="CI8" s="793"/>
      <c r="CJ8" s="793"/>
      <c r="CK8" s="793"/>
      <c r="CL8" s="794"/>
      <c r="CM8" s="792">
        <v>127</v>
      </c>
      <c r="CN8" s="793"/>
      <c r="CO8" s="793"/>
      <c r="CP8" s="793"/>
      <c r="CQ8" s="794"/>
      <c r="CR8" s="792">
        <v>30</v>
      </c>
      <c r="CS8" s="793"/>
      <c r="CT8" s="793"/>
      <c r="CU8" s="793"/>
      <c r="CV8" s="794"/>
      <c r="CW8" s="792" t="s">
        <v>576</v>
      </c>
      <c r="CX8" s="793"/>
      <c r="CY8" s="793"/>
      <c r="CZ8" s="793"/>
      <c r="DA8" s="794"/>
      <c r="DB8" s="792" t="s">
        <v>576</v>
      </c>
      <c r="DC8" s="793"/>
      <c r="DD8" s="793"/>
      <c r="DE8" s="793"/>
      <c r="DF8" s="794"/>
      <c r="DG8" s="792" t="s">
        <v>576</v>
      </c>
      <c r="DH8" s="793"/>
      <c r="DI8" s="793"/>
      <c r="DJ8" s="793"/>
      <c r="DK8" s="794"/>
      <c r="DL8" s="792" t="s">
        <v>576</v>
      </c>
      <c r="DM8" s="793"/>
      <c r="DN8" s="793"/>
      <c r="DO8" s="793"/>
      <c r="DP8" s="794"/>
      <c r="DQ8" s="792" t="s">
        <v>576</v>
      </c>
      <c r="DR8" s="793"/>
      <c r="DS8" s="793"/>
      <c r="DT8" s="793"/>
      <c r="DU8" s="794"/>
      <c r="DV8" s="789"/>
      <c r="DW8" s="790"/>
      <c r="DX8" s="790"/>
      <c r="DY8" s="790"/>
      <c r="DZ8" s="795"/>
      <c r="EA8" s="228"/>
    </row>
    <row r="9" spans="1:131" s="229" customFormat="1" ht="26.25" customHeight="1">
      <c r="A9" s="232">
        <v>3</v>
      </c>
      <c r="B9" s="796"/>
      <c r="C9" s="797"/>
      <c r="D9" s="797"/>
      <c r="E9" s="797"/>
      <c r="F9" s="797"/>
      <c r="G9" s="797"/>
      <c r="H9" s="797"/>
      <c r="I9" s="797"/>
      <c r="J9" s="797"/>
      <c r="K9" s="797"/>
      <c r="L9" s="797"/>
      <c r="M9" s="797"/>
      <c r="N9" s="797"/>
      <c r="O9" s="797"/>
      <c r="P9" s="798"/>
      <c r="Q9" s="799"/>
      <c r="R9" s="800"/>
      <c r="S9" s="800"/>
      <c r="T9" s="800"/>
      <c r="U9" s="800"/>
      <c r="V9" s="800"/>
      <c r="W9" s="800"/>
      <c r="X9" s="800"/>
      <c r="Y9" s="800"/>
      <c r="Z9" s="800"/>
      <c r="AA9" s="800"/>
      <c r="AB9" s="800"/>
      <c r="AC9" s="800"/>
      <c r="AD9" s="800"/>
      <c r="AE9" s="801"/>
      <c r="AF9" s="802"/>
      <c r="AG9" s="803"/>
      <c r="AH9" s="803"/>
      <c r="AI9" s="803"/>
      <c r="AJ9" s="804"/>
      <c r="AK9" s="785"/>
      <c r="AL9" s="786"/>
      <c r="AM9" s="786"/>
      <c r="AN9" s="786"/>
      <c r="AO9" s="786"/>
      <c r="AP9" s="786"/>
      <c r="AQ9" s="786"/>
      <c r="AR9" s="786"/>
      <c r="AS9" s="786"/>
      <c r="AT9" s="786"/>
      <c r="AU9" s="787"/>
      <c r="AV9" s="787"/>
      <c r="AW9" s="787"/>
      <c r="AX9" s="787"/>
      <c r="AY9" s="788"/>
      <c r="AZ9" s="226"/>
      <c r="BA9" s="226"/>
      <c r="BB9" s="226"/>
      <c r="BC9" s="226"/>
      <c r="BD9" s="226"/>
      <c r="BE9" s="227"/>
      <c r="BF9" s="227"/>
      <c r="BG9" s="227"/>
      <c r="BH9" s="227"/>
      <c r="BI9" s="227"/>
      <c r="BJ9" s="227"/>
      <c r="BK9" s="227"/>
      <c r="BL9" s="227"/>
      <c r="BM9" s="227"/>
      <c r="BN9" s="227"/>
      <c r="BO9" s="227"/>
      <c r="BP9" s="227"/>
      <c r="BQ9" s="232">
        <v>3</v>
      </c>
      <c r="BR9" s="233"/>
      <c r="BS9" s="789" t="s">
        <v>588</v>
      </c>
      <c r="BT9" s="790"/>
      <c r="BU9" s="790"/>
      <c r="BV9" s="790"/>
      <c r="BW9" s="790"/>
      <c r="BX9" s="790"/>
      <c r="BY9" s="790"/>
      <c r="BZ9" s="790"/>
      <c r="CA9" s="790"/>
      <c r="CB9" s="790"/>
      <c r="CC9" s="790"/>
      <c r="CD9" s="790"/>
      <c r="CE9" s="790"/>
      <c r="CF9" s="790"/>
      <c r="CG9" s="791"/>
      <c r="CH9" s="792">
        <v>0</v>
      </c>
      <c r="CI9" s="793"/>
      <c r="CJ9" s="793"/>
      <c r="CK9" s="793"/>
      <c r="CL9" s="794"/>
      <c r="CM9" s="792">
        <v>304</v>
      </c>
      <c r="CN9" s="793"/>
      <c r="CO9" s="793"/>
      <c r="CP9" s="793"/>
      <c r="CQ9" s="794"/>
      <c r="CR9" s="792">
        <v>300</v>
      </c>
      <c r="CS9" s="793"/>
      <c r="CT9" s="793"/>
      <c r="CU9" s="793"/>
      <c r="CV9" s="794"/>
      <c r="CW9" s="792">
        <v>21</v>
      </c>
      <c r="CX9" s="793"/>
      <c r="CY9" s="793"/>
      <c r="CZ9" s="793"/>
      <c r="DA9" s="794"/>
      <c r="DB9" s="792" t="s">
        <v>576</v>
      </c>
      <c r="DC9" s="793"/>
      <c r="DD9" s="793"/>
      <c r="DE9" s="793"/>
      <c r="DF9" s="794"/>
      <c r="DG9" s="792" t="s">
        <v>576</v>
      </c>
      <c r="DH9" s="793"/>
      <c r="DI9" s="793"/>
      <c r="DJ9" s="793"/>
      <c r="DK9" s="794"/>
      <c r="DL9" s="792" t="s">
        <v>576</v>
      </c>
      <c r="DM9" s="793"/>
      <c r="DN9" s="793"/>
      <c r="DO9" s="793"/>
      <c r="DP9" s="794"/>
      <c r="DQ9" s="792" t="s">
        <v>576</v>
      </c>
      <c r="DR9" s="793"/>
      <c r="DS9" s="793"/>
      <c r="DT9" s="793"/>
      <c r="DU9" s="794"/>
      <c r="DV9" s="789"/>
      <c r="DW9" s="790"/>
      <c r="DX9" s="790"/>
      <c r="DY9" s="790"/>
      <c r="DZ9" s="795"/>
      <c r="EA9" s="228"/>
    </row>
    <row r="10" spans="1:131" s="229" customFormat="1" ht="26.25" customHeight="1">
      <c r="A10" s="232">
        <v>4</v>
      </c>
      <c r="B10" s="796"/>
      <c r="C10" s="797"/>
      <c r="D10" s="797"/>
      <c r="E10" s="797"/>
      <c r="F10" s="797"/>
      <c r="G10" s="797"/>
      <c r="H10" s="797"/>
      <c r="I10" s="797"/>
      <c r="J10" s="797"/>
      <c r="K10" s="797"/>
      <c r="L10" s="797"/>
      <c r="M10" s="797"/>
      <c r="N10" s="797"/>
      <c r="O10" s="797"/>
      <c r="P10" s="798"/>
      <c r="Q10" s="799"/>
      <c r="R10" s="800"/>
      <c r="S10" s="800"/>
      <c r="T10" s="800"/>
      <c r="U10" s="800"/>
      <c r="V10" s="800"/>
      <c r="W10" s="800"/>
      <c r="X10" s="800"/>
      <c r="Y10" s="800"/>
      <c r="Z10" s="800"/>
      <c r="AA10" s="800"/>
      <c r="AB10" s="800"/>
      <c r="AC10" s="800"/>
      <c r="AD10" s="800"/>
      <c r="AE10" s="801"/>
      <c r="AF10" s="802"/>
      <c r="AG10" s="803"/>
      <c r="AH10" s="803"/>
      <c r="AI10" s="803"/>
      <c r="AJ10" s="804"/>
      <c r="AK10" s="785"/>
      <c r="AL10" s="786"/>
      <c r="AM10" s="786"/>
      <c r="AN10" s="786"/>
      <c r="AO10" s="786"/>
      <c r="AP10" s="786"/>
      <c r="AQ10" s="786"/>
      <c r="AR10" s="786"/>
      <c r="AS10" s="786"/>
      <c r="AT10" s="786"/>
      <c r="AU10" s="787"/>
      <c r="AV10" s="787"/>
      <c r="AW10" s="787"/>
      <c r="AX10" s="787"/>
      <c r="AY10" s="788"/>
      <c r="AZ10" s="226"/>
      <c r="BA10" s="226"/>
      <c r="BB10" s="226"/>
      <c r="BC10" s="226"/>
      <c r="BD10" s="226"/>
      <c r="BE10" s="227"/>
      <c r="BF10" s="227"/>
      <c r="BG10" s="227"/>
      <c r="BH10" s="227"/>
      <c r="BI10" s="227"/>
      <c r="BJ10" s="227"/>
      <c r="BK10" s="227"/>
      <c r="BL10" s="227"/>
      <c r="BM10" s="227"/>
      <c r="BN10" s="227"/>
      <c r="BO10" s="227"/>
      <c r="BP10" s="227"/>
      <c r="BQ10" s="232">
        <v>4</v>
      </c>
      <c r="BR10" s="233"/>
      <c r="BS10" s="789" t="s">
        <v>589</v>
      </c>
      <c r="BT10" s="790"/>
      <c r="BU10" s="790"/>
      <c r="BV10" s="790"/>
      <c r="BW10" s="790"/>
      <c r="BX10" s="790"/>
      <c r="BY10" s="790"/>
      <c r="BZ10" s="790"/>
      <c r="CA10" s="790"/>
      <c r="CB10" s="790"/>
      <c r="CC10" s="790"/>
      <c r="CD10" s="790"/>
      <c r="CE10" s="790"/>
      <c r="CF10" s="790"/>
      <c r="CG10" s="791"/>
      <c r="CH10" s="792">
        <v>1508</v>
      </c>
      <c r="CI10" s="793"/>
      <c r="CJ10" s="793"/>
      <c r="CK10" s="793"/>
      <c r="CL10" s="794"/>
      <c r="CM10" s="792">
        <v>34181</v>
      </c>
      <c r="CN10" s="793"/>
      <c r="CO10" s="793"/>
      <c r="CP10" s="793"/>
      <c r="CQ10" s="794"/>
      <c r="CR10" s="792">
        <v>331</v>
      </c>
      <c r="CS10" s="793"/>
      <c r="CT10" s="793"/>
      <c r="CU10" s="793"/>
      <c r="CV10" s="794"/>
      <c r="CW10" s="792" t="s">
        <v>576</v>
      </c>
      <c r="CX10" s="793"/>
      <c r="CY10" s="793"/>
      <c r="CZ10" s="793"/>
      <c r="DA10" s="794"/>
      <c r="DB10" s="792">
        <v>1400</v>
      </c>
      <c r="DC10" s="793"/>
      <c r="DD10" s="793"/>
      <c r="DE10" s="793"/>
      <c r="DF10" s="794"/>
      <c r="DG10" s="792" t="s">
        <v>576</v>
      </c>
      <c r="DH10" s="793"/>
      <c r="DI10" s="793"/>
      <c r="DJ10" s="793"/>
      <c r="DK10" s="794"/>
      <c r="DL10" s="792" t="s">
        <v>576</v>
      </c>
      <c r="DM10" s="793"/>
      <c r="DN10" s="793"/>
      <c r="DO10" s="793"/>
      <c r="DP10" s="794"/>
      <c r="DQ10" s="792" t="s">
        <v>576</v>
      </c>
      <c r="DR10" s="793"/>
      <c r="DS10" s="793"/>
      <c r="DT10" s="793"/>
      <c r="DU10" s="794"/>
      <c r="DV10" s="789"/>
      <c r="DW10" s="790"/>
      <c r="DX10" s="790"/>
      <c r="DY10" s="790"/>
      <c r="DZ10" s="795"/>
      <c r="EA10" s="228"/>
    </row>
    <row r="11" spans="1:131" s="229" customFormat="1" ht="26.25" customHeight="1">
      <c r="A11" s="232">
        <v>5</v>
      </c>
      <c r="B11" s="796"/>
      <c r="C11" s="797"/>
      <c r="D11" s="797"/>
      <c r="E11" s="797"/>
      <c r="F11" s="797"/>
      <c r="G11" s="797"/>
      <c r="H11" s="797"/>
      <c r="I11" s="797"/>
      <c r="J11" s="797"/>
      <c r="K11" s="797"/>
      <c r="L11" s="797"/>
      <c r="M11" s="797"/>
      <c r="N11" s="797"/>
      <c r="O11" s="797"/>
      <c r="P11" s="798"/>
      <c r="Q11" s="799"/>
      <c r="R11" s="800"/>
      <c r="S11" s="800"/>
      <c r="T11" s="800"/>
      <c r="U11" s="800"/>
      <c r="V11" s="800"/>
      <c r="W11" s="800"/>
      <c r="X11" s="800"/>
      <c r="Y11" s="800"/>
      <c r="Z11" s="800"/>
      <c r="AA11" s="800"/>
      <c r="AB11" s="800"/>
      <c r="AC11" s="800"/>
      <c r="AD11" s="800"/>
      <c r="AE11" s="801"/>
      <c r="AF11" s="802"/>
      <c r="AG11" s="803"/>
      <c r="AH11" s="803"/>
      <c r="AI11" s="803"/>
      <c r="AJ11" s="804"/>
      <c r="AK11" s="785"/>
      <c r="AL11" s="786"/>
      <c r="AM11" s="786"/>
      <c r="AN11" s="786"/>
      <c r="AO11" s="786"/>
      <c r="AP11" s="786"/>
      <c r="AQ11" s="786"/>
      <c r="AR11" s="786"/>
      <c r="AS11" s="786"/>
      <c r="AT11" s="786"/>
      <c r="AU11" s="787"/>
      <c r="AV11" s="787"/>
      <c r="AW11" s="787"/>
      <c r="AX11" s="787"/>
      <c r="AY11" s="788"/>
      <c r="AZ11" s="226"/>
      <c r="BA11" s="226"/>
      <c r="BB11" s="226"/>
      <c r="BC11" s="226"/>
      <c r="BD11" s="226"/>
      <c r="BE11" s="227"/>
      <c r="BF11" s="227"/>
      <c r="BG11" s="227"/>
      <c r="BH11" s="227"/>
      <c r="BI11" s="227"/>
      <c r="BJ11" s="227"/>
      <c r="BK11" s="227"/>
      <c r="BL11" s="227"/>
      <c r="BM11" s="227"/>
      <c r="BN11" s="227"/>
      <c r="BO11" s="227"/>
      <c r="BP11" s="227"/>
      <c r="BQ11" s="232">
        <v>5</v>
      </c>
      <c r="BR11" s="233"/>
      <c r="BS11" s="789"/>
      <c r="BT11" s="790"/>
      <c r="BU11" s="790"/>
      <c r="BV11" s="790"/>
      <c r="BW11" s="790"/>
      <c r="BX11" s="790"/>
      <c r="BY11" s="790"/>
      <c r="BZ11" s="790"/>
      <c r="CA11" s="790"/>
      <c r="CB11" s="790"/>
      <c r="CC11" s="790"/>
      <c r="CD11" s="790"/>
      <c r="CE11" s="790"/>
      <c r="CF11" s="790"/>
      <c r="CG11" s="791"/>
      <c r="CH11" s="792"/>
      <c r="CI11" s="793"/>
      <c r="CJ11" s="793"/>
      <c r="CK11" s="793"/>
      <c r="CL11" s="794"/>
      <c r="CM11" s="792"/>
      <c r="CN11" s="793"/>
      <c r="CO11" s="793"/>
      <c r="CP11" s="793"/>
      <c r="CQ11" s="794"/>
      <c r="CR11" s="792"/>
      <c r="CS11" s="793"/>
      <c r="CT11" s="793"/>
      <c r="CU11" s="793"/>
      <c r="CV11" s="794"/>
      <c r="CW11" s="792"/>
      <c r="CX11" s="793"/>
      <c r="CY11" s="793"/>
      <c r="CZ11" s="793"/>
      <c r="DA11" s="794"/>
      <c r="DB11" s="792"/>
      <c r="DC11" s="793"/>
      <c r="DD11" s="793"/>
      <c r="DE11" s="793"/>
      <c r="DF11" s="794"/>
      <c r="DG11" s="792"/>
      <c r="DH11" s="793"/>
      <c r="DI11" s="793"/>
      <c r="DJ11" s="793"/>
      <c r="DK11" s="794"/>
      <c r="DL11" s="792"/>
      <c r="DM11" s="793"/>
      <c r="DN11" s="793"/>
      <c r="DO11" s="793"/>
      <c r="DP11" s="794"/>
      <c r="DQ11" s="792"/>
      <c r="DR11" s="793"/>
      <c r="DS11" s="793"/>
      <c r="DT11" s="793"/>
      <c r="DU11" s="794"/>
      <c r="DV11" s="789"/>
      <c r="DW11" s="790"/>
      <c r="DX11" s="790"/>
      <c r="DY11" s="790"/>
      <c r="DZ11" s="795"/>
      <c r="EA11" s="228"/>
    </row>
    <row r="12" spans="1:131" s="229" customFormat="1" ht="26.25" customHeight="1">
      <c r="A12" s="232">
        <v>6</v>
      </c>
      <c r="B12" s="796"/>
      <c r="C12" s="797"/>
      <c r="D12" s="797"/>
      <c r="E12" s="797"/>
      <c r="F12" s="797"/>
      <c r="G12" s="797"/>
      <c r="H12" s="797"/>
      <c r="I12" s="797"/>
      <c r="J12" s="797"/>
      <c r="K12" s="797"/>
      <c r="L12" s="797"/>
      <c r="M12" s="797"/>
      <c r="N12" s="797"/>
      <c r="O12" s="797"/>
      <c r="P12" s="798"/>
      <c r="Q12" s="799"/>
      <c r="R12" s="800"/>
      <c r="S12" s="800"/>
      <c r="T12" s="800"/>
      <c r="U12" s="800"/>
      <c r="V12" s="800"/>
      <c r="W12" s="800"/>
      <c r="X12" s="800"/>
      <c r="Y12" s="800"/>
      <c r="Z12" s="800"/>
      <c r="AA12" s="800"/>
      <c r="AB12" s="800"/>
      <c r="AC12" s="800"/>
      <c r="AD12" s="800"/>
      <c r="AE12" s="801"/>
      <c r="AF12" s="802"/>
      <c r="AG12" s="803"/>
      <c r="AH12" s="803"/>
      <c r="AI12" s="803"/>
      <c r="AJ12" s="804"/>
      <c r="AK12" s="785"/>
      <c r="AL12" s="786"/>
      <c r="AM12" s="786"/>
      <c r="AN12" s="786"/>
      <c r="AO12" s="786"/>
      <c r="AP12" s="786"/>
      <c r="AQ12" s="786"/>
      <c r="AR12" s="786"/>
      <c r="AS12" s="786"/>
      <c r="AT12" s="786"/>
      <c r="AU12" s="787"/>
      <c r="AV12" s="787"/>
      <c r="AW12" s="787"/>
      <c r="AX12" s="787"/>
      <c r="AY12" s="788"/>
      <c r="AZ12" s="226"/>
      <c r="BA12" s="226"/>
      <c r="BB12" s="226"/>
      <c r="BC12" s="226"/>
      <c r="BD12" s="226"/>
      <c r="BE12" s="227"/>
      <c r="BF12" s="227"/>
      <c r="BG12" s="227"/>
      <c r="BH12" s="227"/>
      <c r="BI12" s="227"/>
      <c r="BJ12" s="227"/>
      <c r="BK12" s="227"/>
      <c r="BL12" s="227"/>
      <c r="BM12" s="227"/>
      <c r="BN12" s="227"/>
      <c r="BO12" s="227"/>
      <c r="BP12" s="227"/>
      <c r="BQ12" s="232">
        <v>6</v>
      </c>
      <c r="BR12" s="233"/>
      <c r="BS12" s="789"/>
      <c r="BT12" s="790"/>
      <c r="BU12" s="790"/>
      <c r="BV12" s="790"/>
      <c r="BW12" s="790"/>
      <c r="BX12" s="790"/>
      <c r="BY12" s="790"/>
      <c r="BZ12" s="790"/>
      <c r="CA12" s="790"/>
      <c r="CB12" s="790"/>
      <c r="CC12" s="790"/>
      <c r="CD12" s="790"/>
      <c r="CE12" s="790"/>
      <c r="CF12" s="790"/>
      <c r="CG12" s="791"/>
      <c r="CH12" s="792"/>
      <c r="CI12" s="793"/>
      <c r="CJ12" s="793"/>
      <c r="CK12" s="793"/>
      <c r="CL12" s="794"/>
      <c r="CM12" s="792"/>
      <c r="CN12" s="793"/>
      <c r="CO12" s="793"/>
      <c r="CP12" s="793"/>
      <c r="CQ12" s="794"/>
      <c r="CR12" s="792"/>
      <c r="CS12" s="793"/>
      <c r="CT12" s="793"/>
      <c r="CU12" s="793"/>
      <c r="CV12" s="794"/>
      <c r="CW12" s="792"/>
      <c r="CX12" s="793"/>
      <c r="CY12" s="793"/>
      <c r="CZ12" s="793"/>
      <c r="DA12" s="794"/>
      <c r="DB12" s="792"/>
      <c r="DC12" s="793"/>
      <c r="DD12" s="793"/>
      <c r="DE12" s="793"/>
      <c r="DF12" s="794"/>
      <c r="DG12" s="792"/>
      <c r="DH12" s="793"/>
      <c r="DI12" s="793"/>
      <c r="DJ12" s="793"/>
      <c r="DK12" s="794"/>
      <c r="DL12" s="792"/>
      <c r="DM12" s="793"/>
      <c r="DN12" s="793"/>
      <c r="DO12" s="793"/>
      <c r="DP12" s="794"/>
      <c r="DQ12" s="792"/>
      <c r="DR12" s="793"/>
      <c r="DS12" s="793"/>
      <c r="DT12" s="793"/>
      <c r="DU12" s="794"/>
      <c r="DV12" s="789"/>
      <c r="DW12" s="790"/>
      <c r="DX12" s="790"/>
      <c r="DY12" s="790"/>
      <c r="DZ12" s="795"/>
      <c r="EA12" s="228"/>
    </row>
    <row r="13" spans="1:131" s="229" customFormat="1" ht="26.25" customHeight="1">
      <c r="A13" s="232">
        <v>7</v>
      </c>
      <c r="B13" s="796"/>
      <c r="C13" s="797"/>
      <c r="D13" s="797"/>
      <c r="E13" s="797"/>
      <c r="F13" s="797"/>
      <c r="G13" s="797"/>
      <c r="H13" s="797"/>
      <c r="I13" s="797"/>
      <c r="J13" s="797"/>
      <c r="K13" s="797"/>
      <c r="L13" s="797"/>
      <c r="M13" s="797"/>
      <c r="N13" s="797"/>
      <c r="O13" s="797"/>
      <c r="P13" s="798"/>
      <c r="Q13" s="799"/>
      <c r="R13" s="800"/>
      <c r="S13" s="800"/>
      <c r="T13" s="800"/>
      <c r="U13" s="800"/>
      <c r="V13" s="800"/>
      <c r="W13" s="800"/>
      <c r="X13" s="800"/>
      <c r="Y13" s="800"/>
      <c r="Z13" s="800"/>
      <c r="AA13" s="800"/>
      <c r="AB13" s="800"/>
      <c r="AC13" s="800"/>
      <c r="AD13" s="800"/>
      <c r="AE13" s="801"/>
      <c r="AF13" s="802"/>
      <c r="AG13" s="803"/>
      <c r="AH13" s="803"/>
      <c r="AI13" s="803"/>
      <c r="AJ13" s="804"/>
      <c r="AK13" s="785"/>
      <c r="AL13" s="786"/>
      <c r="AM13" s="786"/>
      <c r="AN13" s="786"/>
      <c r="AO13" s="786"/>
      <c r="AP13" s="786"/>
      <c r="AQ13" s="786"/>
      <c r="AR13" s="786"/>
      <c r="AS13" s="786"/>
      <c r="AT13" s="786"/>
      <c r="AU13" s="787"/>
      <c r="AV13" s="787"/>
      <c r="AW13" s="787"/>
      <c r="AX13" s="787"/>
      <c r="AY13" s="788"/>
      <c r="AZ13" s="226"/>
      <c r="BA13" s="226"/>
      <c r="BB13" s="226"/>
      <c r="BC13" s="226"/>
      <c r="BD13" s="226"/>
      <c r="BE13" s="227"/>
      <c r="BF13" s="227"/>
      <c r="BG13" s="227"/>
      <c r="BH13" s="227"/>
      <c r="BI13" s="227"/>
      <c r="BJ13" s="227"/>
      <c r="BK13" s="227"/>
      <c r="BL13" s="227"/>
      <c r="BM13" s="227"/>
      <c r="BN13" s="227"/>
      <c r="BO13" s="227"/>
      <c r="BP13" s="227"/>
      <c r="BQ13" s="232">
        <v>7</v>
      </c>
      <c r="BR13" s="233"/>
      <c r="BS13" s="789"/>
      <c r="BT13" s="790"/>
      <c r="BU13" s="790"/>
      <c r="BV13" s="790"/>
      <c r="BW13" s="790"/>
      <c r="BX13" s="790"/>
      <c r="BY13" s="790"/>
      <c r="BZ13" s="790"/>
      <c r="CA13" s="790"/>
      <c r="CB13" s="790"/>
      <c r="CC13" s="790"/>
      <c r="CD13" s="790"/>
      <c r="CE13" s="790"/>
      <c r="CF13" s="790"/>
      <c r="CG13" s="791"/>
      <c r="CH13" s="792"/>
      <c r="CI13" s="793"/>
      <c r="CJ13" s="793"/>
      <c r="CK13" s="793"/>
      <c r="CL13" s="794"/>
      <c r="CM13" s="792"/>
      <c r="CN13" s="793"/>
      <c r="CO13" s="793"/>
      <c r="CP13" s="793"/>
      <c r="CQ13" s="794"/>
      <c r="CR13" s="792"/>
      <c r="CS13" s="793"/>
      <c r="CT13" s="793"/>
      <c r="CU13" s="793"/>
      <c r="CV13" s="794"/>
      <c r="CW13" s="792"/>
      <c r="CX13" s="793"/>
      <c r="CY13" s="793"/>
      <c r="CZ13" s="793"/>
      <c r="DA13" s="794"/>
      <c r="DB13" s="792"/>
      <c r="DC13" s="793"/>
      <c r="DD13" s="793"/>
      <c r="DE13" s="793"/>
      <c r="DF13" s="794"/>
      <c r="DG13" s="792"/>
      <c r="DH13" s="793"/>
      <c r="DI13" s="793"/>
      <c r="DJ13" s="793"/>
      <c r="DK13" s="794"/>
      <c r="DL13" s="792"/>
      <c r="DM13" s="793"/>
      <c r="DN13" s="793"/>
      <c r="DO13" s="793"/>
      <c r="DP13" s="794"/>
      <c r="DQ13" s="792"/>
      <c r="DR13" s="793"/>
      <c r="DS13" s="793"/>
      <c r="DT13" s="793"/>
      <c r="DU13" s="794"/>
      <c r="DV13" s="789"/>
      <c r="DW13" s="790"/>
      <c r="DX13" s="790"/>
      <c r="DY13" s="790"/>
      <c r="DZ13" s="795"/>
      <c r="EA13" s="228"/>
    </row>
    <row r="14" spans="1:131" s="229" customFormat="1" ht="26.25" customHeight="1">
      <c r="A14" s="232">
        <v>8</v>
      </c>
      <c r="B14" s="796"/>
      <c r="C14" s="797"/>
      <c r="D14" s="797"/>
      <c r="E14" s="797"/>
      <c r="F14" s="797"/>
      <c r="G14" s="797"/>
      <c r="H14" s="797"/>
      <c r="I14" s="797"/>
      <c r="J14" s="797"/>
      <c r="K14" s="797"/>
      <c r="L14" s="797"/>
      <c r="M14" s="797"/>
      <c r="N14" s="797"/>
      <c r="O14" s="797"/>
      <c r="P14" s="798"/>
      <c r="Q14" s="799"/>
      <c r="R14" s="800"/>
      <c r="S14" s="800"/>
      <c r="T14" s="800"/>
      <c r="U14" s="800"/>
      <c r="V14" s="800"/>
      <c r="W14" s="800"/>
      <c r="X14" s="800"/>
      <c r="Y14" s="800"/>
      <c r="Z14" s="800"/>
      <c r="AA14" s="800"/>
      <c r="AB14" s="800"/>
      <c r="AC14" s="800"/>
      <c r="AD14" s="800"/>
      <c r="AE14" s="801"/>
      <c r="AF14" s="802"/>
      <c r="AG14" s="803"/>
      <c r="AH14" s="803"/>
      <c r="AI14" s="803"/>
      <c r="AJ14" s="804"/>
      <c r="AK14" s="785"/>
      <c r="AL14" s="786"/>
      <c r="AM14" s="786"/>
      <c r="AN14" s="786"/>
      <c r="AO14" s="786"/>
      <c r="AP14" s="786"/>
      <c r="AQ14" s="786"/>
      <c r="AR14" s="786"/>
      <c r="AS14" s="786"/>
      <c r="AT14" s="786"/>
      <c r="AU14" s="787"/>
      <c r="AV14" s="787"/>
      <c r="AW14" s="787"/>
      <c r="AX14" s="787"/>
      <c r="AY14" s="788"/>
      <c r="AZ14" s="226"/>
      <c r="BA14" s="226"/>
      <c r="BB14" s="226"/>
      <c r="BC14" s="226"/>
      <c r="BD14" s="226"/>
      <c r="BE14" s="227"/>
      <c r="BF14" s="227"/>
      <c r="BG14" s="227"/>
      <c r="BH14" s="227"/>
      <c r="BI14" s="227"/>
      <c r="BJ14" s="227"/>
      <c r="BK14" s="227"/>
      <c r="BL14" s="227"/>
      <c r="BM14" s="227"/>
      <c r="BN14" s="227"/>
      <c r="BO14" s="227"/>
      <c r="BP14" s="227"/>
      <c r="BQ14" s="232">
        <v>8</v>
      </c>
      <c r="BR14" s="233"/>
      <c r="BS14" s="789"/>
      <c r="BT14" s="790"/>
      <c r="BU14" s="790"/>
      <c r="BV14" s="790"/>
      <c r="BW14" s="790"/>
      <c r="BX14" s="790"/>
      <c r="BY14" s="790"/>
      <c r="BZ14" s="790"/>
      <c r="CA14" s="790"/>
      <c r="CB14" s="790"/>
      <c r="CC14" s="790"/>
      <c r="CD14" s="790"/>
      <c r="CE14" s="790"/>
      <c r="CF14" s="790"/>
      <c r="CG14" s="791"/>
      <c r="CH14" s="792"/>
      <c r="CI14" s="793"/>
      <c r="CJ14" s="793"/>
      <c r="CK14" s="793"/>
      <c r="CL14" s="794"/>
      <c r="CM14" s="792"/>
      <c r="CN14" s="793"/>
      <c r="CO14" s="793"/>
      <c r="CP14" s="793"/>
      <c r="CQ14" s="794"/>
      <c r="CR14" s="792"/>
      <c r="CS14" s="793"/>
      <c r="CT14" s="793"/>
      <c r="CU14" s="793"/>
      <c r="CV14" s="794"/>
      <c r="CW14" s="792"/>
      <c r="CX14" s="793"/>
      <c r="CY14" s="793"/>
      <c r="CZ14" s="793"/>
      <c r="DA14" s="794"/>
      <c r="DB14" s="792"/>
      <c r="DC14" s="793"/>
      <c r="DD14" s="793"/>
      <c r="DE14" s="793"/>
      <c r="DF14" s="794"/>
      <c r="DG14" s="792"/>
      <c r="DH14" s="793"/>
      <c r="DI14" s="793"/>
      <c r="DJ14" s="793"/>
      <c r="DK14" s="794"/>
      <c r="DL14" s="792"/>
      <c r="DM14" s="793"/>
      <c r="DN14" s="793"/>
      <c r="DO14" s="793"/>
      <c r="DP14" s="794"/>
      <c r="DQ14" s="792"/>
      <c r="DR14" s="793"/>
      <c r="DS14" s="793"/>
      <c r="DT14" s="793"/>
      <c r="DU14" s="794"/>
      <c r="DV14" s="789"/>
      <c r="DW14" s="790"/>
      <c r="DX14" s="790"/>
      <c r="DY14" s="790"/>
      <c r="DZ14" s="795"/>
      <c r="EA14" s="228"/>
    </row>
    <row r="15" spans="1:131" s="229" customFormat="1" ht="26.25" customHeight="1">
      <c r="A15" s="232">
        <v>9</v>
      </c>
      <c r="B15" s="796"/>
      <c r="C15" s="797"/>
      <c r="D15" s="797"/>
      <c r="E15" s="797"/>
      <c r="F15" s="797"/>
      <c r="G15" s="797"/>
      <c r="H15" s="797"/>
      <c r="I15" s="797"/>
      <c r="J15" s="797"/>
      <c r="K15" s="797"/>
      <c r="L15" s="797"/>
      <c r="M15" s="797"/>
      <c r="N15" s="797"/>
      <c r="O15" s="797"/>
      <c r="P15" s="798"/>
      <c r="Q15" s="799"/>
      <c r="R15" s="800"/>
      <c r="S15" s="800"/>
      <c r="T15" s="800"/>
      <c r="U15" s="800"/>
      <c r="V15" s="800"/>
      <c r="W15" s="800"/>
      <c r="X15" s="800"/>
      <c r="Y15" s="800"/>
      <c r="Z15" s="800"/>
      <c r="AA15" s="800"/>
      <c r="AB15" s="800"/>
      <c r="AC15" s="800"/>
      <c r="AD15" s="800"/>
      <c r="AE15" s="801"/>
      <c r="AF15" s="802"/>
      <c r="AG15" s="803"/>
      <c r="AH15" s="803"/>
      <c r="AI15" s="803"/>
      <c r="AJ15" s="804"/>
      <c r="AK15" s="785"/>
      <c r="AL15" s="786"/>
      <c r="AM15" s="786"/>
      <c r="AN15" s="786"/>
      <c r="AO15" s="786"/>
      <c r="AP15" s="786"/>
      <c r="AQ15" s="786"/>
      <c r="AR15" s="786"/>
      <c r="AS15" s="786"/>
      <c r="AT15" s="786"/>
      <c r="AU15" s="787"/>
      <c r="AV15" s="787"/>
      <c r="AW15" s="787"/>
      <c r="AX15" s="787"/>
      <c r="AY15" s="788"/>
      <c r="AZ15" s="226"/>
      <c r="BA15" s="226"/>
      <c r="BB15" s="226"/>
      <c r="BC15" s="226"/>
      <c r="BD15" s="226"/>
      <c r="BE15" s="227"/>
      <c r="BF15" s="227"/>
      <c r="BG15" s="227"/>
      <c r="BH15" s="227"/>
      <c r="BI15" s="227"/>
      <c r="BJ15" s="227"/>
      <c r="BK15" s="227"/>
      <c r="BL15" s="227"/>
      <c r="BM15" s="227"/>
      <c r="BN15" s="227"/>
      <c r="BO15" s="227"/>
      <c r="BP15" s="227"/>
      <c r="BQ15" s="232">
        <v>9</v>
      </c>
      <c r="BR15" s="233"/>
      <c r="BS15" s="789"/>
      <c r="BT15" s="790"/>
      <c r="BU15" s="790"/>
      <c r="BV15" s="790"/>
      <c r="BW15" s="790"/>
      <c r="BX15" s="790"/>
      <c r="BY15" s="790"/>
      <c r="BZ15" s="790"/>
      <c r="CA15" s="790"/>
      <c r="CB15" s="790"/>
      <c r="CC15" s="790"/>
      <c r="CD15" s="790"/>
      <c r="CE15" s="790"/>
      <c r="CF15" s="790"/>
      <c r="CG15" s="791"/>
      <c r="CH15" s="792"/>
      <c r="CI15" s="793"/>
      <c r="CJ15" s="793"/>
      <c r="CK15" s="793"/>
      <c r="CL15" s="794"/>
      <c r="CM15" s="792"/>
      <c r="CN15" s="793"/>
      <c r="CO15" s="793"/>
      <c r="CP15" s="793"/>
      <c r="CQ15" s="794"/>
      <c r="CR15" s="792"/>
      <c r="CS15" s="793"/>
      <c r="CT15" s="793"/>
      <c r="CU15" s="793"/>
      <c r="CV15" s="794"/>
      <c r="CW15" s="792"/>
      <c r="CX15" s="793"/>
      <c r="CY15" s="793"/>
      <c r="CZ15" s="793"/>
      <c r="DA15" s="794"/>
      <c r="DB15" s="792"/>
      <c r="DC15" s="793"/>
      <c r="DD15" s="793"/>
      <c r="DE15" s="793"/>
      <c r="DF15" s="794"/>
      <c r="DG15" s="792"/>
      <c r="DH15" s="793"/>
      <c r="DI15" s="793"/>
      <c r="DJ15" s="793"/>
      <c r="DK15" s="794"/>
      <c r="DL15" s="792"/>
      <c r="DM15" s="793"/>
      <c r="DN15" s="793"/>
      <c r="DO15" s="793"/>
      <c r="DP15" s="794"/>
      <c r="DQ15" s="792"/>
      <c r="DR15" s="793"/>
      <c r="DS15" s="793"/>
      <c r="DT15" s="793"/>
      <c r="DU15" s="794"/>
      <c r="DV15" s="789"/>
      <c r="DW15" s="790"/>
      <c r="DX15" s="790"/>
      <c r="DY15" s="790"/>
      <c r="DZ15" s="795"/>
      <c r="EA15" s="228"/>
    </row>
    <row r="16" spans="1:131" s="229" customFormat="1" ht="26.25" customHeight="1">
      <c r="A16" s="232">
        <v>10</v>
      </c>
      <c r="B16" s="796"/>
      <c r="C16" s="797"/>
      <c r="D16" s="797"/>
      <c r="E16" s="797"/>
      <c r="F16" s="797"/>
      <c r="G16" s="797"/>
      <c r="H16" s="797"/>
      <c r="I16" s="797"/>
      <c r="J16" s="797"/>
      <c r="K16" s="797"/>
      <c r="L16" s="797"/>
      <c r="M16" s="797"/>
      <c r="N16" s="797"/>
      <c r="O16" s="797"/>
      <c r="P16" s="798"/>
      <c r="Q16" s="799"/>
      <c r="R16" s="800"/>
      <c r="S16" s="800"/>
      <c r="T16" s="800"/>
      <c r="U16" s="800"/>
      <c r="V16" s="800"/>
      <c r="W16" s="800"/>
      <c r="X16" s="800"/>
      <c r="Y16" s="800"/>
      <c r="Z16" s="800"/>
      <c r="AA16" s="800"/>
      <c r="AB16" s="800"/>
      <c r="AC16" s="800"/>
      <c r="AD16" s="800"/>
      <c r="AE16" s="801"/>
      <c r="AF16" s="802"/>
      <c r="AG16" s="803"/>
      <c r="AH16" s="803"/>
      <c r="AI16" s="803"/>
      <c r="AJ16" s="804"/>
      <c r="AK16" s="785"/>
      <c r="AL16" s="786"/>
      <c r="AM16" s="786"/>
      <c r="AN16" s="786"/>
      <c r="AO16" s="786"/>
      <c r="AP16" s="786"/>
      <c r="AQ16" s="786"/>
      <c r="AR16" s="786"/>
      <c r="AS16" s="786"/>
      <c r="AT16" s="786"/>
      <c r="AU16" s="787"/>
      <c r="AV16" s="787"/>
      <c r="AW16" s="787"/>
      <c r="AX16" s="787"/>
      <c r="AY16" s="788"/>
      <c r="AZ16" s="226"/>
      <c r="BA16" s="226"/>
      <c r="BB16" s="226"/>
      <c r="BC16" s="226"/>
      <c r="BD16" s="226"/>
      <c r="BE16" s="227"/>
      <c r="BF16" s="227"/>
      <c r="BG16" s="227"/>
      <c r="BH16" s="227"/>
      <c r="BI16" s="227"/>
      <c r="BJ16" s="227"/>
      <c r="BK16" s="227"/>
      <c r="BL16" s="227"/>
      <c r="BM16" s="227"/>
      <c r="BN16" s="227"/>
      <c r="BO16" s="227"/>
      <c r="BP16" s="227"/>
      <c r="BQ16" s="232">
        <v>10</v>
      </c>
      <c r="BR16" s="233"/>
      <c r="BS16" s="789"/>
      <c r="BT16" s="790"/>
      <c r="BU16" s="790"/>
      <c r="BV16" s="790"/>
      <c r="BW16" s="790"/>
      <c r="BX16" s="790"/>
      <c r="BY16" s="790"/>
      <c r="BZ16" s="790"/>
      <c r="CA16" s="790"/>
      <c r="CB16" s="790"/>
      <c r="CC16" s="790"/>
      <c r="CD16" s="790"/>
      <c r="CE16" s="790"/>
      <c r="CF16" s="790"/>
      <c r="CG16" s="791"/>
      <c r="CH16" s="792"/>
      <c r="CI16" s="793"/>
      <c r="CJ16" s="793"/>
      <c r="CK16" s="793"/>
      <c r="CL16" s="794"/>
      <c r="CM16" s="792"/>
      <c r="CN16" s="793"/>
      <c r="CO16" s="793"/>
      <c r="CP16" s="793"/>
      <c r="CQ16" s="794"/>
      <c r="CR16" s="792"/>
      <c r="CS16" s="793"/>
      <c r="CT16" s="793"/>
      <c r="CU16" s="793"/>
      <c r="CV16" s="794"/>
      <c r="CW16" s="792"/>
      <c r="CX16" s="793"/>
      <c r="CY16" s="793"/>
      <c r="CZ16" s="793"/>
      <c r="DA16" s="794"/>
      <c r="DB16" s="792"/>
      <c r="DC16" s="793"/>
      <c r="DD16" s="793"/>
      <c r="DE16" s="793"/>
      <c r="DF16" s="794"/>
      <c r="DG16" s="792"/>
      <c r="DH16" s="793"/>
      <c r="DI16" s="793"/>
      <c r="DJ16" s="793"/>
      <c r="DK16" s="794"/>
      <c r="DL16" s="792"/>
      <c r="DM16" s="793"/>
      <c r="DN16" s="793"/>
      <c r="DO16" s="793"/>
      <c r="DP16" s="794"/>
      <c r="DQ16" s="792"/>
      <c r="DR16" s="793"/>
      <c r="DS16" s="793"/>
      <c r="DT16" s="793"/>
      <c r="DU16" s="794"/>
      <c r="DV16" s="789"/>
      <c r="DW16" s="790"/>
      <c r="DX16" s="790"/>
      <c r="DY16" s="790"/>
      <c r="DZ16" s="795"/>
      <c r="EA16" s="228"/>
    </row>
    <row r="17" spans="1:131" s="229" customFormat="1" ht="26.25" customHeight="1">
      <c r="A17" s="232">
        <v>11</v>
      </c>
      <c r="B17" s="796"/>
      <c r="C17" s="797"/>
      <c r="D17" s="797"/>
      <c r="E17" s="797"/>
      <c r="F17" s="797"/>
      <c r="G17" s="797"/>
      <c r="H17" s="797"/>
      <c r="I17" s="797"/>
      <c r="J17" s="797"/>
      <c r="K17" s="797"/>
      <c r="L17" s="797"/>
      <c r="M17" s="797"/>
      <c r="N17" s="797"/>
      <c r="O17" s="797"/>
      <c r="P17" s="798"/>
      <c r="Q17" s="799"/>
      <c r="R17" s="800"/>
      <c r="S17" s="800"/>
      <c r="T17" s="800"/>
      <c r="U17" s="800"/>
      <c r="V17" s="800"/>
      <c r="W17" s="800"/>
      <c r="X17" s="800"/>
      <c r="Y17" s="800"/>
      <c r="Z17" s="800"/>
      <c r="AA17" s="800"/>
      <c r="AB17" s="800"/>
      <c r="AC17" s="800"/>
      <c r="AD17" s="800"/>
      <c r="AE17" s="801"/>
      <c r="AF17" s="802"/>
      <c r="AG17" s="803"/>
      <c r="AH17" s="803"/>
      <c r="AI17" s="803"/>
      <c r="AJ17" s="804"/>
      <c r="AK17" s="785"/>
      <c r="AL17" s="786"/>
      <c r="AM17" s="786"/>
      <c r="AN17" s="786"/>
      <c r="AO17" s="786"/>
      <c r="AP17" s="786"/>
      <c r="AQ17" s="786"/>
      <c r="AR17" s="786"/>
      <c r="AS17" s="786"/>
      <c r="AT17" s="786"/>
      <c r="AU17" s="787"/>
      <c r="AV17" s="787"/>
      <c r="AW17" s="787"/>
      <c r="AX17" s="787"/>
      <c r="AY17" s="788"/>
      <c r="AZ17" s="226"/>
      <c r="BA17" s="226"/>
      <c r="BB17" s="226"/>
      <c r="BC17" s="226"/>
      <c r="BD17" s="226"/>
      <c r="BE17" s="227"/>
      <c r="BF17" s="227"/>
      <c r="BG17" s="227"/>
      <c r="BH17" s="227"/>
      <c r="BI17" s="227"/>
      <c r="BJ17" s="227"/>
      <c r="BK17" s="227"/>
      <c r="BL17" s="227"/>
      <c r="BM17" s="227"/>
      <c r="BN17" s="227"/>
      <c r="BO17" s="227"/>
      <c r="BP17" s="227"/>
      <c r="BQ17" s="232">
        <v>11</v>
      </c>
      <c r="BR17" s="233"/>
      <c r="BS17" s="789"/>
      <c r="BT17" s="790"/>
      <c r="BU17" s="790"/>
      <c r="BV17" s="790"/>
      <c r="BW17" s="790"/>
      <c r="BX17" s="790"/>
      <c r="BY17" s="790"/>
      <c r="BZ17" s="790"/>
      <c r="CA17" s="790"/>
      <c r="CB17" s="790"/>
      <c r="CC17" s="790"/>
      <c r="CD17" s="790"/>
      <c r="CE17" s="790"/>
      <c r="CF17" s="790"/>
      <c r="CG17" s="791"/>
      <c r="CH17" s="792"/>
      <c r="CI17" s="793"/>
      <c r="CJ17" s="793"/>
      <c r="CK17" s="793"/>
      <c r="CL17" s="794"/>
      <c r="CM17" s="792"/>
      <c r="CN17" s="793"/>
      <c r="CO17" s="793"/>
      <c r="CP17" s="793"/>
      <c r="CQ17" s="794"/>
      <c r="CR17" s="792"/>
      <c r="CS17" s="793"/>
      <c r="CT17" s="793"/>
      <c r="CU17" s="793"/>
      <c r="CV17" s="794"/>
      <c r="CW17" s="792"/>
      <c r="CX17" s="793"/>
      <c r="CY17" s="793"/>
      <c r="CZ17" s="793"/>
      <c r="DA17" s="794"/>
      <c r="DB17" s="792"/>
      <c r="DC17" s="793"/>
      <c r="DD17" s="793"/>
      <c r="DE17" s="793"/>
      <c r="DF17" s="794"/>
      <c r="DG17" s="792"/>
      <c r="DH17" s="793"/>
      <c r="DI17" s="793"/>
      <c r="DJ17" s="793"/>
      <c r="DK17" s="794"/>
      <c r="DL17" s="792"/>
      <c r="DM17" s="793"/>
      <c r="DN17" s="793"/>
      <c r="DO17" s="793"/>
      <c r="DP17" s="794"/>
      <c r="DQ17" s="792"/>
      <c r="DR17" s="793"/>
      <c r="DS17" s="793"/>
      <c r="DT17" s="793"/>
      <c r="DU17" s="794"/>
      <c r="DV17" s="789"/>
      <c r="DW17" s="790"/>
      <c r="DX17" s="790"/>
      <c r="DY17" s="790"/>
      <c r="DZ17" s="795"/>
      <c r="EA17" s="228"/>
    </row>
    <row r="18" spans="1:131" s="229" customFormat="1" ht="26.25" customHeight="1">
      <c r="A18" s="232">
        <v>12</v>
      </c>
      <c r="B18" s="796"/>
      <c r="C18" s="797"/>
      <c r="D18" s="797"/>
      <c r="E18" s="797"/>
      <c r="F18" s="797"/>
      <c r="G18" s="797"/>
      <c r="H18" s="797"/>
      <c r="I18" s="797"/>
      <c r="J18" s="797"/>
      <c r="K18" s="797"/>
      <c r="L18" s="797"/>
      <c r="M18" s="797"/>
      <c r="N18" s="797"/>
      <c r="O18" s="797"/>
      <c r="P18" s="798"/>
      <c r="Q18" s="799"/>
      <c r="R18" s="800"/>
      <c r="S18" s="800"/>
      <c r="T18" s="800"/>
      <c r="U18" s="800"/>
      <c r="V18" s="800"/>
      <c r="W18" s="800"/>
      <c r="X18" s="800"/>
      <c r="Y18" s="800"/>
      <c r="Z18" s="800"/>
      <c r="AA18" s="800"/>
      <c r="AB18" s="800"/>
      <c r="AC18" s="800"/>
      <c r="AD18" s="800"/>
      <c r="AE18" s="801"/>
      <c r="AF18" s="802"/>
      <c r="AG18" s="803"/>
      <c r="AH18" s="803"/>
      <c r="AI18" s="803"/>
      <c r="AJ18" s="804"/>
      <c r="AK18" s="785"/>
      <c r="AL18" s="786"/>
      <c r="AM18" s="786"/>
      <c r="AN18" s="786"/>
      <c r="AO18" s="786"/>
      <c r="AP18" s="786"/>
      <c r="AQ18" s="786"/>
      <c r="AR18" s="786"/>
      <c r="AS18" s="786"/>
      <c r="AT18" s="786"/>
      <c r="AU18" s="787"/>
      <c r="AV18" s="787"/>
      <c r="AW18" s="787"/>
      <c r="AX18" s="787"/>
      <c r="AY18" s="788"/>
      <c r="AZ18" s="226"/>
      <c r="BA18" s="226"/>
      <c r="BB18" s="226"/>
      <c r="BC18" s="226"/>
      <c r="BD18" s="226"/>
      <c r="BE18" s="227"/>
      <c r="BF18" s="227"/>
      <c r="BG18" s="227"/>
      <c r="BH18" s="227"/>
      <c r="BI18" s="227"/>
      <c r="BJ18" s="227"/>
      <c r="BK18" s="227"/>
      <c r="BL18" s="227"/>
      <c r="BM18" s="227"/>
      <c r="BN18" s="227"/>
      <c r="BO18" s="227"/>
      <c r="BP18" s="227"/>
      <c r="BQ18" s="232">
        <v>12</v>
      </c>
      <c r="BR18" s="233"/>
      <c r="BS18" s="789"/>
      <c r="BT18" s="790"/>
      <c r="BU18" s="790"/>
      <c r="BV18" s="790"/>
      <c r="BW18" s="790"/>
      <c r="BX18" s="790"/>
      <c r="BY18" s="790"/>
      <c r="BZ18" s="790"/>
      <c r="CA18" s="790"/>
      <c r="CB18" s="790"/>
      <c r="CC18" s="790"/>
      <c r="CD18" s="790"/>
      <c r="CE18" s="790"/>
      <c r="CF18" s="790"/>
      <c r="CG18" s="791"/>
      <c r="CH18" s="792"/>
      <c r="CI18" s="793"/>
      <c r="CJ18" s="793"/>
      <c r="CK18" s="793"/>
      <c r="CL18" s="794"/>
      <c r="CM18" s="792"/>
      <c r="CN18" s="793"/>
      <c r="CO18" s="793"/>
      <c r="CP18" s="793"/>
      <c r="CQ18" s="794"/>
      <c r="CR18" s="792"/>
      <c r="CS18" s="793"/>
      <c r="CT18" s="793"/>
      <c r="CU18" s="793"/>
      <c r="CV18" s="794"/>
      <c r="CW18" s="792"/>
      <c r="CX18" s="793"/>
      <c r="CY18" s="793"/>
      <c r="CZ18" s="793"/>
      <c r="DA18" s="794"/>
      <c r="DB18" s="792"/>
      <c r="DC18" s="793"/>
      <c r="DD18" s="793"/>
      <c r="DE18" s="793"/>
      <c r="DF18" s="794"/>
      <c r="DG18" s="792"/>
      <c r="DH18" s="793"/>
      <c r="DI18" s="793"/>
      <c r="DJ18" s="793"/>
      <c r="DK18" s="794"/>
      <c r="DL18" s="792"/>
      <c r="DM18" s="793"/>
      <c r="DN18" s="793"/>
      <c r="DO18" s="793"/>
      <c r="DP18" s="794"/>
      <c r="DQ18" s="792"/>
      <c r="DR18" s="793"/>
      <c r="DS18" s="793"/>
      <c r="DT18" s="793"/>
      <c r="DU18" s="794"/>
      <c r="DV18" s="789"/>
      <c r="DW18" s="790"/>
      <c r="DX18" s="790"/>
      <c r="DY18" s="790"/>
      <c r="DZ18" s="795"/>
      <c r="EA18" s="228"/>
    </row>
    <row r="19" spans="1:131" s="229" customFormat="1" ht="26.25" customHeight="1">
      <c r="A19" s="232">
        <v>13</v>
      </c>
      <c r="B19" s="796"/>
      <c r="C19" s="797"/>
      <c r="D19" s="797"/>
      <c r="E19" s="797"/>
      <c r="F19" s="797"/>
      <c r="G19" s="797"/>
      <c r="H19" s="797"/>
      <c r="I19" s="797"/>
      <c r="J19" s="797"/>
      <c r="K19" s="797"/>
      <c r="L19" s="797"/>
      <c r="M19" s="797"/>
      <c r="N19" s="797"/>
      <c r="O19" s="797"/>
      <c r="P19" s="798"/>
      <c r="Q19" s="799"/>
      <c r="R19" s="800"/>
      <c r="S19" s="800"/>
      <c r="T19" s="800"/>
      <c r="U19" s="800"/>
      <c r="V19" s="800"/>
      <c r="W19" s="800"/>
      <c r="X19" s="800"/>
      <c r="Y19" s="800"/>
      <c r="Z19" s="800"/>
      <c r="AA19" s="800"/>
      <c r="AB19" s="800"/>
      <c r="AC19" s="800"/>
      <c r="AD19" s="800"/>
      <c r="AE19" s="801"/>
      <c r="AF19" s="802"/>
      <c r="AG19" s="803"/>
      <c r="AH19" s="803"/>
      <c r="AI19" s="803"/>
      <c r="AJ19" s="804"/>
      <c r="AK19" s="785"/>
      <c r="AL19" s="786"/>
      <c r="AM19" s="786"/>
      <c r="AN19" s="786"/>
      <c r="AO19" s="786"/>
      <c r="AP19" s="786"/>
      <c r="AQ19" s="786"/>
      <c r="AR19" s="786"/>
      <c r="AS19" s="786"/>
      <c r="AT19" s="786"/>
      <c r="AU19" s="787"/>
      <c r="AV19" s="787"/>
      <c r="AW19" s="787"/>
      <c r="AX19" s="787"/>
      <c r="AY19" s="788"/>
      <c r="AZ19" s="226"/>
      <c r="BA19" s="226"/>
      <c r="BB19" s="226"/>
      <c r="BC19" s="226"/>
      <c r="BD19" s="226"/>
      <c r="BE19" s="227"/>
      <c r="BF19" s="227"/>
      <c r="BG19" s="227"/>
      <c r="BH19" s="227"/>
      <c r="BI19" s="227"/>
      <c r="BJ19" s="227"/>
      <c r="BK19" s="227"/>
      <c r="BL19" s="227"/>
      <c r="BM19" s="227"/>
      <c r="BN19" s="227"/>
      <c r="BO19" s="227"/>
      <c r="BP19" s="227"/>
      <c r="BQ19" s="232">
        <v>13</v>
      </c>
      <c r="BR19" s="233"/>
      <c r="BS19" s="789"/>
      <c r="BT19" s="790"/>
      <c r="BU19" s="790"/>
      <c r="BV19" s="790"/>
      <c r="BW19" s="790"/>
      <c r="BX19" s="790"/>
      <c r="BY19" s="790"/>
      <c r="BZ19" s="790"/>
      <c r="CA19" s="790"/>
      <c r="CB19" s="790"/>
      <c r="CC19" s="790"/>
      <c r="CD19" s="790"/>
      <c r="CE19" s="790"/>
      <c r="CF19" s="790"/>
      <c r="CG19" s="791"/>
      <c r="CH19" s="792"/>
      <c r="CI19" s="793"/>
      <c r="CJ19" s="793"/>
      <c r="CK19" s="793"/>
      <c r="CL19" s="794"/>
      <c r="CM19" s="792"/>
      <c r="CN19" s="793"/>
      <c r="CO19" s="793"/>
      <c r="CP19" s="793"/>
      <c r="CQ19" s="794"/>
      <c r="CR19" s="792"/>
      <c r="CS19" s="793"/>
      <c r="CT19" s="793"/>
      <c r="CU19" s="793"/>
      <c r="CV19" s="794"/>
      <c r="CW19" s="792"/>
      <c r="CX19" s="793"/>
      <c r="CY19" s="793"/>
      <c r="CZ19" s="793"/>
      <c r="DA19" s="794"/>
      <c r="DB19" s="792"/>
      <c r="DC19" s="793"/>
      <c r="DD19" s="793"/>
      <c r="DE19" s="793"/>
      <c r="DF19" s="794"/>
      <c r="DG19" s="792"/>
      <c r="DH19" s="793"/>
      <c r="DI19" s="793"/>
      <c r="DJ19" s="793"/>
      <c r="DK19" s="794"/>
      <c r="DL19" s="792"/>
      <c r="DM19" s="793"/>
      <c r="DN19" s="793"/>
      <c r="DO19" s="793"/>
      <c r="DP19" s="794"/>
      <c r="DQ19" s="792"/>
      <c r="DR19" s="793"/>
      <c r="DS19" s="793"/>
      <c r="DT19" s="793"/>
      <c r="DU19" s="794"/>
      <c r="DV19" s="789"/>
      <c r="DW19" s="790"/>
      <c r="DX19" s="790"/>
      <c r="DY19" s="790"/>
      <c r="DZ19" s="795"/>
      <c r="EA19" s="228"/>
    </row>
    <row r="20" spans="1:131" s="229" customFormat="1" ht="26.25" customHeight="1">
      <c r="A20" s="232">
        <v>14</v>
      </c>
      <c r="B20" s="796"/>
      <c r="C20" s="797"/>
      <c r="D20" s="797"/>
      <c r="E20" s="797"/>
      <c r="F20" s="797"/>
      <c r="G20" s="797"/>
      <c r="H20" s="797"/>
      <c r="I20" s="797"/>
      <c r="J20" s="797"/>
      <c r="K20" s="797"/>
      <c r="L20" s="797"/>
      <c r="M20" s="797"/>
      <c r="N20" s="797"/>
      <c r="O20" s="797"/>
      <c r="P20" s="798"/>
      <c r="Q20" s="799"/>
      <c r="R20" s="800"/>
      <c r="S20" s="800"/>
      <c r="T20" s="800"/>
      <c r="U20" s="800"/>
      <c r="V20" s="800"/>
      <c r="W20" s="800"/>
      <c r="X20" s="800"/>
      <c r="Y20" s="800"/>
      <c r="Z20" s="800"/>
      <c r="AA20" s="800"/>
      <c r="AB20" s="800"/>
      <c r="AC20" s="800"/>
      <c r="AD20" s="800"/>
      <c r="AE20" s="801"/>
      <c r="AF20" s="802"/>
      <c r="AG20" s="803"/>
      <c r="AH20" s="803"/>
      <c r="AI20" s="803"/>
      <c r="AJ20" s="804"/>
      <c r="AK20" s="785"/>
      <c r="AL20" s="786"/>
      <c r="AM20" s="786"/>
      <c r="AN20" s="786"/>
      <c r="AO20" s="786"/>
      <c r="AP20" s="786"/>
      <c r="AQ20" s="786"/>
      <c r="AR20" s="786"/>
      <c r="AS20" s="786"/>
      <c r="AT20" s="786"/>
      <c r="AU20" s="787"/>
      <c r="AV20" s="787"/>
      <c r="AW20" s="787"/>
      <c r="AX20" s="787"/>
      <c r="AY20" s="788"/>
      <c r="AZ20" s="226"/>
      <c r="BA20" s="226"/>
      <c r="BB20" s="226"/>
      <c r="BC20" s="226"/>
      <c r="BD20" s="226"/>
      <c r="BE20" s="227"/>
      <c r="BF20" s="227"/>
      <c r="BG20" s="227"/>
      <c r="BH20" s="227"/>
      <c r="BI20" s="227"/>
      <c r="BJ20" s="227"/>
      <c r="BK20" s="227"/>
      <c r="BL20" s="227"/>
      <c r="BM20" s="227"/>
      <c r="BN20" s="227"/>
      <c r="BO20" s="227"/>
      <c r="BP20" s="227"/>
      <c r="BQ20" s="232">
        <v>14</v>
      </c>
      <c r="BR20" s="233"/>
      <c r="BS20" s="789"/>
      <c r="BT20" s="790"/>
      <c r="BU20" s="790"/>
      <c r="BV20" s="790"/>
      <c r="BW20" s="790"/>
      <c r="BX20" s="790"/>
      <c r="BY20" s="790"/>
      <c r="BZ20" s="790"/>
      <c r="CA20" s="790"/>
      <c r="CB20" s="790"/>
      <c r="CC20" s="790"/>
      <c r="CD20" s="790"/>
      <c r="CE20" s="790"/>
      <c r="CF20" s="790"/>
      <c r="CG20" s="791"/>
      <c r="CH20" s="792"/>
      <c r="CI20" s="793"/>
      <c r="CJ20" s="793"/>
      <c r="CK20" s="793"/>
      <c r="CL20" s="794"/>
      <c r="CM20" s="792"/>
      <c r="CN20" s="793"/>
      <c r="CO20" s="793"/>
      <c r="CP20" s="793"/>
      <c r="CQ20" s="794"/>
      <c r="CR20" s="792"/>
      <c r="CS20" s="793"/>
      <c r="CT20" s="793"/>
      <c r="CU20" s="793"/>
      <c r="CV20" s="794"/>
      <c r="CW20" s="792"/>
      <c r="CX20" s="793"/>
      <c r="CY20" s="793"/>
      <c r="CZ20" s="793"/>
      <c r="DA20" s="794"/>
      <c r="DB20" s="792"/>
      <c r="DC20" s="793"/>
      <c r="DD20" s="793"/>
      <c r="DE20" s="793"/>
      <c r="DF20" s="794"/>
      <c r="DG20" s="792"/>
      <c r="DH20" s="793"/>
      <c r="DI20" s="793"/>
      <c r="DJ20" s="793"/>
      <c r="DK20" s="794"/>
      <c r="DL20" s="792"/>
      <c r="DM20" s="793"/>
      <c r="DN20" s="793"/>
      <c r="DO20" s="793"/>
      <c r="DP20" s="794"/>
      <c r="DQ20" s="792"/>
      <c r="DR20" s="793"/>
      <c r="DS20" s="793"/>
      <c r="DT20" s="793"/>
      <c r="DU20" s="794"/>
      <c r="DV20" s="789"/>
      <c r="DW20" s="790"/>
      <c r="DX20" s="790"/>
      <c r="DY20" s="790"/>
      <c r="DZ20" s="795"/>
      <c r="EA20" s="228"/>
    </row>
    <row r="21" spans="1:131" s="229" customFormat="1" ht="26.25" customHeight="1" thickBot="1">
      <c r="A21" s="232">
        <v>15</v>
      </c>
      <c r="B21" s="796"/>
      <c r="C21" s="797"/>
      <c r="D21" s="797"/>
      <c r="E21" s="797"/>
      <c r="F21" s="797"/>
      <c r="G21" s="797"/>
      <c r="H21" s="797"/>
      <c r="I21" s="797"/>
      <c r="J21" s="797"/>
      <c r="K21" s="797"/>
      <c r="L21" s="797"/>
      <c r="M21" s="797"/>
      <c r="N21" s="797"/>
      <c r="O21" s="797"/>
      <c r="P21" s="798"/>
      <c r="Q21" s="799"/>
      <c r="R21" s="800"/>
      <c r="S21" s="800"/>
      <c r="T21" s="800"/>
      <c r="U21" s="800"/>
      <c r="V21" s="800"/>
      <c r="W21" s="800"/>
      <c r="X21" s="800"/>
      <c r="Y21" s="800"/>
      <c r="Z21" s="800"/>
      <c r="AA21" s="800"/>
      <c r="AB21" s="800"/>
      <c r="AC21" s="800"/>
      <c r="AD21" s="800"/>
      <c r="AE21" s="801"/>
      <c r="AF21" s="802"/>
      <c r="AG21" s="803"/>
      <c r="AH21" s="803"/>
      <c r="AI21" s="803"/>
      <c r="AJ21" s="804"/>
      <c r="AK21" s="785"/>
      <c r="AL21" s="786"/>
      <c r="AM21" s="786"/>
      <c r="AN21" s="786"/>
      <c r="AO21" s="786"/>
      <c r="AP21" s="786"/>
      <c r="AQ21" s="786"/>
      <c r="AR21" s="786"/>
      <c r="AS21" s="786"/>
      <c r="AT21" s="786"/>
      <c r="AU21" s="787"/>
      <c r="AV21" s="787"/>
      <c r="AW21" s="787"/>
      <c r="AX21" s="787"/>
      <c r="AY21" s="788"/>
      <c r="AZ21" s="226"/>
      <c r="BA21" s="226"/>
      <c r="BB21" s="226"/>
      <c r="BC21" s="226"/>
      <c r="BD21" s="226"/>
      <c r="BE21" s="227"/>
      <c r="BF21" s="227"/>
      <c r="BG21" s="227"/>
      <c r="BH21" s="227"/>
      <c r="BI21" s="227"/>
      <c r="BJ21" s="227"/>
      <c r="BK21" s="227"/>
      <c r="BL21" s="227"/>
      <c r="BM21" s="227"/>
      <c r="BN21" s="227"/>
      <c r="BO21" s="227"/>
      <c r="BP21" s="227"/>
      <c r="BQ21" s="232">
        <v>15</v>
      </c>
      <c r="BR21" s="233"/>
      <c r="BS21" s="789"/>
      <c r="BT21" s="790"/>
      <c r="BU21" s="790"/>
      <c r="BV21" s="790"/>
      <c r="BW21" s="790"/>
      <c r="BX21" s="790"/>
      <c r="BY21" s="790"/>
      <c r="BZ21" s="790"/>
      <c r="CA21" s="790"/>
      <c r="CB21" s="790"/>
      <c r="CC21" s="790"/>
      <c r="CD21" s="790"/>
      <c r="CE21" s="790"/>
      <c r="CF21" s="790"/>
      <c r="CG21" s="791"/>
      <c r="CH21" s="792"/>
      <c r="CI21" s="793"/>
      <c r="CJ21" s="793"/>
      <c r="CK21" s="793"/>
      <c r="CL21" s="794"/>
      <c r="CM21" s="792"/>
      <c r="CN21" s="793"/>
      <c r="CO21" s="793"/>
      <c r="CP21" s="793"/>
      <c r="CQ21" s="794"/>
      <c r="CR21" s="792"/>
      <c r="CS21" s="793"/>
      <c r="CT21" s="793"/>
      <c r="CU21" s="793"/>
      <c r="CV21" s="794"/>
      <c r="CW21" s="792"/>
      <c r="CX21" s="793"/>
      <c r="CY21" s="793"/>
      <c r="CZ21" s="793"/>
      <c r="DA21" s="794"/>
      <c r="DB21" s="792"/>
      <c r="DC21" s="793"/>
      <c r="DD21" s="793"/>
      <c r="DE21" s="793"/>
      <c r="DF21" s="794"/>
      <c r="DG21" s="792"/>
      <c r="DH21" s="793"/>
      <c r="DI21" s="793"/>
      <c r="DJ21" s="793"/>
      <c r="DK21" s="794"/>
      <c r="DL21" s="792"/>
      <c r="DM21" s="793"/>
      <c r="DN21" s="793"/>
      <c r="DO21" s="793"/>
      <c r="DP21" s="794"/>
      <c r="DQ21" s="792"/>
      <c r="DR21" s="793"/>
      <c r="DS21" s="793"/>
      <c r="DT21" s="793"/>
      <c r="DU21" s="794"/>
      <c r="DV21" s="789"/>
      <c r="DW21" s="790"/>
      <c r="DX21" s="790"/>
      <c r="DY21" s="790"/>
      <c r="DZ21" s="795"/>
      <c r="EA21" s="228"/>
    </row>
    <row r="22" spans="1:131" s="229" customFormat="1" ht="26.25" customHeight="1">
      <c r="A22" s="232">
        <v>16</v>
      </c>
      <c r="B22" s="796"/>
      <c r="C22" s="797"/>
      <c r="D22" s="797"/>
      <c r="E22" s="797"/>
      <c r="F22" s="797"/>
      <c r="G22" s="797"/>
      <c r="H22" s="797"/>
      <c r="I22" s="797"/>
      <c r="J22" s="797"/>
      <c r="K22" s="797"/>
      <c r="L22" s="797"/>
      <c r="M22" s="797"/>
      <c r="N22" s="797"/>
      <c r="O22" s="797"/>
      <c r="P22" s="798"/>
      <c r="Q22" s="815"/>
      <c r="R22" s="816"/>
      <c r="S22" s="816"/>
      <c r="T22" s="816"/>
      <c r="U22" s="816"/>
      <c r="V22" s="816"/>
      <c r="W22" s="816"/>
      <c r="X22" s="816"/>
      <c r="Y22" s="816"/>
      <c r="Z22" s="816"/>
      <c r="AA22" s="816"/>
      <c r="AB22" s="816"/>
      <c r="AC22" s="816"/>
      <c r="AD22" s="816"/>
      <c r="AE22" s="817"/>
      <c r="AF22" s="802"/>
      <c r="AG22" s="803"/>
      <c r="AH22" s="803"/>
      <c r="AI22" s="803"/>
      <c r="AJ22" s="804"/>
      <c r="AK22" s="818"/>
      <c r="AL22" s="819"/>
      <c r="AM22" s="819"/>
      <c r="AN22" s="819"/>
      <c r="AO22" s="819"/>
      <c r="AP22" s="819"/>
      <c r="AQ22" s="819"/>
      <c r="AR22" s="819"/>
      <c r="AS22" s="819"/>
      <c r="AT22" s="819"/>
      <c r="AU22" s="820"/>
      <c r="AV22" s="820"/>
      <c r="AW22" s="820"/>
      <c r="AX22" s="820"/>
      <c r="AY22" s="821"/>
      <c r="AZ22" s="822" t="s">
        <v>393</v>
      </c>
      <c r="BA22" s="822"/>
      <c r="BB22" s="822"/>
      <c r="BC22" s="822"/>
      <c r="BD22" s="823"/>
      <c r="BE22" s="227"/>
      <c r="BF22" s="227"/>
      <c r="BG22" s="227"/>
      <c r="BH22" s="227"/>
      <c r="BI22" s="227"/>
      <c r="BJ22" s="227"/>
      <c r="BK22" s="227"/>
      <c r="BL22" s="227"/>
      <c r="BM22" s="227"/>
      <c r="BN22" s="227"/>
      <c r="BO22" s="227"/>
      <c r="BP22" s="227"/>
      <c r="BQ22" s="232">
        <v>16</v>
      </c>
      <c r="BR22" s="233"/>
      <c r="BS22" s="789"/>
      <c r="BT22" s="790"/>
      <c r="BU22" s="790"/>
      <c r="BV22" s="790"/>
      <c r="BW22" s="790"/>
      <c r="BX22" s="790"/>
      <c r="BY22" s="790"/>
      <c r="BZ22" s="790"/>
      <c r="CA22" s="790"/>
      <c r="CB22" s="790"/>
      <c r="CC22" s="790"/>
      <c r="CD22" s="790"/>
      <c r="CE22" s="790"/>
      <c r="CF22" s="790"/>
      <c r="CG22" s="791"/>
      <c r="CH22" s="792"/>
      <c r="CI22" s="793"/>
      <c r="CJ22" s="793"/>
      <c r="CK22" s="793"/>
      <c r="CL22" s="794"/>
      <c r="CM22" s="792"/>
      <c r="CN22" s="793"/>
      <c r="CO22" s="793"/>
      <c r="CP22" s="793"/>
      <c r="CQ22" s="794"/>
      <c r="CR22" s="792"/>
      <c r="CS22" s="793"/>
      <c r="CT22" s="793"/>
      <c r="CU22" s="793"/>
      <c r="CV22" s="794"/>
      <c r="CW22" s="792"/>
      <c r="CX22" s="793"/>
      <c r="CY22" s="793"/>
      <c r="CZ22" s="793"/>
      <c r="DA22" s="794"/>
      <c r="DB22" s="792"/>
      <c r="DC22" s="793"/>
      <c r="DD22" s="793"/>
      <c r="DE22" s="793"/>
      <c r="DF22" s="794"/>
      <c r="DG22" s="792"/>
      <c r="DH22" s="793"/>
      <c r="DI22" s="793"/>
      <c r="DJ22" s="793"/>
      <c r="DK22" s="794"/>
      <c r="DL22" s="792"/>
      <c r="DM22" s="793"/>
      <c r="DN22" s="793"/>
      <c r="DO22" s="793"/>
      <c r="DP22" s="794"/>
      <c r="DQ22" s="792"/>
      <c r="DR22" s="793"/>
      <c r="DS22" s="793"/>
      <c r="DT22" s="793"/>
      <c r="DU22" s="794"/>
      <c r="DV22" s="789"/>
      <c r="DW22" s="790"/>
      <c r="DX22" s="790"/>
      <c r="DY22" s="790"/>
      <c r="DZ22" s="795"/>
      <c r="EA22" s="228"/>
    </row>
    <row r="23" spans="1:131" s="229" customFormat="1" ht="26.25" customHeight="1" thickBot="1">
      <c r="A23" s="234" t="s">
        <v>394</v>
      </c>
      <c r="B23" s="805" t="s">
        <v>395</v>
      </c>
      <c r="C23" s="806"/>
      <c r="D23" s="806"/>
      <c r="E23" s="806"/>
      <c r="F23" s="806"/>
      <c r="G23" s="806"/>
      <c r="H23" s="806"/>
      <c r="I23" s="806"/>
      <c r="J23" s="806"/>
      <c r="K23" s="806"/>
      <c r="L23" s="806"/>
      <c r="M23" s="806"/>
      <c r="N23" s="806"/>
      <c r="O23" s="806"/>
      <c r="P23" s="807"/>
      <c r="Q23" s="808">
        <f>+SUM(Q7:U22)</f>
        <v>79933</v>
      </c>
      <c r="R23" s="809"/>
      <c r="S23" s="809"/>
      <c r="T23" s="809"/>
      <c r="U23" s="809"/>
      <c r="V23" s="809">
        <f t="shared" ref="V23" si="0">+SUM(V7:Z22)</f>
        <v>76914</v>
      </c>
      <c r="W23" s="809"/>
      <c r="X23" s="809"/>
      <c r="Y23" s="809"/>
      <c r="Z23" s="809"/>
      <c r="AA23" s="809">
        <f t="shared" ref="AA23" si="1">+SUM(AA7:AE22)</f>
        <v>3019</v>
      </c>
      <c r="AB23" s="809"/>
      <c r="AC23" s="809"/>
      <c r="AD23" s="809"/>
      <c r="AE23" s="810"/>
      <c r="AF23" s="811">
        <v>2805</v>
      </c>
      <c r="AG23" s="809"/>
      <c r="AH23" s="809"/>
      <c r="AI23" s="809"/>
      <c r="AJ23" s="812"/>
      <c r="AK23" s="813"/>
      <c r="AL23" s="814"/>
      <c r="AM23" s="814"/>
      <c r="AN23" s="814"/>
      <c r="AO23" s="814"/>
      <c r="AP23" s="809">
        <f>+SUM(AP7:AT22)</f>
        <v>34145</v>
      </c>
      <c r="AQ23" s="809"/>
      <c r="AR23" s="809"/>
      <c r="AS23" s="809"/>
      <c r="AT23" s="809"/>
      <c r="AU23" s="825"/>
      <c r="AV23" s="825"/>
      <c r="AW23" s="825"/>
      <c r="AX23" s="825"/>
      <c r="AY23" s="826"/>
      <c r="AZ23" s="827" t="s">
        <v>396</v>
      </c>
      <c r="BA23" s="828"/>
      <c r="BB23" s="828"/>
      <c r="BC23" s="828"/>
      <c r="BD23" s="829"/>
      <c r="BE23" s="227"/>
      <c r="BF23" s="227"/>
      <c r="BG23" s="227"/>
      <c r="BH23" s="227"/>
      <c r="BI23" s="227"/>
      <c r="BJ23" s="227"/>
      <c r="BK23" s="227"/>
      <c r="BL23" s="227"/>
      <c r="BM23" s="227"/>
      <c r="BN23" s="227"/>
      <c r="BO23" s="227"/>
      <c r="BP23" s="227"/>
      <c r="BQ23" s="232">
        <v>17</v>
      </c>
      <c r="BR23" s="233"/>
      <c r="BS23" s="789"/>
      <c r="BT23" s="790"/>
      <c r="BU23" s="790"/>
      <c r="BV23" s="790"/>
      <c r="BW23" s="790"/>
      <c r="BX23" s="790"/>
      <c r="BY23" s="790"/>
      <c r="BZ23" s="790"/>
      <c r="CA23" s="790"/>
      <c r="CB23" s="790"/>
      <c r="CC23" s="790"/>
      <c r="CD23" s="790"/>
      <c r="CE23" s="790"/>
      <c r="CF23" s="790"/>
      <c r="CG23" s="791"/>
      <c r="CH23" s="792"/>
      <c r="CI23" s="793"/>
      <c r="CJ23" s="793"/>
      <c r="CK23" s="793"/>
      <c r="CL23" s="794"/>
      <c r="CM23" s="792"/>
      <c r="CN23" s="793"/>
      <c r="CO23" s="793"/>
      <c r="CP23" s="793"/>
      <c r="CQ23" s="794"/>
      <c r="CR23" s="792"/>
      <c r="CS23" s="793"/>
      <c r="CT23" s="793"/>
      <c r="CU23" s="793"/>
      <c r="CV23" s="794"/>
      <c r="CW23" s="792"/>
      <c r="CX23" s="793"/>
      <c r="CY23" s="793"/>
      <c r="CZ23" s="793"/>
      <c r="DA23" s="794"/>
      <c r="DB23" s="792"/>
      <c r="DC23" s="793"/>
      <c r="DD23" s="793"/>
      <c r="DE23" s="793"/>
      <c r="DF23" s="794"/>
      <c r="DG23" s="792"/>
      <c r="DH23" s="793"/>
      <c r="DI23" s="793"/>
      <c r="DJ23" s="793"/>
      <c r="DK23" s="794"/>
      <c r="DL23" s="792"/>
      <c r="DM23" s="793"/>
      <c r="DN23" s="793"/>
      <c r="DO23" s="793"/>
      <c r="DP23" s="794"/>
      <c r="DQ23" s="792"/>
      <c r="DR23" s="793"/>
      <c r="DS23" s="793"/>
      <c r="DT23" s="793"/>
      <c r="DU23" s="794"/>
      <c r="DV23" s="789"/>
      <c r="DW23" s="790"/>
      <c r="DX23" s="790"/>
      <c r="DY23" s="790"/>
      <c r="DZ23" s="795"/>
      <c r="EA23" s="228"/>
    </row>
    <row r="24" spans="1:131" s="229" customFormat="1" ht="26.25" customHeight="1">
      <c r="A24" s="824" t="s">
        <v>397</v>
      </c>
      <c r="B24" s="824"/>
      <c r="C24" s="824"/>
      <c r="D24" s="824"/>
      <c r="E24" s="824"/>
      <c r="F24" s="824"/>
      <c r="G24" s="824"/>
      <c r="H24" s="824"/>
      <c r="I24" s="824"/>
      <c r="J24" s="824"/>
      <c r="K24" s="824"/>
      <c r="L24" s="824"/>
      <c r="M24" s="824"/>
      <c r="N24" s="824"/>
      <c r="O24" s="824"/>
      <c r="P24" s="824"/>
      <c r="Q24" s="824"/>
      <c r="R24" s="824"/>
      <c r="S24" s="824"/>
      <c r="T24" s="824"/>
      <c r="U24" s="824"/>
      <c r="V24" s="824"/>
      <c r="W24" s="824"/>
      <c r="X24" s="824"/>
      <c r="Y24" s="824"/>
      <c r="Z24" s="824"/>
      <c r="AA24" s="824"/>
      <c r="AB24" s="824"/>
      <c r="AC24" s="824"/>
      <c r="AD24" s="824"/>
      <c r="AE24" s="824"/>
      <c r="AF24" s="824"/>
      <c r="AG24" s="824"/>
      <c r="AH24" s="824"/>
      <c r="AI24" s="824"/>
      <c r="AJ24" s="824"/>
      <c r="AK24" s="824"/>
      <c r="AL24" s="824"/>
      <c r="AM24" s="824"/>
      <c r="AN24" s="824"/>
      <c r="AO24" s="824"/>
      <c r="AP24" s="824"/>
      <c r="AQ24" s="824"/>
      <c r="AR24" s="824"/>
      <c r="AS24" s="824"/>
      <c r="AT24" s="824"/>
      <c r="AU24" s="824"/>
      <c r="AV24" s="824"/>
      <c r="AW24" s="824"/>
      <c r="AX24" s="824"/>
      <c r="AY24" s="824"/>
      <c r="AZ24" s="226"/>
      <c r="BA24" s="226"/>
      <c r="BB24" s="226"/>
      <c r="BC24" s="226"/>
      <c r="BD24" s="226"/>
      <c r="BE24" s="227"/>
      <c r="BF24" s="227"/>
      <c r="BG24" s="227"/>
      <c r="BH24" s="227"/>
      <c r="BI24" s="227"/>
      <c r="BJ24" s="227"/>
      <c r="BK24" s="227"/>
      <c r="BL24" s="227"/>
      <c r="BM24" s="227"/>
      <c r="BN24" s="227"/>
      <c r="BO24" s="227"/>
      <c r="BP24" s="227"/>
      <c r="BQ24" s="232">
        <v>18</v>
      </c>
      <c r="BR24" s="233"/>
      <c r="BS24" s="789"/>
      <c r="BT24" s="790"/>
      <c r="BU24" s="790"/>
      <c r="BV24" s="790"/>
      <c r="BW24" s="790"/>
      <c r="BX24" s="790"/>
      <c r="BY24" s="790"/>
      <c r="BZ24" s="790"/>
      <c r="CA24" s="790"/>
      <c r="CB24" s="790"/>
      <c r="CC24" s="790"/>
      <c r="CD24" s="790"/>
      <c r="CE24" s="790"/>
      <c r="CF24" s="790"/>
      <c r="CG24" s="791"/>
      <c r="CH24" s="792"/>
      <c r="CI24" s="793"/>
      <c r="CJ24" s="793"/>
      <c r="CK24" s="793"/>
      <c r="CL24" s="794"/>
      <c r="CM24" s="792"/>
      <c r="CN24" s="793"/>
      <c r="CO24" s="793"/>
      <c r="CP24" s="793"/>
      <c r="CQ24" s="794"/>
      <c r="CR24" s="792"/>
      <c r="CS24" s="793"/>
      <c r="CT24" s="793"/>
      <c r="CU24" s="793"/>
      <c r="CV24" s="794"/>
      <c r="CW24" s="792"/>
      <c r="CX24" s="793"/>
      <c r="CY24" s="793"/>
      <c r="CZ24" s="793"/>
      <c r="DA24" s="794"/>
      <c r="DB24" s="792"/>
      <c r="DC24" s="793"/>
      <c r="DD24" s="793"/>
      <c r="DE24" s="793"/>
      <c r="DF24" s="794"/>
      <c r="DG24" s="792"/>
      <c r="DH24" s="793"/>
      <c r="DI24" s="793"/>
      <c r="DJ24" s="793"/>
      <c r="DK24" s="794"/>
      <c r="DL24" s="792"/>
      <c r="DM24" s="793"/>
      <c r="DN24" s="793"/>
      <c r="DO24" s="793"/>
      <c r="DP24" s="794"/>
      <c r="DQ24" s="792"/>
      <c r="DR24" s="793"/>
      <c r="DS24" s="793"/>
      <c r="DT24" s="793"/>
      <c r="DU24" s="794"/>
      <c r="DV24" s="789"/>
      <c r="DW24" s="790"/>
      <c r="DX24" s="790"/>
      <c r="DY24" s="790"/>
      <c r="DZ24" s="795"/>
      <c r="EA24" s="228"/>
    </row>
    <row r="25" spans="1:131" ht="26.25" customHeight="1" thickBot="1">
      <c r="A25" s="741" t="s">
        <v>398</v>
      </c>
      <c r="B25" s="741"/>
      <c r="C25" s="741"/>
      <c r="D25" s="741"/>
      <c r="E25" s="741"/>
      <c r="F25" s="741"/>
      <c r="G25" s="741"/>
      <c r="H25" s="741"/>
      <c r="I25" s="741"/>
      <c r="J25" s="741"/>
      <c r="K25" s="741"/>
      <c r="L25" s="741"/>
      <c r="M25" s="741"/>
      <c r="N25" s="741"/>
      <c r="O25" s="741"/>
      <c r="P25" s="741"/>
      <c r="Q25" s="741"/>
      <c r="R25" s="741"/>
      <c r="S25" s="741"/>
      <c r="T25" s="741"/>
      <c r="U25" s="741"/>
      <c r="V25" s="741"/>
      <c r="W25" s="741"/>
      <c r="X25" s="741"/>
      <c r="Y25" s="741"/>
      <c r="Z25" s="741"/>
      <c r="AA25" s="741"/>
      <c r="AB25" s="741"/>
      <c r="AC25" s="741"/>
      <c r="AD25" s="741"/>
      <c r="AE25" s="741"/>
      <c r="AF25" s="741"/>
      <c r="AG25" s="741"/>
      <c r="AH25" s="741"/>
      <c r="AI25" s="741"/>
      <c r="AJ25" s="741"/>
      <c r="AK25" s="741"/>
      <c r="AL25" s="741"/>
      <c r="AM25" s="741"/>
      <c r="AN25" s="741"/>
      <c r="AO25" s="741"/>
      <c r="AP25" s="741"/>
      <c r="AQ25" s="741"/>
      <c r="AR25" s="741"/>
      <c r="AS25" s="741"/>
      <c r="AT25" s="741"/>
      <c r="AU25" s="741"/>
      <c r="AV25" s="741"/>
      <c r="AW25" s="741"/>
      <c r="AX25" s="741"/>
      <c r="AY25" s="741"/>
      <c r="AZ25" s="741"/>
      <c r="BA25" s="741"/>
      <c r="BB25" s="741"/>
      <c r="BC25" s="741"/>
      <c r="BD25" s="741"/>
      <c r="BE25" s="741"/>
      <c r="BF25" s="741"/>
      <c r="BG25" s="741"/>
      <c r="BH25" s="741"/>
      <c r="BI25" s="741"/>
      <c r="BJ25" s="226"/>
      <c r="BK25" s="226"/>
      <c r="BL25" s="226"/>
      <c r="BM25" s="226"/>
      <c r="BN25" s="226"/>
      <c r="BO25" s="235"/>
      <c r="BP25" s="235"/>
      <c r="BQ25" s="232">
        <v>19</v>
      </c>
      <c r="BR25" s="233"/>
      <c r="BS25" s="789"/>
      <c r="BT25" s="790"/>
      <c r="BU25" s="790"/>
      <c r="BV25" s="790"/>
      <c r="BW25" s="790"/>
      <c r="BX25" s="790"/>
      <c r="BY25" s="790"/>
      <c r="BZ25" s="790"/>
      <c r="CA25" s="790"/>
      <c r="CB25" s="790"/>
      <c r="CC25" s="790"/>
      <c r="CD25" s="790"/>
      <c r="CE25" s="790"/>
      <c r="CF25" s="790"/>
      <c r="CG25" s="791"/>
      <c r="CH25" s="792"/>
      <c r="CI25" s="793"/>
      <c r="CJ25" s="793"/>
      <c r="CK25" s="793"/>
      <c r="CL25" s="794"/>
      <c r="CM25" s="792"/>
      <c r="CN25" s="793"/>
      <c r="CO25" s="793"/>
      <c r="CP25" s="793"/>
      <c r="CQ25" s="794"/>
      <c r="CR25" s="792"/>
      <c r="CS25" s="793"/>
      <c r="CT25" s="793"/>
      <c r="CU25" s="793"/>
      <c r="CV25" s="794"/>
      <c r="CW25" s="792"/>
      <c r="CX25" s="793"/>
      <c r="CY25" s="793"/>
      <c r="CZ25" s="793"/>
      <c r="DA25" s="794"/>
      <c r="DB25" s="792"/>
      <c r="DC25" s="793"/>
      <c r="DD25" s="793"/>
      <c r="DE25" s="793"/>
      <c r="DF25" s="794"/>
      <c r="DG25" s="792"/>
      <c r="DH25" s="793"/>
      <c r="DI25" s="793"/>
      <c r="DJ25" s="793"/>
      <c r="DK25" s="794"/>
      <c r="DL25" s="792"/>
      <c r="DM25" s="793"/>
      <c r="DN25" s="793"/>
      <c r="DO25" s="793"/>
      <c r="DP25" s="794"/>
      <c r="DQ25" s="792"/>
      <c r="DR25" s="793"/>
      <c r="DS25" s="793"/>
      <c r="DT25" s="793"/>
      <c r="DU25" s="794"/>
      <c r="DV25" s="789"/>
      <c r="DW25" s="790"/>
      <c r="DX25" s="790"/>
      <c r="DY25" s="790"/>
      <c r="DZ25" s="795"/>
      <c r="EA25" s="224"/>
    </row>
    <row r="26" spans="1:131" ht="26.25" customHeight="1">
      <c r="A26" s="743" t="s">
        <v>374</v>
      </c>
      <c r="B26" s="744"/>
      <c r="C26" s="744"/>
      <c r="D26" s="744"/>
      <c r="E26" s="744"/>
      <c r="F26" s="744"/>
      <c r="G26" s="744"/>
      <c r="H26" s="744"/>
      <c r="I26" s="744"/>
      <c r="J26" s="744"/>
      <c r="K26" s="744"/>
      <c r="L26" s="744"/>
      <c r="M26" s="744"/>
      <c r="N26" s="744"/>
      <c r="O26" s="744"/>
      <c r="P26" s="745"/>
      <c r="Q26" s="749" t="s">
        <v>399</v>
      </c>
      <c r="R26" s="750"/>
      <c r="S26" s="750"/>
      <c r="T26" s="750"/>
      <c r="U26" s="751"/>
      <c r="V26" s="749" t="s">
        <v>400</v>
      </c>
      <c r="W26" s="750"/>
      <c r="X26" s="750"/>
      <c r="Y26" s="750"/>
      <c r="Z26" s="751"/>
      <c r="AA26" s="749" t="s">
        <v>401</v>
      </c>
      <c r="AB26" s="750"/>
      <c r="AC26" s="750"/>
      <c r="AD26" s="750"/>
      <c r="AE26" s="750"/>
      <c r="AF26" s="830" t="s">
        <v>402</v>
      </c>
      <c r="AG26" s="831"/>
      <c r="AH26" s="831"/>
      <c r="AI26" s="831"/>
      <c r="AJ26" s="832"/>
      <c r="AK26" s="750" t="s">
        <v>403</v>
      </c>
      <c r="AL26" s="750"/>
      <c r="AM26" s="750"/>
      <c r="AN26" s="750"/>
      <c r="AO26" s="751"/>
      <c r="AP26" s="749" t="s">
        <v>404</v>
      </c>
      <c r="AQ26" s="750"/>
      <c r="AR26" s="750"/>
      <c r="AS26" s="750"/>
      <c r="AT26" s="751"/>
      <c r="AU26" s="749" t="s">
        <v>405</v>
      </c>
      <c r="AV26" s="750"/>
      <c r="AW26" s="750"/>
      <c r="AX26" s="750"/>
      <c r="AY26" s="751"/>
      <c r="AZ26" s="749" t="s">
        <v>406</v>
      </c>
      <c r="BA26" s="750"/>
      <c r="BB26" s="750"/>
      <c r="BC26" s="750"/>
      <c r="BD26" s="751"/>
      <c r="BE26" s="749" t="s">
        <v>381</v>
      </c>
      <c r="BF26" s="750"/>
      <c r="BG26" s="750"/>
      <c r="BH26" s="750"/>
      <c r="BI26" s="756"/>
      <c r="BJ26" s="226"/>
      <c r="BK26" s="226"/>
      <c r="BL26" s="226"/>
      <c r="BM26" s="226"/>
      <c r="BN26" s="226"/>
      <c r="BO26" s="235"/>
      <c r="BP26" s="235"/>
      <c r="BQ26" s="232">
        <v>20</v>
      </c>
      <c r="BR26" s="233"/>
      <c r="BS26" s="789"/>
      <c r="BT26" s="790"/>
      <c r="BU26" s="790"/>
      <c r="BV26" s="790"/>
      <c r="BW26" s="790"/>
      <c r="BX26" s="790"/>
      <c r="BY26" s="790"/>
      <c r="BZ26" s="790"/>
      <c r="CA26" s="790"/>
      <c r="CB26" s="790"/>
      <c r="CC26" s="790"/>
      <c r="CD26" s="790"/>
      <c r="CE26" s="790"/>
      <c r="CF26" s="790"/>
      <c r="CG26" s="791"/>
      <c r="CH26" s="792"/>
      <c r="CI26" s="793"/>
      <c r="CJ26" s="793"/>
      <c r="CK26" s="793"/>
      <c r="CL26" s="794"/>
      <c r="CM26" s="792"/>
      <c r="CN26" s="793"/>
      <c r="CO26" s="793"/>
      <c r="CP26" s="793"/>
      <c r="CQ26" s="794"/>
      <c r="CR26" s="792"/>
      <c r="CS26" s="793"/>
      <c r="CT26" s="793"/>
      <c r="CU26" s="793"/>
      <c r="CV26" s="794"/>
      <c r="CW26" s="792"/>
      <c r="CX26" s="793"/>
      <c r="CY26" s="793"/>
      <c r="CZ26" s="793"/>
      <c r="DA26" s="794"/>
      <c r="DB26" s="792"/>
      <c r="DC26" s="793"/>
      <c r="DD26" s="793"/>
      <c r="DE26" s="793"/>
      <c r="DF26" s="794"/>
      <c r="DG26" s="792"/>
      <c r="DH26" s="793"/>
      <c r="DI26" s="793"/>
      <c r="DJ26" s="793"/>
      <c r="DK26" s="794"/>
      <c r="DL26" s="792"/>
      <c r="DM26" s="793"/>
      <c r="DN26" s="793"/>
      <c r="DO26" s="793"/>
      <c r="DP26" s="794"/>
      <c r="DQ26" s="792"/>
      <c r="DR26" s="793"/>
      <c r="DS26" s="793"/>
      <c r="DT26" s="793"/>
      <c r="DU26" s="794"/>
      <c r="DV26" s="789"/>
      <c r="DW26" s="790"/>
      <c r="DX26" s="790"/>
      <c r="DY26" s="790"/>
      <c r="DZ26" s="795"/>
      <c r="EA26" s="224"/>
    </row>
    <row r="27" spans="1:131" ht="26.25" customHeight="1" thickBot="1">
      <c r="A27" s="746"/>
      <c r="B27" s="747"/>
      <c r="C27" s="747"/>
      <c r="D27" s="747"/>
      <c r="E27" s="747"/>
      <c r="F27" s="747"/>
      <c r="G27" s="747"/>
      <c r="H27" s="747"/>
      <c r="I27" s="747"/>
      <c r="J27" s="747"/>
      <c r="K27" s="747"/>
      <c r="L27" s="747"/>
      <c r="M27" s="747"/>
      <c r="N27" s="747"/>
      <c r="O27" s="747"/>
      <c r="P27" s="748"/>
      <c r="Q27" s="752"/>
      <c r="R27" s="753"/>
      <c r="S27" s="753"/>
      <c r="T27" s="753"/>
      <c r="U27" s="754"/>
      <c r="V27" s="752"/>
      <c r="W27" s="753"/>
      <c r="X27" s="753"/>
      <c r="Y27" s="753"/>
      <c r="Z27" s="754"/>
      <c r="AA27" s="752"/>
      <c r="AB27" s="753"/>
      <c r="AC27" s="753"/>
      <c r="AD27" s="753"/>
      <c r="AE27" s="753"/>
      <c r="AF27" s="833"/>
      <c r="AG27" s="834"/>
      <c r="AH27" s="834"/>
      <c r="AI27" s="834"/>
      <c r="AJ27" s="835"/>
      <c r="AK27" s="753"/>
      <c r="AL27" s="753"/>
      <c r="AM27" s="753"/>
      <c r="AN27" s="753"/>
      <c r="AO27" s="754"/>
      <c r="AP27" s="752"/>
      <c r="AQ27" s="753"/>
      <c r="AR27" s="753"/>
      <c r="AS27" s="753"/>
      <c r="AT27" s="754"/>
      <c r="AU27" s="752"/>
      <c r="AV27" s="753"/>
      <c r="AW27" s="753"/>
      <c r="AX27" s="753"/>
      <c r="AY27" s="754"/>
      <c r="AZ27" s="752"/>
      <c r="BA27" s="753"/>
      <c r="BB27" s="753"/>
      <c r="BC27" s="753"/>
      <c r="BD27" s="754"/>
      <c r="BE27" s="752"/>
      <c r="BF27" s="753"/>
      <c r="BG27" s="753"/>
      <c r="BH27" s="753"/>
      <c r="BI27" s="758"/>
      <c r="BJ27" s="226"/>
      <c r="BK27" s="226"/>
      <c r="BL27" s="226"/>
      <c r="BM27" s="226"/>
      <c r="BN27" s="226"/>
      <c r="BO27" s="235"/>
      <c r="BP27" s="235"/>
      <c r="BQ27" s="232">
        <v>21</v>
      </c>
      <c r="BR27" s="233"/>
      <c r="BS27" s="789"/>
      <c r="BT27" s="790"/>
      <c r="BU27" s="790"/>
      <c r="BV27" s="790"/>
      <c r="BW27" s="790"/>
      <c r="BX27" s="790"/>
      <c r="BY27" s="790"/>
      <c r="BZ27" s="790"/>
      <c r="CA27" s="790"/>
      <c r="CB27" s="790"/>
      <c r="CC27" s="790"/>
      <c r="CD27" s="790"/>
      <c r="CE27" s="790"/>
      <c r="CF27" s="790"/>
      <c r="CG27" s="791"/>
      <c r="CH27" s="792"/>
      <c r="CI27" s="793"/>
      <c r="CJ27" s="793"/>
      <c r="CK27" s="793"/>
      <c r="CL27" s="794"/>
      <c r="CM27" s="792"/>
      <c r="CN27" s="793"/>
      <c r="CO27" s="793"/>
      <c r="CP27" s="793"/>
      <c r="CQ27" s="794"/>
      <c r="CR27" s="792"/>
      <c r="CS27" s="793"/>
      <c r="CT27" s="793"/>
      <c r="CU27" s="793"/>
      <c r="CV27" s="794"/>
      <c r="CW27" s="792"/>
      <c r="CX27" s="793"/>
      <c r="CY27" s="793"/>
      <c r="CZ27" s="793"/>
      <c r="DA27" s="794"/>
      <c r="DB27" s="792"/>
      <c r="DC27" s="793"/>
      <c r="DD27" s="793"/>
      <c r="DE27" s="793"/>
      <c r="DF27" s="794"/>
      <c r="DG27" s="792"/>
      <c r="DH27" s="793"/>
      <c r="DI27" s="793"/>
      <c r="DJ27" s="793"/>
      <c r="DK27" s="794"/>
      <c r="DL27" s="792"/>
      <c r="DM27" s="793"/>
      <c r="DN27" s="793"/>
      <c r="DO27" s="793"/>
      <c r="DP27" s="794"/>
      <c r="DQ27" s="792"/>
      <c r="DR27" s="793"/>
      <c r="DS27" s="793"/>
      <c r="DT27" s="793"/>
      <c r="DU27" s="794"/>
      <c r="DV27" s="789"/>
      <c r="DW27" s="790"/>
      <c r="DX27" s="790"/>
      <c r="DY27" s="790"/>
      <c r="DZ27" s="795"/>
      <c r="EA27" s="224"/>
    </row>
    <row r="28" spans="1:131" ht="26.25" customHeight="1" thickTop="1">
      <c r="A28" s="236">
        <v>1</v>
      </c>
      <c r="B28" s="765" t="s">
        <v>407</v>
      </c>
      <c r="C28" s="766"/>
      <c r="D28" s="766"/>
      <c r="E28" s="766"/>
      <c r="F28" s="766"/>
      <c r="G28" s="766"/>
      <c r="H28" s="766"/>
      <c r="I28" s="766"/>
      <c r="J28" s="766"/>
      <c r="K28" s="766"/>
      <c r="L28" s="766"/>
      <c r="M28" s="766"/>
      <c r="N28" s="766"/>
      <c r="O28" s="766"/>
      <c r="P28" s="767"/>
      <c r="Q28" s="838">
        <v>16686</v>
      </c>
      <c r="R28" s="839"/>
      <c r="S28" s="839"/>
      <c r="T28" s="839"/>
      <c r="U28" s="839"/>
      <c r="V28" s="839">
        <v>16572</v>
      </c>
      <c r="W28" s="839"/>
      <c r="X28" s="839"/>
      <c r="Y28" s="839"/>
      <c r="Z28" s="839"/>
      <c r="AA28" s="839">
        <f>+Q28-V28</f>
        <v>114</v>
      </c>
      <c r="AB28" s="839"/>
      <c r="AC28" s="839"/>
      <c r="AD28" s="839"/>
      <c r="AE28" s="840"/>
      <c r="AF28" s="841">
        <v>114</v>
      </c>
      <c r="AG28" s="839"/>
      <c r="AH28" s="839"/>
      <c r="AI28" s="839"/>
      <c r="AJ28" s="842"/>
      <c r="AK28" s="843">
        <v>2221</v>
      </c>
      <c r="AL28" s="844"/>
      <c r="AM28" s="844"/>
      <c r="AN28" s="844"/>
      <c r="AO28" s="844"/>
      <c r="AP28" s="844" t="s">
        <v>512</v>
      </c>
      <c r="AQ28" s="844"/>
      <c r="AR28" s="844"/>
      <c r="AS28" s="844"/>
      <c r="AT28" s="844"/>
      <c r="AU28" s="844" t="s">
        <v>512</v>
      </c>
      <c r="AV28" s="844"/>
      <c r="AW28" s="844"/>
      <c r="AX28" s="844"/>
      <c r="AY28" s="844"/>
      <c r="AZ28" s="845" t="s">
        <v>512</v>
      </c>
      <c r="BA28" s="845"/>
      <c r="BB28" s="845"/>
      <c r="BC28" s="845"/>
      <c r="BD28" s="845"/>
      <c r="BE28" s="836"/>
      <c r="BF28" s="836"/>
      <c r="BG28" s="836"/>
      <c r="BH28" s="836"/>
      <c r="BI28" s="837"/>
      <c r="BJ28" s="226"/>
      <c r="BK28" s="226"/>
      <c r="BL28" s="226"/>
      <c r="BM28" s="226"/>
      <c r="BN28" s="226"/>
      <c r="BO28" s="235"/>
      <c r="BP28" s="235"/>
      <c r="BQ28" s="232">
        <v>22</v>
      </c>
      <c r="BR28" s="233"/>
      <c r="BS28" s="789"/>
      <c r="BT28" s="790"/>
      <c r="BU28" s="790"/>
      <c r="BV28" s="790"/>
      <c r="BW28" s="790"/>
      <c r="BX28" s="790"/>
      <c r="BY28" s="790"/>
      <c r="BZ28" s="790"/>
      <c r="CA28" s="790"/>
      <c r="CB28" s="790"/>
      <c r="CC28" s="790"/>
      <c r="CD28" s="790"/>
      <c r="CE28" s="790"/>
      <c r="CF28" s="790"/>
      <c r="CG28" s="791"/>
      <c r="CH28" s="792"/>
      <c r="CI28" s="793"/>
      <c r="CJ28" s="793"/>
      <c r="CK28" s="793"/>
      <c r="CL28" s="794"/>
      <c r="CM28" s="792"/>
      <c r="CN28" s="793"/>
      <c r="CO28" s="793"/>
      <c r="CP28" s="793"/>
      <c r="CQ28" s="794"/>
      <c r="CR28" s="792"/>
      <c r="CS28" s="793"/>
      <c r="CT28" s="793"/>
      <c r="CU28" s="793"/>
      <c r="CV28" s="794"/>
      <c r="CW28" s="792"/>
      <c r="CX28" s="793"/>
      <c r="CY28" s="793"/>
      <c r="CZ28" s="793"/>
      <c r="DA28" s="794"/>
      <c r="DB28" s="792"/>
      <c r="DC28" s="793"/>
      <c r="DD28" s="793"/>
      <c r="DE28" s="793"/>
      <c r="DF28" s="794"/>
      <c r="DG28" s="792"/>
      <c r="DH28" s="793"/>
      <c r="DI28" s="793"/>
      <c r="DJ28" s="793"/>
      <c r="DK28" s="794"/>
      <c r="DL28" s="792"/>
      <c r="DM28" s="793"/>
      <c r="DN28" s="793"/>
      <c r="DO28" s="793"/>
      <c r="DP28" s="794"/>
      <c r="DQ28" s="792"/>
      <c r="DR28" s="793"/>
      <c r="DS28" s="793"/>
      <c r="DT28" s="793"/>
      <c r="DU28" s="794"/>
      <c r="DV28" s="789"/>
      <c r="DW28" s="790"/>
      <c r="DX28" s="790"/>
      <c r="DY28" s="790"/>
      <c r="DZ28" s="795"/>
      <c r="EA28" s="224"/>
    </row>
    <row r="29" spans="1:131" ht="26.25" customHeight="1">
      <c r="A29" s="236">
        <v>2</v>
      </c>
      <c r="B29" s="796" t="s">
        <v>408</v>
      </c>
      <c r="C29" s="797"/>
      <c r="D29" s="797"/>
      <c r="E29" s="797"/>
      <c r="F29" s="797"/>
      <c r="G29" s="797"/>
      <c r="H29" s="797"/>
      <c r="I29" s="797"/>
      <c r="J29" s="797"/>
      <c r="K29" s="797"/>
      <c r="L29" s="797"/>
      <c r="M29" s="797"/>
      <c r="N29" s="797"/>
      <c r="O29" s="797"/>
      <c r="P29" s="798"/>
      <c r="Q29" s="799">
        <v>15486</v>
      </c>
      <c r="R29" s="800"/>
      <c r="S29" s="800"/>
      <c r="T29" s="800"/>
      <c r="U29" s="800"/>
      <c r="V29" s="800">
        <v>15157</v>
      </c>
      <c r="W29" s="800"/>
      <c r="X29" s="800"/>
      <c r="Y29" s="800"/>
      <c r="Z29" s="800"/>
      <c r="AA29" s="800">
        <f t="shared" ref="AA29:AA30" si="2">+Q29-V29</f>
        <v>329</v>
      </c>
      <c r="AB29" s="800"/>
      <c r="AC29" s="800"/>
      <c r="AD29" s="800"/>
      <c r="AE29" s="801"/>
      <c r="AF29" s="802">
        <v>329</v>
      </c>
      <c r="AG29" s="803"/>
      <c r="AH29" s="803"/>
      <c r="AI29" s="803"/>
      <c r="AJ29" s="804"/>
      <c r="AK29" s="850">
        <f>ROUND((2255351+69290)/1000,0)</f>
        <v>2325</v>
      </c>
      <c r="AL29" s="846"/>
      <c r="AM29" s="846"/>
      <c r="AN29" s="846"/>
      <c r="AO29" s="846"/>
      <c r="AP29" s="846" t="s">
        <v>576</v>
      </c>
      <c r="AQ29" s="846"/>
      <c r="AR29" s="846"/>
      <c r="AS29" s="846"/>
      <c r="AT29" s="846"/>
      <c r="AU29" s="846" t="s">
        <v>512</v>
      </c>
      <c r="AV29" s="846"/>
      <c r="AW29" s="846"/>
      <c r="AX29" s="846"/>
      <c r="AY29" s="846"/>
      <c r="AZ29" s="847" t="s">
        <v>512</v>
      </c>
      <c r="BA29" s="847"/>
      <c r="BB29" s="847"/>
      <c r="BC29" s="847"/>
      <c r="BD29" s="847"/>
      <c r="BE29" s="848"/>
      <c r="BF29" s="848"/>
      <c r="BG29" s="848"/>
      <c r="BH29" s="848"/>
      <c r="BI29" s="849"/>
      <c r="BJ29" s="226"/>
      <c r="BK29" s="226"/>
      <c r="BL29" s="226"/>
      <c r="BM29" s="226"/>
      <c r="BN29" s="226"/>
      <c r="BO29" s="235"/>
      <c r="BP29" s="235"/>
      <c r="BQ29" s="232">
        <v>23</v>
      </c>
      <c r="BR29" s="233"/>
      <c r="BS29" s="789"/>
      <c r="BT29" s="790"/>
      <c r="BU29" s="790"/>
      <c r="BV29" s="790"/>
      <c r="BW29" s="790"/>
      <c r="BX29" s="790"/>
      <c r="BY29" s="790"/>
      <c r="BZ29" s="790"/>
      <c r="CA29" s="790"/>
      <c r="CB29" s="790"/>
      <c r="CC29" s="790"/>
      <c r="CD29" s="790"/>
      <c r="CE29" s="790"/>
      <c r="CF29" s="790"/>
      <c r="CG29" s="791"/>
      <c r="CH29" s="792"/>
      <c r="CI29" s="793"/>
      <c r="CJ29" s="793"/>
      <c r="CK29" s="793"/>
      <c r="CL29" s="794"/>
      <c r="CM29" s="792"/>
      <c r="CN29" s="793"/>
      <c r="CO29" s="793"/>
      <c r="CP29" s="793"/>
      <c r="CQ29" s="794"/>
      <c r="CR29" s="792"/>
      <c r="CS29" s="793"/>
      <c r="CT29" s="793"/>
      <c r="CU29" s="793"/>
      <c r="CV29" s="794"/>
      <c r="CW29" s="792"/>
      <c r="CX29" s="793"/>
      <c r="CY29" s="793"/>
      <c r="CZ29" s="793"/>
      <c r="DA29" s="794"/>
      <c r="DB29" s="792"/>
      <c r="DC29" s="793"/>
      <c r="DD29" s="793"/>
      <c r="DE29" s="793"/>
      <c r="DF29" s="794"/>
      <c r="DG29" s="792"/>
      <c r="DH29" s="793"/>
      <c r="DI29" s="793"/>
      <c r="DJ29" s="793"/>
      <c r="DK29" s="794"/>
      <c r="DL29" s="792"/>
      <c r="DM29" s="793"/>
      <c r="DN29" s="793"/>
      <c r="DO29" s="793"/>
      <c r="DP29" s="794"/>
      <c r="DQ29" s="792"/>
      <c r="DR29" s="793"/>
      <c r="DS29" s="793"/>
      <c r="DT29" s="793"/>
      <c r="DU29" s="794"/>
      <c r="DV29" s="789"/>
      <c r="DW29" s="790"/>
      <c r="DX29" s="790"/>
      <c r="DY29" s="790"/>
      <c r="DZ29" s="795"/>
      <c r="EA29" s="224"/>
    </row>
    <row r="30" spans="1:131" ht="26.25" customHeight="1">
      <c r="A30" s="236">
        <v>3</v>
      </c>
      <c r="B30" s="796" t="s">
        <v>409</v>
      </c>
      <c r="C30" s="797"/>
      <c r="D30" s="797"/>
      <c r="E30" s="797"/>
      <c r="F30" s="797"/>
      <c r="G30" s="797"/>
      <c r="H30" s="797"/>
      <c r="I30" s="797"/>
      <c r="J30" s="797"/>
      <c r="K30" s="797"/>
      <c r="L30" s="797"/>
      <c r="M30" s="797"/>
      <c r="N30" s="797"/>
      <c r="O30" s="797"/>
      <c r="P30" s="798"/>
      <c r="Q30" s="799">
        <v>3260</v>
      </c>
      <c r="R30" s="800"/>
      <c r="S30" s="800"/>
      <c r="T30" s="800"/>
      <c r="U30" s="800"/>
      <c r="V30" s="800">
        <v>3223</v>
      </c>
      <c r="W30" s="800"/>
      <c r="X30" s="800"/>
      <c r="Y30" s="800"/>
      <c r="Z30" s="800"/>
      <c r="AA30" s="800">
        <f t="shared" si="2"/>
        <v>37</v>
      </c>
      <c r="AB30" s="800"/>
      <c r="AC30" s="800"/>
      <c r="AD30" s="800"/>
      <c r="AE30" s="801"/>
      <c r="AF30" s="802">
        <v>37</v>
      </c>
      <c r="AG30" s="803"/>
      <c r="AH30" s="803"/>
      <c r="AI30" s="803"/>
      <c r="AJ30" s="804"/>
      <c r="AK30" s="850">
        <v>359</v>
      </c>
      <c r="AL30" s="846"/>
      <c r="AM30" s="846"/>
      <c r="AN30" s="846"/>
      <c r="AO30" s="846"/>
      <c r="AP30" s="846" t="s">
        <v>512</v>
      </c>
      <c r="AQ30" s="846"/>
      <c r="AR30" s="846"/>
      <c r="AS30" s="846"/>
      <c r="AT30" s="846"/>
      <c r="AU30" s="846" t="s">
        <v>512</v>
      </c>
      <c r="AV30" s="846"/>
      <c r="AW30" s="846"/>
      <c r="AX30" s="846"/>
      <c r="AY30" s="846"/>
      <c r="AZ30" s="847" t="s">
        <v>512</v>
      </c>
      <c r="BA30" s="847"/>
      <c r="BB30" s="847"/>
      <c r="BC30" s="847"/>
      <c r="BD30" s="847"/>
      <c r="BE30" s="848"/>
      <c r="BF30" s="848"/>
      <c r="BG30" s="848"/>
      <c r="BH30" s="848"/>
      <c r="BI30" s="849"/>
      <c r="BJ30" s="226"/>
      <c r="BK30" s="226"/>
      <c r="BL30" s="226"/>
      <c r="BM30" s="226"/>
      <c r="BN30" s="226"/>
      <c r="BO30" s="235"/>
      <c r="BP30" s="235"/>
      <c r="BQ30" s="232">
        <v>24</v>
      </c>
      <c r="BR30" s="233"/>
      <c r="BS30" s="789"/>
      <c r="BT30" s="790"/>
      <c r="BU30" s="790"/>
      <c r="BV30" s="790"/>
      <c r="BW30" s="790"/>
      <c r="BX30" s="790"/>
      <c r="BY30" s="790"/>
      <c r="BZ30" s="790"/>
      <c r="CA30" s="790"/>
      <c r="CB30" s="790"/>
      <c r="CC30" s="790"/>
      <c r="CD30" s="790"/>
      <c r="CE30" s="790"/>
      <c r="CF30" s="790"/>
      <c r="CG30" s="791"/>
      <c r="CH30" s="792"/>
      <c r="CI30" s="793"/>
      <c r="CJ30" s="793"/>
      <c r="CK30" s="793"/>
      <c r="CL30" s="794"/>
      <c r="CM30" s="792"/>
      <c r="CN30" s="793"/>
      <c r="CO30" s="793"/>
      <c r="CP30" s="793"/>
      <c r="CQ30" s="794"/>
      <c r="CR30" s="792"/>
      <c r="CS30" s="793"/>
      <c r="CT30" s="793"/>
      <c r="CU30" s="793"/>
      <c r="CV30" s="794"/>
      <c r="CW30" s="792"/>
      <c r="CX30" s="793"/>
      <c r="CY30" s="793"/>
      <c r="CZ30" s="793"/>
      <c r="DA30" s="794"/>
      <c r="DB30" s="792"/>
      <c r="DC30" s="793"/>
      <c r="DD30" s="793"/>
      <c r="DE30" s="793"/>
      <c r="DF30" s="794"/>
      <c r="DG30" s="792"/>
      <c r="DH30" s="793"/>
      <c r="DI30" s="793"/>
      <c r="DJ30" s="793"/>
      <c r="DK30" s="794"/>
      <c r="DL30" s="792"/>
      <c r="DM30" s="793"/>
      <c r="DN30" s="793"/>
      <c r="DO30" s="793"/>
      <c r="DP30" s="794"/>
      <c r="DQ30" s="792"/>
      <c r="DR30" s="793"/>
      <c r="DS30" s="793"/>
      <c r="DT30" s="793"/>
      <c r="DU30" s="794"/>
      <c r="DV30" s="789"/>
      <c r="DW30" s="790"/>
      <c r="DX30" s="790"/>
      <c r="DY30" s="790"/>
      <c r="DZ30" s="795"/>
      <c r="EA30" s="224"/>
    </row>
    <row r="31" spans="1:131" ht="26.25" customHeight="1">
      <c r="A31" s="236">
        <v>4</v>
      </c>
      <c r="B31" s="796" t="s">
        <v>410</v>
      </c>
      <c r="C31" s="797"/>
      <c r="D31" s="797"/>
      <c r="E31" s="797"/>
      <c r="F31" s="797"/>
      <c r="G31" s="797"/>
      <c r="H31" s="797"/>
      <c r="I31" s="797"/>
      <c r="J31" s="797"/>
      <c r="K31" s="797"/>
      <c r="L31" s="797"/>
      <c r="M31" s="797"/>
      <c r="N31" s="797"/>
      <c r="O31" s="797"/>
      <c r="P31" s="798"/>
      <c r="Q31" s="799">
        <v>8707</v>
      </c>
      <c r="R31" s="800"/>
      <c r="S31" s="800"/>
      <c r="T31" s="800"/>
      <c r="U31" s="800"/>
      <c r="V31" s="800">
        <v>8516</v>
      </c>
      <c r="W31" s="800"/>
      <c r="X31" s="800"/>
      <c r="Y31" s="800"/>
      <c r="Z31" s="800"/>
      <c r="AA31" s="800">
        <f>+Q31-V31</f>
        <v>191</v>
      </c>
      <c r="AB31" s="800"/>
      <c r="AC31" s="800"/>
      <c r="AD31" s="800"/>
      <c r="AE31" s="801"/>
      <c r="AF31" s="802">
        <v>2714</v>
      </c>
      <c r="AG31" s="803"/>
      <c r="AH31" s="803"/>
      <c r="AI31" s="803"/>
      <c r="AJ31" s="804"/>
      <c r="AK31" s="850">
        <v>950</v>
      </c>
      <c r="AL31" s="846"/>
      <c r="AM31" s="846"/>
      <c r="AN31" s="846"/>
      <c r="AO31" s="846"/>
      <c r="AP31" s="846">
        <v>4871</v>
      </c>
      <c r="AQ31" s="846"/>
      <c r="AR31" s="846"/>
      <c r="AS31" s="846"/>
      <c r="AT31" s="846"/>
      <c r="AU31" s="846">
        <v>765</v>
      </c>
      <c r="AV31" s="846"/>
      <c r="AW31" s="846"/>
      <c r="AX31" s="846"/>
      <c r="AY31" s="846"/>
      <c r="AZ31" s="847" t="s">
        <v>576</v>
      </c>
      <c r="BA31" s="847"/>
      <c r="BB31" s="847"/>
      <c r="BC31" s="847"/>
      <c r="BD31" s="847"/>
      <c r="BE31" s="848" t="s">
        <v>411</v>
      </c>
      <c r="BF31" s="848"/>
      <c r="BG31" s="848"/>
      <c r="BH31" s="848"/>
      <c r="BI31" s="849"/>
      <c r="BJ31" s="226"/>
      <c r="BK31" s="226"/>
      <c r="BL31" s="226"/>
      <c r="BM31" s="226"/>
      <c r="BN31" s="226"/>
      <c r="BO31" s="235"/>
      <c r="BP31" s="235"/>
      <c r="BQ31" s="232">
        <v>25</v>
      </c>
      <c r="BR31" s="233"/>
      <c r="BS31" s="789"/>
      <c r="BT31" s="790"/>
      <c r="BU31" s="790"/>
      <c r="BV31" s="790"/>
      <c r="BW31" s="790"/>
      <c r="BX31" s="790"/>
      <c r="BY31" s="790"/>
      <c r="BZ31" s="790"/>
      <c r="CA31" s="790"/>
      <c r="CB31" s="790"/>
      <c r="CC31" s="790"/>
      <c r="CD31" s="790"/>
      <c r="CE31" s="790"/>
      <c r="CF31" s="790"/>
      <c r="CG31" s="791"/>
      <c r="CH31" s="792"/>
      <c r="CI31" s="793"/>
      <c r="CJ31" s="793"/>
      <c r="CK31" s="793"/>
      <c r="CL31" s="794"/>
      <c r="CM31" s="792"/>
      <c r="CN31" s="793"/>
      <c r="CO31" s="793"/>
      <c r="CP31" s="793"/>
      <c r="CQ31" s="794"/>
      <c r="CR31" s="792"/>
      <c r="CS31" s="793"/>
      <c r="CT31" s="793"/>
      <c r="CU31" s="793"/>
      <c r="CV31" s="794"/>
      <c r="CW31" s="792"/>
      <c r="CX31" s="793"/>
      <c r="CY31" s="793"/>
      <c r="CZ31" s="793"/>
      <c r="DA31" s="794"/>
      <c r="DB31" s="792"/>
      <c r="DC31" s="793"/>
      <c r="DD31" s="793"/>
      <c r="DE31" s="793"/>
      <c r="DF31" s="794"/>
      <c r="DG31" s="792"/>
      <c r="DH31" s="793"/>
      <c r="DI31" s="793"/>
      <c r="DJ31" s="793"/>
      <c r="DK31" s="794"/>
      <c r="DL31" s="792"/>
      <c r="DM31" s="793"/>
      <c r="DN31" s="793"/>
      <c r="DO31" s="793"/>
      <c r="DP31" s="794"/>
      <c r="DQ31" s="792"/>
      <c r="DR31" s="793"/>
      <c r="DS31" s="793"/>
      <c r="DT31" s="793"/>
      <c r="DU31" s="794"/>
      <c r="DV31" s="789"/>
      <c r="DW31" s="790"/>
      <c r="DX31" s="790"/>
      <c r="DY31" s="790"/>
      <c r="DZ31" s="795"/>
      <c r="EA31" s="224"/>
    </row>
    <row r="32" spans="1:131" ht="26.25" customHeight="1">
      <c r="A32" s="236">
        <v>5</v>
      </c>
      <c r="B32" s="796" t="s">
        <v>412</v>
      </c>
      <c r="C32" s="797"/>
      <c r="D32" s="797"/>
      <c r="E32" s="797"/>
      <c r="F32" s="797"/>
      <c r="G32" s="797"/>
      <c r="H32" s="797"/>
      <c r="I32" s="797"/>
      <c r="J32" s="797"/>
      <c r="K32" s="797"/>
      <c r="L32" s="797"/>
      <c r="M32" s="797"/>
      <c r="N32" s="797"/>
      <c r="O32" s="797"/>
      <c r="P32" s="798"/>
      <c r="Q32" s="799">
        <v>3659</v>
      </c>
      <c r="R32" s="800"/>
      <c r="S32" s="800"/>
      <c r="T32" s="800"/>
      <c r="U32" s="800"/>
      <c r="V32" s="800">
        <v>3304</v>
      </c>
      <c r="W32" s="800"/>
      <c r="X32" s="800"/>
      <c r="Y32" s="800"/>
      <c r="Z32" s="800"/>
      <c r="AA32" s="800">
        <f>+Q32-V32</f>
        <v>355</v>
      </c>
      <c r="AB32" s="800"/>
      <c r="AC32" s="800"/>
      <c r="AD32" s="800"/>
      <c r="AE32" s="801"/>
      <c r="AF32" s="802">
        <v>606</v>
      </c>
      <c r="AG32" s="803"/>
      <c r="AH32" s="803"/>
      <c r="AI32" s="803"/>
      <c r="AJ32" s="804"/>
      <c r="AK32" s="850">
        <v>1246</v>
      </c>
      <c r="AL32" s="846"/>
      <c r="AM32" s="846"/>
      <c r="AN32" s="846"/>
      <c r="AO32" s="846"/>
      <c r="AP32" s="846">
        <v>13531</v>
      </c>
      <c r="AQ32" s="846"/>
      <c r="AR32" s="846"/>
      <c r="AS32" s="846"/>
      <c r="AT32" s="846"/>
      <c r="AU32" s="846">
        <v>5507</v>
      </c>
      <c r="AV32" s="846"/>
      <c r="AW32" s="846"/>
      <c r="AX32" s="846"/>
      <c r="AY32" s="846"/>
      <c r="AZ32" s="847" t="s">
        <v>576</v>
      </c>
      <c r="BA32" s="847"/>
      <c r="BB32" s="847"/>
      <c r="BC32" s="847"/>
      <c r="BD32" s="847"/>
      <c r="BE32" s="848" t="s">
        <v>411</v>
      </c>
      <c r="BF32" s="848"/>
      <c r="BG32" s="848"/>
      <c r="BH32" s="848"/>
      <c r="BI32" s="849"/>
      <c r="BJ32" s="226"/>
      <c r="BK32" s="226"/>
      <c r="BL32" s="226"/>
      <c r="BM32" s="226"/>
      <c r="BN32" s="226"/>
      <c r="BO32" s="235"/>
      <c r="BP32" s="235"/>
      <c r="BQ32" s="232">
        <v>26</v>
      </c>
      <c r="BR32" s="233"/>
      <c r="BS32" s="789"/>
      <c r="BT32" s="790"/>
      <c r="BU32" s="790"/>
      <c r="BV32" s="790"/>
      <c r="BW32" s="790"/>
      <c r="BX32" s="790"/>
      <c r="BY32" s="790"/>
      <c r="BZ32" s="790"/>
      <c r="CA32" s="790"/>
      <c r="CB32" s="790"/>
      <c r="CC32" s="790"/>
      <c r="CD32" s="790"/>
      <c r="CE32" s="790"/>
      <c r="CF32" s="790"/>
      <c r="CG32" s="791"/>
      <c r="CH32" s="792"/>
      <c r="CI32" s="793"/>
      <c r="CJ32" s="793"/>
      <c r="CK32" s="793"/>
      <c r="CL32" s="794"/>
      <c r="CM32" s="792"/>
      <c r="CN32" s="793"/>
      <c r="CO32" s="793"/>
      <c r="CP32" s="793"/>
      <c r="CQ32" s="794"/>
      <c r="CR32" s="792"/>
      <c r="CS32" s="793"/>
      <c r="CT32" s="793"/>
      <c r="CU32" s="793"/>
      <c r="CV32" s="794"/>
      <c r="CW32" s="792"/>
      <c r="CX32" s="793"/>
      <c r="CY32" s="793"/>
      <c r="CZ32" s="793"/>
      <c r="DA32" s="794"/>
      <c r="DB32" s="792"/>
      <c r="DC32" s="793"/>
      <c r="DD32" s="793"/>
      <c r="DE32" s="793"/>
      <c r="DF32" s="794"/>
      <c r="DG32" s="792"/>
      <c r="DH32" s="793"/>
      <c r="DI32" s="793"/>
      <c r="DJ32" s="793"/>
      <c r="DK32" s="794"/>
      <c r="DL32" s="792"/>
      <c r="DM32" s="793"/>
      <c r="DN32" s="793"/>
      <c r="DO32" s="793"/>
      <c r="DP32" s="794"/>
      <c r="DQ32" s="792"/>
      <c r="DR32" s="793"/>
      <c r="DS32" s="793"/>
      <c r="DT32" s="793"/>
      <c r="DU32" s="794"/>
      <c r="DV32" s="789"/>
      <c r="DW32" s="790"/>
      <c r="DX32" s="790"/>
      <c r="DY32" s="790"/>
      <c r="DZ32" s="795"/>
      <c r="EA32" s="224"/>
    </row>
    <row r="33" spans="1:131" ht="26.25" customHeight="1">
      <c r="A33" s="236">
        <v>6</v>
      </c>
      <c r="B33" s="796"/>
      <c r="C33" s="797"/>
      <c r="D33" s="797"/>
      <c r="E33" s="797"/>
      <c r="F33" s="797"/>
      <c r="G33" s="797"/>
      <c r="H33" s="797"/>
      <c r="I33" s="797"/>
      <c r="J33" s="797"/>
      <c r="K33" s="797"/>
      <c r="L33" s="797"/>
      <c r="M33" s="797"/>
      <c r="N33" s="797"/>
      <c r="O33" s="797"/>
      <c r="P33" s="798"/>
      <c r="Q33" s="799"/>
      <c r="R33" s="800"/>
      <c r="S33" s="800"/>
      <c r="T33" s="800"/>
      <c r="U33" s="800"/>
      <c r="V33" s="800"/>
      <c r="W33" s="800"/>
      <c r="X33" s="800"/>
      <c r="Y33" s="800"/>
      <c r="Z33" s="800"/>
      <c r="AA33" s="800"/>
      <c r="AB33" s="800"/>
      <c r="AC33" s="800"/>
      <c r="AD33" s="800"/>
      <c r="AE33" s="801"/>
      <c r="AF33" s="802"/>
      <c r="AG33" s="803"/>
      <c r="AH33" s="803"/>
      <c r="AI33" s="803"/>
      <c r="AJ33" s="804"/>
      <c r="AK33" s="850"/>
      <c r="AL33" s="846"/>
      <c r="AM33" s="846"/>
      <c r="AN33" s="846"/>
      <c r="AO33" s="846"/>
      <c r="AP33" s="846"/>
      <c r="AQ33" s="846"/>
      <c r="AR33" s="846"/>
      <c r="AS33" s="846"/>
      <c r="AT33" s="846"/>
      <c r="AU33" s="846"/>
      <c r="AV33" s="846"/>
      <c r="AW33" s="846"/>
      <c r="AX33" s="846"/>
      <c r="AY33" s="846"/>
      <c r="AZ33" s="847"/>
      <c r="BA33" s="847"/>
      <c r="BB33" s="847"/>
      <c r="BC33" s="847"/>
      <c r="BD33" s="847"/>
      <c r="BE33" s="848"/>
      <c r="BF33" s="848"/>
      <c r="BG33" s="848"/>
      <c r="BH33" s="848"/>
      <c r="BI33" s="849"/>
      <c r="BJ33" s="226"/>
      <c r="BK33" s="226"/>
      <c r="BL33" s="226"/>
      <c r="BM33" s="226"/>
      <c r="BN33" s="226"/>
      <c r="BO33" s="235"/>
      <c r="BP33" s="235"/>
      <c r="BQ33" s="232">
        <v>27</v>
      </c>
      <c r="BR33" s="233"/>
      <c r="BS33" s="789"/>
      <c r="BT33" s="790"/>
      <c r="BU33" s="790"/>
      <c r="BV33" s="790"/>
      <c r="BW33" s="790"/>
      <c r="BX33" s="790"/>
      <c r="BY33" s="790"/>
      <c r="BZ33" s="790"/>
      <c r="CA33" s="790"/>
      <c r="CB33" s="790"/>
      <c r="CC33" s="790"/>
      <c r="CD33" s="790"/>
      <c r="CE33" s="790"/>
      <c r="CF33" s="790"/>
      <c r="CG33" s="791"/>
      <c r="CH33" s="792"/>
      <c r="CI33" s="793"/>
      <c r="CJ33" s="793"/>
      <c r="CK33" s="793"/>
      <c r="CL33" s="794"/>
      <c r="CM33" s="792"/>
      <c r="CN33" s="793"/>
      <c r="CO33" s="793"/>
      <c r="CP33" s="793"/>
      <c r="CQ33" s="794"/>
      <c r="CR33" s="792"/>
      <c r="CS33" s="793"/>
      <c r="CT33" s="793"/>
      <c r="CU33" s="793"/>
      <c r="CV33" s="794"/>
      <c r="CW33" s="792"/>
      <c r="CX33" s="793"/>
      <c r="CY33" s="793"/>
      <c r="CZ33" s="793"/>
      <c r="DA33" s="794"/>
      <c r="DB33" s="792"/>
      <c r="DC33" s="793"/>
      <c r="DD33" s="793"/>
      <c r="DE33" s="793"/>
      <c r="DF33" s="794"/>
      <c r="DG33" s="792"/>
      <c r="DH33" s="793"/>
      <c r="DI33" s="793"/>
      <c r="DJ33" s="793"/>
      <c r="DK33" s="794"/>
      <c r="DL33" s="792"/>
      <c r="DM33" s="793"/>
      <c r="DN33" s="793"/>
      <c r="DO33" s="793"/>
      <c r="DP33" s="794"/>
      <c r="DQ33" s="792"/>
      <c r="DR33" s="793"/>
      <c r="DS33" s="793"/>
      <c r="DT33" s="793"/>
      <c r="DU33" s="794"/>
      <c r="DV33" s="789"/>
      <c r="DW33" s="790"/>
      <c r="DX33" s="790"/>
      <c r="DY33" s="790"/>
      <c r="DZ33" s="795"/>
      <c r="EA33" s="224"/>
    </row>
    <row r="34" spans="1:131" ht="26.25" customHeight="1">
      <c r="A34" s="236">
        <v>7</v>
      </c>
      <c r="B34" s="796"/>
      <c r="C34" s="797"/>
      <c r="D34" s="797"/>
      <c r="E34" s="797"/>
      <c r="F34" s="797"/>
      <c r="G34" s="797"/>
      <c r="H34" s="797"/>
      <c r="I34" s="797"/>
      <c r="J34" s="797"/>
      <c r="K34" s="797"/>
      <c r="L34" s="797"/>
      <c r="M34" s="797"/>
      <c r="N34" s="797"/>
      <c r="O34" s="797"/>
      <c r="P34" s="798"/>
      <c r="Q34" s="799"/>
      <c r="R34" s="800"/>
      <c r="S34" s="800"/>
      <c r="T34" s="800"/>
      <c r="U34" s="800"/>
      <c r="V34" s="800"/>
      <c r="W34" s="800"/>
      <c r="X34" s="800"/>
      <c r="Y34" s="800"/>
      <c r="Z34" s="800"/>
      <c r="AA34" s="800"/>
      <c r="AB34" s="800"/>
      <c r="AC34" s="800"/>
      <c r="AD34" s="800"/>
      <c r="AE34" s="801"/>
      <c r="AF34" s="802"/>
      <c r="AG34" s="803"/>
      <c r="AH34" s="803"/>
      <c r="AI34" s="803"/>
      <c r="AJ34" s="804"/>
      <c r="AK34" s="850"/>
      <c r="AL34" s="846"/>
      <c r="AM34" s="846"/>
      <c r="AN34" s="846"/>
      <c r="AO34" s="846"/>
      <c r="AP34" s="846"/>
      <c r="AQ34" s="846"/>
      <c r="AR34" s="846"/>
      <c r="AS34" s="846"/>
      <c r="AT34" s="846"/>
      <c r="AU34" s="846"/>
      <c r="AV34" s="846"/>
      <c r="AW34" s="846"/>
      <c r="AX34" s="846"/>
      <c r="AY34" s="846"/>
      <c r="AZ34" s="847"/>
      <c r="BA34" s="847"/>
      <c r="BB34" s="847"/>
      <c r="BC34" s="847"/>
      <c r="BD34" s="847"/>
      <c r="BE34" s="848"/>
      <c r="BF34" s="848"/>
      <c r="BG34" s="848"/>
      <c r="BH34" s="848"/>
      <c r="BI34" s="849"/>
      <c r="BJ34" s="226"/>
      <c r="BK34" s="226"/>
      <c r="BL34" s="226"/>
      <c r="BM34" s="226"/>
      <c r="BN34" s="226"/>
      <c r="BO34" s="235"/>
      <c r="BP34" s="235"/>
      <c r="BQ34" s="232">
        <v>28</v>
      </c>
      <c r="BR34" s="233"/>
      <c r="BS34" s="789"/>
      <c r="BT34" s="790"/>
      <c r="BU34" s="790"/>
      <c r="BV34" s="790"/>
      <c r="BW34" s="790"/>
      <c r="BX34" s="790"/>
      <c r="BY34" s="790"/>
      <c r="BZ34" s="790"/>
      <c r="CA34" s="790"/>
      <c r="CB34" s="790"/>
      <c r="CC34" s="790"/>
      <c r="CD34" s="790"/>
      <c r="CE34" s="790"/>
      <c r="CF34" s="790"/>
      <c r="CG34" s="791"/>
      <c r="CH34" s="792"/>
      <c r="CI34" s="793"/>
      <c r="CJ34" s="793"/>
      <c r="CK34" s="793"/>
      <c r="CL34" s="794"/>
      <c r="CM34" s="792"/>
      <c r="CN34" s="793"/>
      <c r="CO34" s="793"/>
      <c r="CP34" s="793"/>
      <c r="CQ34" s="794"/>
      <c r="CR34" s="792"/>
      <c r="CS34" s="793"/>
      <c r="CT34" s="793"/>
      <c r="CU34" s="793"/>
      <c r="CV34" s="794"/>
      <c r="CW34" s="792"/>
      <c r="CX34" s="793"/>
      <c r="CY34" s="793"/>
      <c r="CZ34" s="793"/>
      <c r="DA34" s="794"/>
      <c r="DB34" s="792"/>
      <c r="DC34" s="793"/>
      <c r="DD34" s="793"/>
      <c r="DE34" s="793"/>
      <c r="DF34" s="794"/>
      <c r="DG34" s="792"/>
      <c r="DH34" s="793"/>
      <c r="DI34" s="793"/>
      <c r="DJ34" s="793"/>
      <c r="DK34" s="794"/>
      <c r="DL34" s="792"/>
      <c r="DM34" s="793"/>
      <c r="DN34" s="793"/>
      <c r="DO34" s="793"/>
      <c r="DP34" s="794"/>
      <c r="DQ34" s="792"/>
      <c r="DR34" s="793"/>
      <c r="DS34" s="793"/>
      <c r="DT34" s="793"/>
      <c r="DU34" s="794"/>
      <c r="DV34" s="789"/>
      <c r="DW34" s="790"/>
      <c r="DX34" s="790"/>
      <c r="DY34" s="790"/>
      <c r="DZ34" s="795"/>
      <c r="EA34" s="224"/>
    </row>
    <row r="35" spans="1:131" ht="26.25" customHeight="1">
      <c r="A35" s="236">
        <v>8</v>
      </c>
      <c r="B35" s="796"/>
      <c r="C35" s="797"/>
      <c r="D35" s="797"/>
      <c r="E35" s="797"/>
      <c r="F35" s="797"/>
      <c r="G35" s="797"/>
      <c r="H35" s="797"/>
      <c r="I35" s="797"/>
      <c r="J35" s="797"/>
      <c r="K35" s="797"/>
      <c r="L35" s="797"/>
      <c r="M35" s="797"/>
      <c r="N35" s="797"/>
      <c r="O35" s="797"/>
      <c r="P35" s="798"/>
      <c r="Q35" s="799"/>
      <c r="R35" s="800"/>
      <c r="S35" s="800"/>
      <c r="T35" s="800"/>
      <c r="U35" s="800"/>
      <c r="V35" s="800"/>
      <c r="W35" s="800"/>
      <c r="X35" s="800"/>
      <c r="Y35" s="800"/>
      <c r="Z35" s="800"/>
      <c r="AA35" s="800"/>
      <c r="AB35" s="800"/>
      <c r="AC35" s="800"/>
      <c r="AD35" s="800"/>
      <c r="AE35" s="801"/>
      <c r="AF35" s="802"/>
      <c r="AG35" s="803"/>
      <c r="AH35" s="803"/>
      <c r="AI35" s="803"/>
      <c r="AJ35" s="804"/>
      <c r="AK35" s="850"/>
      <c r="AL35" s="846"/>
      <c r="AM35" s="846"/>
      <c r="AN35" s="846"/>
      <c r="AO35" s="846"/>
      <c r="AP35" s="846"/>
      <c r="AQ35" s="846"/>
      <c r="AR35" s="846"/>
      <c r="AS35" s="846"/>
      <c r="AT35" s="846"/>
      <c r="AU35" s="846"/>
      <c r="AV35" s="846"/>
      <c r="AW35" s="846"/>
      <c r="AX35" s="846"/>
      <c r="AY35" s="846"/>
      <c r="AZ35" s="847"/>
      <c r="BA35" s="847"/>
      <c r="BB35" s="847"/>
      <c r="BC35" s="847"/>
      <c r="BD35" s="847"/>
      <c r="BE35" s="848"/>
      <c r="BF35" s="848"/>
      <c r="BG35" s="848"/>
      <c r="BH35" s="848"/>
      <c r="BI35" s="849"/>
      <c r="BJ35" s="226"/>
      <c r="BK35" s="226"/>
      <c r="BL35" s="226"/>
      <c r="BM35" s="226"/>
      <c r="BN35" s="226"/>
      <c r="BO35" s="235"/>
      <c r="BP35" s="235"/>
      <c r="BQ35" s="232">
        <v>29</v>
      </c>
      <c r="BR35" s="233"/>
      <c r="BS35" s="789"/>
      <c r="BT35" s="790"/>
      <c r="BU35" s="790"/>
      <c r="BV35" s="790"/>
      <c r="BW35" s="790"/>
      <c r="BX35" s="790"/>
      <c r="BY35" s="790"/>
      <c r="BZ35" s="790"/>
      <c r="CA35" s="790"/>
      <c r="CB35" s="790"/>
      <c r="CC35" s="790"/>
      <c r="CD35" s="790"/>
      <c r="CE35" s="790"/>
      <c r="CF35" s="790"/>
      <c r="CG35" s="791"/>
      <c r="CH35" s="792"/>
      <c r="CI35" s="793"/>
      <c r="CJ35" s="793"/>
      <c r="CK35" s="793"/>
      <c r="CL35" s="794"/>
      <c r="CM35" s="792"/>
      <c r="CN35" s="793"/>
      <c r="CO35" s="793"/>
      <c r="CP35" s="793"/>
      <c r="CQ35" s="794"/>
      <c r="CR35" s="792"/>
      <c r="CS35" s="793"/>
      <c r="CT35" s="793"/>
      <c r="CU35" s="793"/>
      <c r="CV35" s="794"/>
      <c r="CW35" s="792"/>
      <c r="CX35" s="793"/>
      <c r="CY35" s="793"/>
      <c r="CZ35" s="793"/>
      <c r="DA35" s="794"/>
      <c r="DB35" s="792"/>
      <c r="DC35" s="793"/>
      <c r="DD35" s="793"/>
      <c r="DE35" s="793"/>
      <c r="DF35" s="794"/>
      <c r="DG35" s="792"/>
      <c r="DH35" s="793"/>
      <c r="DI35" s="793"/>
      <c r="DJ35" s="793"/>
      <c r="DK35" s="794"/>
      <c r="DL35" s="792"/>
      <c r="DM35" s="793"/>
      <c r="DN35" s="793"/>
      <c r="DO35" s="793"/>
      <c r="DP35" s="794"/>
      <c r="DQ35" s="792"/>
      <c r="DR35" s="793"/>
      <c r="DS35" s="793"/>
      <c r="DT35" s="793"/>
      <c r="DU35" s="794"/>
      <c r="DV35" s="789"/>
      <c r="DW35" s="790"/>
      <c r="DX35" s="790"/>
      <c r="DY35" s="790"/>
      <c r="DZ35" s="795"/>
      <c r="EA35" s="224"/>
    </row>
    <row r="36" spans="1:131" ht="26.25" customHeight="1">
      <c r="A36" s="236">
        <v>9</v>
      </c>
      <c r="B36" s="796"/>
      <c r="C36" s="797"/>
      <c r="D36" s="797"/>
      <c r="E36" s="797"/>
      <c r="F36" s="797"/>
      <c r="G36" s="797"/>
      <c r="H36" s="797"/>
      <c r="I36" s="797"/>
      <c r="J36" s="797"/>
      <c r="K36" s="797"/>
      <c r="L36" s="797"/>
      <c r="M36" s="797"/>
      <c r="N36" s="797"/>
      <c r="O36" s="797"/>
      <c r="P36" s="798"/>
      <c r="Q36" s="799"/>
      <c r="R36" s="800"/>
      <c r="S36" s="800"/>
      <c r="T36" s="800"/>
      <c r="U36" s="800"/>
      <c r="V36" s="800"/>
      <c r="W36" s="800"/>
      <c r="X36" s="800"/>
      <c r="Y36" s="800"/>
      <c r="Z36" s="800"/>
      <c r="AA36" s="800"/>
      <c r="AB36" s="800"/>
      <c r="AC36" s="800"/>
      <c r="AD36" s="800"/>
      <c r="AE36" s="801"/>
      <c r="AF36" s="802"/>
      <c r="AG36" s="803"/>
      <c r="AH36" s="803"/>
      <c r="AI36" s="803"/>
      <c r="AJ36" s="804"/>
      <c r="AK36" s="850"/>
      <c r="AL36" s="846"/>
      <c r="AM36" s="846"/>
      <c r="AN36" s="846"/>
      <c r="AO36" s="846"/>
      <c r="AP36" s="846"/>
      <c r="AQ36" s="846"/>
      <c r="AR36" s="846"/>
      <c r="AS36" s="846"/>
      <c r="AT36" s="846"/>
      <c r="AU36" s="846"/>
      <c r="AV36" s="846"/>
      <c r="AW36" s="846"/>
      <c r="AX36" s="846"/>
      <c r="AY36" s="846"/>
      <c r="AZ36" s="847"/>
      <c r="BA36" s="847"/>
      <c r="BB36" s="847"/>
      <c r="BC36" s="847"/>
      <c r="BD36" s="847"/>
      <c r="BE36" s="848"/>
      <c r="BF36" s="848"/>
      <c r="BG36" s="848"/>
      <c r="BH36" s="848"/>
      <c r="BI36" s="849"/>
      <c r="BJ36" s="226"/>
      <c r="BK36" s="226"/>
      <c r="BL36" s="226"/>
      <c r="BM36" s="226"/>
      <c r="BN36" s="226"/>
      <c r="BO36" s="235"/>
      <c r="BP36" s="235"/>
      <c r="BQ36" s="232">
        <v>30</v>
      </c>
      <c r="BR36" s="233"/>
      <c r="BS36" s="789"/>
      <c r="BT36" s="790"/>
      <c r="BU36" s="790"/>
      <c r="BV36" s="790"/>
      <c r="BW36" s="790"/>
      <c r="BX36" s="790"/>
      <c r="BY36" s="790"/>
      <c r="BZ36" s="790"/>
      <c r="CA36" s="790"/>
      <c r="CB36" s="790"/>
      <c r="CC36" s="790"/>
      <c r="CD36" s="790"/>
      <c r="CE36" s="790"/>
      <c r="CF36" s="790"/>
      <c r="CG36" s="791"/>
      <c r="CH36" s="792"/>
      <c r="CI36" s="793"/>
      <c r="CJ36" s="793"/>
      <c r="CK36" s="793"/>
      <c r="CL36" s="794"/>
      <c r="CM36" s="792"/>
      <c r="CN36" s="793"/>
      <c r="CO36" s="793"/>
      <c r="CP36" s="793"/>
      <c r="CQ36" s="794"/>
      <c r="CR36" s="792"/>
      <c r="CS36" s="793"/>
      <c r="CT36" s="793"/>
      <c r="CU36" s="793"/>
      <c r="CV36" s="794"/>
      <c r="CW36" s="792"/>
      <c r="CX36" s="793"/>
      <c r="CY36" s="793"/>
      <c r="CZ36" s="793"/>
      <c r="DA36" s="794"/>
      <c r="DB36" s="792"/>
      <c r="DC36" s="793"/>
      <c r="DD36" s="793"/>
      <c r="DE36" s="793"/>
      <c r="DF36" s="794"/>
      <c r="DG36" s="792"/>
      <c r="DH36" s="793"/>
      <c r="DI36" s="793"/>
      <c r="DJ36" s="793"/>
      <c r="DK36" s="794"/>
      <c r="DL36" s="792"/>
      <c r="DM36" s="793"/>
      <c r="DN36" s="793"/>
      <c r="DO36" s="793"/>
      <c r="DP36" s="794"/>
      <c r="DQ36" s="792"/>
      <c r="DR36" s="793"/>
      <c r="DS36" s="793"/>
      <c r="DT36" s="793"/>
      <c r="DU36" s="794"/>
      <c r="DV36" s="789"/>
      <c r="DW36" s="790"/>
      <c r="DX36" s="790"/>
      <c r="DY36" s="790"/>
      <c r="DZ36" s="795"/>
      <c r="EA36" s="224"/>
    </row>
    <row r="37" spans="1:131" ht="26.25" customHeight="1">
      <c r="A37" s="236">
        <v>10</v>
      </c>
      <c r="B37" s="796"/>
      <c r="C37" s="797"/>
      <c r="D37" s="797"/>
      <c r="E37" s="797"/>
      <c r="F37" s="797"/>
      <c r="G37" s="797"/>
      <c r="H37" s="797"/>
      <c r="I37" s="797"/>
      <c r="J37" s="797"/>
      <c r="K37" s="797"/>
      <c r="L37" s="797"/>
      <c r="M37" s="797"/>
      <c r="N37" s="797"/>
      <c r="O37" s="797"/>
      <c r="P37" s="798"/>
      <c r="Q37" s="799"/>
      <c r="R37" s="800"/>
      <c r="S37" s="800"/>
      <c r="T37" s="800"/>
      <c r="U37" s="800"/>
      <c r="V37" s="800"/>
      <c r="W37" s="800"/>
      <c r="X37" s="800"/>
      <c r="Y37" s="800"/>
      <c r="Z37" s="800"/>
      <c r="AA37" s="800"/>
      <c r="AB37" s="800"/>
      <c r="AC37" s="800"/>
      <c r="AD37" s="800"/>
      <c r="AE37" s="801"/>
      <c r="AF37" s="802"/>
      <c r="AG37" s="803"/>
      <c r="AH37" s="803"/>
      <c r="AI37" s="803"/>
      <c r="AJ37" s="804"/>
      <c r="AK37" s="850"/>
      <c r="AL37" s="846"/>
      <c r="AM37" s="846"/>
      <c r="AN37" s="846"/>
      <c r="AO37" s="846"/>
      <c r="AP37" s="846"/>
      <c r="AQ37" s="846"/>
      <c r="AR37" s="846"/>
      <c r="AS37" s="846"/>
      <c r="AT37" s="846"/>
      <c r="AU37" s="846"/>
      <c r="AV37" s="846"/>
      <c r="AW37" s="846"/>
      <c r="AX37" s="846"/>
      <c r="AY37" s="846"/>
      <c r="AZ37" s="847"/>
      <c r="BA37" s="847"/>
      <c r="BB37" s="847"/>
      <c r="BC37" s="847"/>
      <c r="BD37" s="847"/>
      <c r="BE37" s="848"/>
      <c r="BF37" s="848"/>
      <c r="BG37" s="848"/>
      <c r="BH37" s="848"/>
      <c r="BI37" s="849"/>
      <c r="BJ37" s="226"/>
      <c r="BK37" s="226"/>
      <c r="BL37" s="226"/>
      <c r="BM37" s="226"/>
      <c r="BN37" s="226"/>
      <c r="BO37" s="235"/>
      <c r="BP37" s="235"/>
      <c r="BQ37" s="232">
        <v>31</v>
      </c>
      <c r="BR37" s="233"/>
      <c r="BS37" s="789"/>
      <c r="BT37" s="790"/>
      <c r="BU37" s="790"/>
      <c r="BV37" s="790"/>
      <c r="BW37" s="790"/>
      <c r="BX37" s="790"/>
      <c r="BY37" s="790"/>
      <c r="BZ37" s="790"/>
      <c r="CA37" s="790"/>
      <c r="CB37" s="790"/>
      <c r="CC37" s="790"/>
      <c r="CD37" s="790"/>
      <c r="CE37" s="790"/>
      <c r="CF37" s="790"/>
      <c r="CG37" s="791"/>
      <c r="CH37" s="792"/>
      <c r="CI37" s="793"/>
      <c r="CJ37" s="793"/>
      <c r="CK37" s="793"/>
      <c r="CL37" s="794"/>
      <c r="CM37" s="792"/>
      <c r="CN37" s="793"/>
      <c r="CO37" s="793"/>
      <c r="CP37" s="793"/>
      <c r="CQ37" s="794"/>
      <c r="CR37" s="792"/>
      <c r="CS37" s="793"/>
      <c r="CT37" s="793"/>
      <c r="CU37" s="793"/>
      <c r="CV37" s="794"/>
      <c r="CW37" s="792"/>
      <c r="CX37" s="793"/>
      <c r="CY37" s="793"/>
      <c r="CZ37" s="793"/>
      <c r="DA37" s="794"/>
      <c r="DB37" s="792"/>
      <c r="DC37" s="793"/>
      <c r="DD37" s="793"/>
      <c r="DE37" s="793"/>
      <c r="DF37" s="794"/>
      <c r="DG37" s="792"/>
      <c r="DH37" s="793"/>
      <c r="DI37" s="793"/>
      <c r="DJ37" s="793"/>
      <c r="DK37" s="794"/>
      <c r="DL37" s="792"/>
      <c r="DM37" s="793"/>
      <c r="DN37" s="793"/>
      <c r="DO37" s="793"/>
      <c r="DP37" s="794"/>
      <c r="DQ37" s="792"/>
      <c r="DR37" s="793"/>
      <c r="DS37" s="793"/>
      <c r="DT37" s="793"/>
      <c r="DU37" s="794"/>
      <c r="DV37" s="789"/>
      <c r="DW37" s="790"/>
      <c r="DX37" s="790"/>
      <c r="DY37" s="790"/>
      <c r="DZ37" s="795"/>
      <c r="EA37" s="224"/>
    </row>
    <row r="38" spans="1:131" ht="26.25" customHeight="1">
      <c r="A38" s="236">
        <v>11</v>
      </c>
      <c r="B38" s="796"/>
      <c r="C38" s="797"/>
      <c r="D38" s="797"/>
      <c r="E38" s="797"/>
      <c r="F38" s="797"/>
      <c r="G38" s="797"/>
      <c r="H38" s="797"/>
      <c r="I38" s="797"/>
      <c r="J38" s="797"/>
      <c r="K38" s="797"/>
      <c r="L38" s="797"/>
      <c r="M38" s="797"/>
      <c r="N38" s="797"/>
      <c r="O38" s="797"/>
      <c r="P38" s="798"/>
      <c r="Q38" s="799"/>
      <c r="R38" s="800"/>
      <c r="S38" s="800"/>
      <c r="T38" s="800"/>
      <c r="U38" s="800"/>
      <c r="V38" s="800"/>
      <c r="W38" s="800"/>
      <c r="X38" s="800"/>
      <c r="Y38" s="800"/>
      <c r="Z38" s="800"/>
      <c r="AA38" s="800"/>
      <c r="AB38" s="800"/>
      <c r="AC38" s="800"/>
      <c r="AD38" s="800"/>
      <c r="AE38" s="801"/>
      <c r="AF38" s="802"/>
      <c r="AG38" s="803"/>
      <c r="AH38" s="803"/>
      <c r="AI38" s="803"/>
      <c r="AJ38" s="804"/>
      <c r="AK38" s="850"/>
      <c r="AL38" s="846"/>
      <c r="AM38" s="846"/>
      <c r="AN38" s="846"/>
      <c r="AO38" s="846"/>
      <c r="AP38" s="846"/>
      <c r="AQ38" s="846"/>
      <c r="AR38" s="846"/>
      <c r="AS38" s="846"/>
      <c r="AT38" s="846"/>
      <c r="AU38" s="846"/>
      <c r="AV38" s="846"/>
      <c r="AW38" s="846"/>
      <c r="AX38" s="846"/>
      <c r="AY38" s="846"/>
      <c r="AZ38" s="847"/>
      <c r="BA38" s="847"/>
      <c r="BB38" s="847"/>
      <c r="BC38" s="847"/>
      <c r="BD38" s="847"/>
      <c r="BE38" s="848"/>
      <c r="BF38" s="848"/>
      <c r="BG38" s="848"/>
      <c r="BH38" s="848"/>
      <c r="BI38" s="849"/>
      <c r="BJ38" s="226"/>
      <c r="BK38" s="226"/>
      <c r="BL38" s="226"/>
      <c r="BM38" s="226"/>
      <c r="BN38" s="226"/>
      <c r="BO38" s="235"/>
      <c r="BP38" s="235"/>
      <c r="BQ38" s="232">
        <v>32</v>
      </c>
      <c r="BR38" s="233"/>
      <c r="BS38" s="789"/>
      <c r="BT38" s="790"/>
      <c r="BU38" s="790"/>
      <c r="BV38" s="790"/>
      <c r="BW38" s="790"/>
      <c r="BX38" s="790"/>
      <c r="BY38" s="790"/>
      <c r="BZ38" s="790"/>
      <c r="CA38" s="790"/>
      <c r="CB38" s="790"/>
      <c r="CC38" s="790"/>
      <c r="CD38" s="790"/>
      <c r="CE38" s="790"/>
      <c r="CF38" s="790"/>
      <c r="CG38" s="791"/>
      <c r="CH38" s="792"/>
      <c r="CI38" s="793"/>
      <c r="CJ38" s="793"/>
      <c r="CK38" s="793"/>
      <c r="CL38" s="794"/>
      <c r="CM38" s="792"/>
      <c r="CN38" s="793"/>
      <c r="CO38" s="793"/>
      <c r="CP38" s="793"/>
      <c r="CQ38" s="794"/>
      <c r="CR38" s="792"/>
      <c r="CS38" s="793"/>
      <c r="CT38" s="793"/>
      <c r="CU38" s="793"/>
      <c r="CV38" s="794"/>
      <c r="CW38" s="792"/>
      <c r="CX38" s="793"/>
      <c r="CY38" s="793"/>
      <c r="CZ38" s="793"/>
      <c r="DA38" s="794"/>
      <c r="DB38" s="792"/>
      <c r="DC38" s="793"/>
      <c r="DD38" s="793"/>
      <c r="DE38" s="793"/>
      <c r="DF38" s="794"/>
      <c r="DG38" s="792"/>
      <c r="DH38" s="793"/>
      <c r="DI38" s="793"/>
      <c r="DJ38" s="793"/>
      <c r="DK38" s="794"/>
      <c r="DL38" s="792"/>
      <c r="DM38" s="793"/>
      <c r="DN38" s="793"/>
      <c r="DO38" s="793"/>
      <c r="DP38" s="794"/>
      <c r="DQ38" s="792"/>
      <c r="DR38" s="793"/>
      <c r="DS38" s="793"/>
      <c r="DT38" s="793"/>
      <c r="DU38" s="794"/>
      <c r="DV38" s="789"/>
      <c r="DW38" s="790"/>
      <c r="DX38" s="790"/>
      <c r="DY38" s="790"/>
      <c r="DZ38" s="795"/>
      <c r="EA38" s="224"/>
    </row>
    <row r="39" spans="1:131" ht="26.25" customHeight="1">
      <c r="A39" s="236">
        <v>12</v>
      </c>
      <c r="B39" s="796"/>
      <c r="C39" s="797"/>
      <c r="D39" s="797"/>
      <c r="E39" s="797"/>
      <c r="F39" s="797"/>
      <c r="G39" s="797"/>
      <c r="H39" s="797"/>
      <c r="I39" s="797"/>
      <c r="J39" s="797"/>
      <c r="K39" s="797"/>
      <c r="L39" s="797"/>
      <c r="M39" s="797"/>
      <c r="N39" s="797"/>
      <c r="O39" s="797"/>
      <c r="P39" s="798"/>
      <c r="Q39" s="799"/>
      <c r="R39" s="800"/>
      <c r="S39" s="800"/>
      <c r="T39" s="800"/>
      <c r="U39" s="800"/>
      <c r="V39" s="800"/>
      <c r="W39" s="800"/>
      <c r="X39" s="800"/>
      <c r="Y39" s="800"/>
      <c r="Z39" s="800"/>
      <c r="AA39" s="800"/>
      <c r="AB39" s="800"/>
      <c r="AC39" s="800"/>
      <c r="AD39" s="800"/>
      <c r="AE39" s="801"/>
      <c r="AF39" s="802"/>
      <c r="AG39" s="803"/>
      <c r="AH39" s="803"/>
      <c r="AI39" s="803"/>
      <c r="AJ39" s="804"/>
      <c r="AK39" s="850"/>
      <c r="AL39" s="846"/>
      <c r="AM39" s="846"/>
      <c r="AN39" s="846"/>
      <c r="AO39" s="846"/>
      <c r="AP39" s="846"/>
      <c r="AQ39" s="846"/>
      <c r="AR39" s="846"/>
      <c r="AS39" s="846"/>
      <c r="AT39" s="846"/>
      <c r="AU39" s="846"/>
      <c r="AV39" s="846"/>
      <c r="AW39" s="846"/>
      <c r="AX39" s="846"/>
      <c r="AY39" s="846"/>
      <c r="AZ39" s="847"/>
      <c r="BA39" s="847"/>
      <c r="BB39" s="847"/>
      <c r="BC39" s="847"/>
      <c r="BD39" s="847"/>
      <c r="BE39" s="848"/>
      <c r="BF39" s="848"/>
      <c r="BG39" s="848"/>
      <c r="BH39" s="848"/>
      <c r="BI39" s="849"/>
      <c r="BJ39" s="226"/>
      <c r="BK39" s="226"/>
      <c r="BL39" s="226"/>
      <c r="BM39" s="226"/>
      <c r="BN39" s="226"/>
      <c r="BO39" s="235"/>
      <c r="BP39" s="235"/>
      <c r="BQ39" s="232">
        <v>33</v>
      </c>
      <c r="BR39" s="233"/>
      <c r="BS39" s="789"/>
      <c r="BT39" s="790"/>
      <c r="BU39" s="790"/>
      <c r="BV39" s="790"/>
      <c r="BW39" s="790"/>
      <c r="BX39" s="790"/>
      <c r="BY39" s="790"/>
      <c r="BZ39" s="790"/>
      <c r="CA39" s="790"/>
      <c r="CB39" s="790"/>
      <c r="CC39" s="790"/>
      <c r="CD39" s="790"/>
      <c r="CE39" s="790"/>
      <c r="CF39" s="790"/>
      <c r="CG39" s="791"/>
      <c r="CH39" s="792"/>
      <c r="CI39" s="793"/>
      <c r="CJ39" s="793"/>
      <c r="CK39" s="793"/>
      <c r="CL39" s="794"/>
      <c r="CM39" s="792"/>
      <c r="CN39" s="793"/>
      <c r="CO39" s="793"/>
      <c r="CP39" s="793"/>
      <c r="CQ39" s="794"/>
      <c r="CR39" s="792"/>
      <c r="CS39" s="793"/>
      <c r="CT39" s="793"/>
      <c r="CU39" s="793"/>
      <c r="CV39" s="794"/>
      <c r="CW39" s="792"/>
      <c r="CX39" s="793"/>
      <c r="CY39" s="793"/>
      <c r="CZ39" s="793"/>
      <c r="DA39" s="794"/>
      <c r="DB39" s="792"/>
      <c r="DC39" s="793"/>
      <c r="DD39" s="793"/>
      <c r="DE39" s="793"/>
      <c r="DF39" s="794"/>
      <c r="DG39" s="792"/>
      <c r="DH39" s="793"/>
      <c r="DI39" s="793"/>
      <c r="DJ39" s="793"/>
      <c r="DK39" s="794"/>
      <c r="DL39" s="792"/>
      <c r="DM39" s="793"/>
      <c r="DN39" s="793"/>
      <c r="DO39" s="793"/>
      <c r="DP39" s="794"/>
      <c r="DQ39" s="792"/>
      <c r="DR39" s="793"/>
      <c r="DS39" s="793"/>
      <c r="DT39" s="793"/>
      <c r="DU39" s="794"/>
      <c r="DV39" s="789"/>
      <c r="DW39" s="790"/>
      <c r="DX39" s="790"/>
      <c r="DY39" s="790"/>
      <c r="DZ39" s="795"/>
      <c r="EA39" s="224"/>
    </row>
    <row r="40" spans="1:131" ht="26.25" customHeight="1">
      <c r="A40" s="232">
        <v>13</v>
      </c>
      <c r="B40" s="796"/>
      <c r="C40" s="797"/>
      <c r="D40" s="797"/>
      <c r="E40" s="797"/>
      <c r="F40" s="797"/>
      <c r="G40" s="797"/>
      <c r="H40" s="797"/>
      <c r="I40" s="797"/>
      <c r="J40" s="797"/>
      <c r="K40" s="797"/>
      <c r="L40" s="797"/>
      <c r="M40" s="797"/>
      <c r="N40" s="797"/>
      <c r="O40" s="797"/>
      <c r="P40" s="798"/>
      <c r="Q40" s="799"/>
      <c r="R40" s="800"/>
      <c r="S40" s="800"/>
      <c r="T40" s="800"/>
      <c r="U40" s="800"/>
      <c r="V40" s="800"/>
      <c r="W40" s="800"/>
      <c r="X40" s="800"/>
      <c r="Y40" s="800"/>
      <c r="Z40" s="800"/>
      <c r="AA40" s="800"/>
      <c r="AB40" s="800"/>
      <c r="AC40" s="800"/>
      <c r="AD40" s="800"/>
      <c r="AE40" s="801"/>
      <c r="AF40" s="802"/>
      <c r="AG40" s="803"/>
      <c r="AH40" s="803"/>
      <c r="AI40" s="803"/>
      <c r="AJ40" s="804"/>
      <c r="AK40" s="850"/>
      <c r="AL40" s="846"/>
      <c r="AM40" s="846"/>
      <c r="AN40" s="846"/>
      <c r="AO40" s="846"/>
      <c r="AP40" s="846"/>
      <c r="AQ40" s="846"/>
      <c r="AR40" s="846"/>
      <c r="AS40" s="846"/>
      <c r="AT40" s="846"/>
      <c r="AU40" s="846"/>
      <c r="AV40" s="846"/>
      <c r="AW40" s="846"/>
      <c r="AX40" s="846"/>
      <c r="AY40" s="846"/>
      <c r="AZ40" s="847"/>
      <c r="BA40" s="847"/>
      <c r="BB40" s="847"/>
      <c r="BC40" s="847"/>
      <c r="BD40" s="847"/>
      <c r="BE40" s="848"/>
      <c r="BF40" s="848"/>
      <c r="BG40" s="848"/>
      <c r="BH40" s="848"/>
      <c r="BI40" s="849"/>
      <c r="BJ40" s="226"/>
      <c r="BK40" s="226"/>
      <c r="BL40" s="226"/>
      <c r="BM40" s="226"/>
      <c r="BN40" s="226"/>
      <c r="BO40" s="235"/>
      <c r="BP40" s="235"/>
      <c r="BQ40" s="232">
        <v>34</v>
      </c>
      <c r="BR40" s="233"/>
      <c r="BS40" s="789"/>
      <c r="BT40" s="790"/>
      <c r="BU40" s="790"/>
      <c r="BV40" s="790"/>
      <c r="BW40" s="790"/>
      <c r="BX40" s="790"/>
      <c r="BY40" s="790"/>
      <c r="BZ40" s="790"/>
      <c r="CA40" s="790"/>
      <c r="CB40" s="790"/>
      <c r="CC40" s="790"/>
      <c r="CD40" s="790"/>
      <c r="CE40" s="790"/>
      <c r="CF40" s="790"/>
      <c r="CG40" s="791"/>
      <c r="CH40" s="792"/>
      <c r="CI40" s="793"/>
      <c r="CJ40" s="793"/>
      <c r="CK40" s="793"/>
      <c r="CL40" s="794"/>
      <c r="CM40" s="792"/>
      <c r="CN40" s="793"/>
      <c r="CO40" s="793"/>
      <c r="CP40" s="793"/>
      <c r="CQ40" s="794"/>
      <c r="CR40" s="792"/>
      <c r="CS40" s="793"/>
      <c r="CT40" s="793"/>
      <c r="CU40" s="793"/>
      <c r="CV40" s="794"/>
      <c r="CW40" s="792"/>
      <c r="CX40" s="793"/>
      <c r="CY40" s="793"/>
      <c r="CZ40" s="793"/>
      <c r="DA40" s="794"/>
      <c r="DB40" s="792"/>
      <c r="DC40" s="793"/>
      <c r="DD40" s="793"/>
      <c r="DE40" s="793"/>
      <c r="DF40" s="794"/>
      <c r="DG40" s="792"/>
      <c r="DH40" s="793"/>
      <c r="DI40" s="793"/>
      <c r="DJ40" s="793"/>
      <c r="DK40" s="794"/>
      <c r="DL40" s="792"/>
      <c r="DM40" s="793"/>
      <c r="DN40" s="793"/>
      <c r="DO40" s="793"/>
      <c r="DP40" s="794"/>
      <c r="DQ40" s="792"/>
      <c r="DR40" s="793"/>
      <c r="DS40" s="793"/>
      <c r="DT40" s="793"/>
      <c r="DU40" s="794"/>
      <c r="DV40" s="789"/>
      <c r="DW40" s="790"/>
      <c r="DX40" s="790"/>
      <c r="DY40" s="790"/>
      <c r="DZ40" s="795"/>
      <c r="EA40" s="224"/>
    </row>
    <row r="41" spans="1:131" ht="26.25" customHeight="1">
      <c r="A41" s="232">
        <v>14</v>
      </c>
      <c r="B41" s="796"/>
      <c r="C41" s="797"/>
      <c r="D41" s="797"/>
      <c r="E41" s="797"/>
      <c r="F41" s="797"/>
      <c r="G41" s="797"/>
      <c r="H41" s="797"/>
      <c r="I41" s="797"/>
      <c r="J41" s="797"/>
      <c r="K41" s="797"/>
      <c r="L41" s="797"/>
      <c r="M41" s="797"/>
      <c r="N41" s="797"/>
      <c r="O41" s="797"/>
      <c r="P41" s="798"/>
      <c r="Q41" s="799"/>
      <c r="R41" s="800"/>
      <c r="S41" s="800"/>
      <c r="T41" s="800"/>
      <c r="U41" s="800"/>
      <c r="V41" s="800"/>
      <c r="W41" s="800"/>
      <c r="X41" s="800"/>
      <c r="Y41" s="800"/>
      <c r="Z41" s="800"/>
      <c r="AA41" s="800"/>
      <c r="AB41" s="800"/>
      <c r="AC41" s="800"/>
      <c r="AD41" s="800"/>
      <c r="AE41" s="801"/>
      <c r="AF41" s="802"/>
      <c r="AG41" s="803"/>
      <c r="AH41" s="803"/>
      <c r="AI41" s="803"/>
      <c r="AJ41" s="804"/>
      <c r="AK41" s="850"/>
      <c r="AL41" s="846"/>
      <c r="AM41" s="846"/>
      <c r="AN41" s="846"/>
      <c r="AO41" s="846"/>
      <c r="AP41" s="846"/>
      <c r="AQ41" s="846"/>
      <c r="AR41" s="846"/>
      <c r="AS41" s="846"/>
      <c r="AT41" s="846"/>
      <c r="AU41" s="846"/>
      <c r="AV41" s="846"/>
      <c r="AW41" s="846"/>
      <c r="AX41" s="846"/>
      <c r="AY41" s="846"/>
      <c r="AZ41" s="847"/>
      <c r="BA41" s="847"/>
      <c r="BB41" s="847"/>
      <c r="BC41" s="847"/>
      <c r="BD41" s="847"/>
      <c r="BE41" s="848"/>
      <c r="BF41" s="848"/>
      <c r="BG41" s="848"/>
      <c r="BH41" s="848"/>
      <c r="BI41" s="849"/>
      <c r="BJ41" s="226"/>
      <c r="BK41" s="226"/>
      <c r="BL41" s="226"/>
      <c r="BM41" s="226"/>
      <c r="BN41" s="226"/>
      <c r="BO41" s="235"/>
      <c r="BP41" s="235"/>
      <c r="BQ41" s="232">
        <v>35</v>
      </c>
      <c r="BR41" s="233"/>
      <c r="BS41" s="789"/>
      <c r="BT41" s="790"/>
      <c r="BU41" s="790"/>
      <c r="BV41" s="790"/>
      <c r="BW41" s="790"/>
      <c r="BX41" s="790"/>
      <c r="BY41" s="790"/>
      <c r="BZ41" s="790"/>
      <c r="CA41" s="790"/>
      <c r="CB41" s="790"/>
      <c r="CC41" s="790"/>
      <c r="CD41" s="790"/>
      <c r="CE41" s="790"/>
      <c r="CF41" s="790"/>
      <c r="CG41" s="791"/>
      <c r="CH41" s="792"/>
      <c r="CI41" s="793"/>
      <c r="CJ41" s="793"/>
      <c r="CK41" s="793"/>
      <c r="CL41" s="794"/>
      <c r="CM41" s="792"/>
      <c r="CN41" s="793"/>
      <c r="CO41" s="793"/>
      <c r="CP41" s="793"/>
      <c r="CQ41" s="794"/>
      <c r="CR41" s="792"/>
      <c r="CS41" s="793"/>
      <c r="CT41" s="793"/>
      <c r="CU41" s="793"/>
      <c r="CV41" s="794"/>
      <c r="CW41" s="792"/>
      <c r="CX41" s="793"/>
      <c r="CY41" s="793"/>
      <c r="CZ41" s="793"/>
      <c r="DA41" s="794"/>
      <c r="DB41" s="792"/>
      <c r="DC41" s="793"/>
      <c r="DD41" s="793"/>
      <c r="DE41" s="793"/>
      <c r="DF41" s="794"/>
      <c r="DG41" s="792"/>
      <c r="DH41" s="793"/>
      <c r="DI41" s="793"/>
      <c r="DJ41" s="793"/>
      <c r="DK41" s="794"/>
      <c r="DL41" s="792"/>
      <c r="DM41" s="793"/>
      <c r="DN41" s="793"/>
      <c r="DO41" s="793"/>
      <c r="DP41" s="794"/>
      <c r="DQ41" s="792"/>
      <c r="DR41" s="793"/>
      <c r="DS41" s="793"/>
      <c r="DT41" s="793"/>
      <c r="DU41" s="794"/>
      <c r="DV41" s="789"/>
      <c r="DW41" s="790"/>
      <c r="DX41" s="790"/>
      <c r="DY41" s="790"/>
      <c r="DZ41" s="795"/>
      <c r="EA41" s="224"/>
    </row>
    <row r="42" spans="1:131" ht="26.25" customHeight="1">
      <c r="A42" s="232">
        <v>15</v>
      </c>
      <c r="B42" s="796"/>
      <c r="C42" s="797"/>
      <c r="D42" s="797"/>
      <c r="E42" s="797"/>
      <c r="F42" s="797"/>
      <c r="G42" s="797"/>
      <c r="H42" s="797"/>
      <c r="I42" s="797"/>
      <c r="J42" s="797"/>
      <c r="K42" s="797"/>
      <c r="L42" s="797"/>
      <c r="M42" s="797"/>
      <c r="N42" s="797"/>
      <c r="O42" s="797"/>
      <c r="P42" s="798"/>
      <c r="Q42" s="799"/>
      <c r="R42" s="800"/>
      <c r="S42" s="800"/>
      <c r="T42" s="800"/>
      <c r="U42" s="800"/>
      <c r="V42" s="800"/>
      <c r="W42" s="800"/>
      <c r="X42" s="800"/>
      <c r="Y42" s="800"/>
      <c r="Z42" s="800"/>
      <c r="AA42" s="800"/>
      <c r="AB42" s="800"/>
      <c r="AC42" s="800"/>
      <c r="AD42" s="800"/>
      <c r="AE42" s="801"/>
      <c r="AF42" s="802"/>
      <c r="AG42" s="803"/>
      <c r="AH42" s="803"/>
      <c r="AI42" s="803"/>
      <c r="AJ42" s="804"/>
      <c r="AK42" s="850"/>
      <c r="AL42" s="846"/>
      <c r="AM42" s="846"/>
      <c r="AN42" s="846"/>
      <c r="AO42" s="846"/>
      <c r="AP42" s="846"/>
      <c r="AQ42" s="846"/>
      <c r="AR42" s="846"/>
      <c r="AS42" s="846"/>
      <c r="AT42" s="846"/>
      <c r="AU42" s="846"/>
      <c r="AV42" s="846"/>
      <c r="AW42" s="846"/>
      <c r="AX42" s="846"/>
      <c r="AY42" s="846"/>
      <c r="AZ42" s="847"/>
      <c r="BA42" s="847"/>
      <c r="BB42" s="847"/>
      <c r="BC42" s="847"/>
      <c r="BD42" s="847"/>
      <c r="BE42" s="848"/>
      <c r="BF42" s="848"/>
      <c r="BG42" s="848"/>
      <c r="BH42" s="848"/>
      <c r="BI42" s="849"/>
      <c r="BJ42" s="226"/>
      <c r="BK42" s="226"/>
      <c r="BL42" s="226"/>
      <c r="BM42" s="226"/>
      <c r="BN42" s="226"/>
      <c r="BO42" s="235"/>
      <c r="BP42" s="235"/>
      <c r="BQ42" s="232">
        <v>36</v>
      </c>
      <c r="BR42" s="233"/>
      <c r="BS42" s="789"/>
      <c r="BT42" s="790"/>
      <c r="BU42" s="790"/>
      <c r="BV42" s="790"/>
      <c r="BW42" s="790"/>
      <c r="BX42" s="790"/>
      <c r="BY42" s="790"/>
      <c r="BZ42" s="790"/>
      <c r="CA42" s="790"/>
      <c r="CB42" s="790"/>
      <c r="CC42" s="790"/>
      <c r="CD42" s="790"/>
      <c r="CE42" s="790"/>
      <c r="CF42" s="790"/>
      <c r="CG42" s="791"/>
      <c r="CH42" s="792"/>
      <c r="CI42" s="793"/>
      <c r="CJ42" s="793"/>
      <c r="CK42" s="793"/>
      <c r="CL42" s="794"/>
      <c r="CM42" s="792"/>
      <c r="CN42" s="793"/>
      <c r="CO42" s="793"/>
      <c r="CP42" s="793"/>
      <c r="CQ42" s="794"/>
      <c r="CR42" s="792"/>
      <c r="CS42" s="793"/>
      <c r="CT42" s="793"/>
      <c r="CU42" s="793"/>
      <c r="CV42" s="794"/>
      <c r="CW42" s="792"/>
      <c r="CX42" s="793"/>
      <c r="CY42" s="793"/>
      <c r="CZ42" s="793"/>
      <c r="DA42" s="794"/>
      <c r="DB42" s="792"/>
      <c r="DC42" s="793"/>
      <c r="DD42" s="793"/>
      <c r="DE42" s="793"/>
      <c r="DF42" s="794"/>
      <c r="DG42" s="792"/>
      <c r="DH42" s="793"/>
      <c r="DI42" s="793"/>
      <c r="DJ42" s="793"/>
      <c r="DK42" s="794"/>
      <c r="DL42" s="792"/>
      <c r="DM42" s="793"/>
      <c r="DN42" s="793"/>
      <c r="DO42" s="793"/>
      <c r="DP42" s="794"/>
      <c r="DQ42" s="792"/>
      <c r="DR42" s="793"/>
      <c r="DS42" s="793"/>
      <c r="DT42" s="793"/>
      <c r="DU42" s="794"/>
      <c r="DV42" s="789"/>
      <c r="DW42" s="790"/>
      <c r="DX42" s="790"/>
      <c r="DY42" s="790"/>
      <c r="DZ42" s="795"/>
      <c r="EA42" s="224"/>
    </row>
    <row r="43" spans="1:131" ht="26.25" customHeight="1">
      <c r="A43" s="232">
        <v>16</v>
      </c>
      <c r="B43" s="796"/>
      <c r="C43" s="797"/>
      <c r="D43" s="797"/>
      <c r="E43" s="797"/>
      <c r="F43" s="797"/>
      <c r="G43" s="797"/>
      <c r="H43" s="797"/>
      <c r="I43" s="797"/>
      <c r="J43" s="797"/>
      <c r="K43" s="797"/>
      <c r="L43" s="797"/>
      <c r="M43" s="797"/>
      <c r="N43" s="797"/>
      <c r="O43" s="797"/>
      <c r="P43" s="798"/>
      <c r="Q43" s="799"/>
      <c r="R43" s="800"/>
      <c r="S43" s="800"/>
      <c r="T43" s="800"/>
      <c r="U43" s="800"/>
      <c r="V43" s="800"/>
      <c r="W43" s="800"/>
      <c r="X43" s="800"/>
      <c r="Y43" s="800"/>
      <c r="Z43" s="800"/>
      <c r="AA43" s="800"/>
      <c r="AB43" s="800"/>
      <c r="AC43" s="800"/>
      <c r="AD43" s="800"/>
      <c r="AE43" s="801"/>
      <c r="AF43" s="802"/>
      <c r="AG43" s="803"/>
      <c r="AH43" s="803"/>
      <c r="AI43" s="803"/>
      <c r="AJ43" s="804"/>
      <c r="AK43" s="850"/>
      <c r="AL43" s="846"/>
      <c r="AM43" s="846"/>
      <c r="AN43" s="846"/>
      <c r="AO43" s="846"/>
      <c r="AP43" s="846"/>
      <c r="AQ43" s="846"/>
      <c r="AR43" s="846"/>
      <c r="AS43" s="846"/>
      <c r="AT43" s="846"/>
      <c r="AU43" s="846"/>
      <c r="AV43" s="846"/>
      <c r="AW43" s="846"/>
      <c r="AX43" s="846"/>
      <c r="AY43" s="846"/>
      <c r="AZ43" s="847"/>
      <c r="BA43" s="847"/>
      <c r="BB43" s="847"/>
      <c r="BC43" s="847"/>
      <c r="BD43" s="847"/>
      <c r="BE43" s="848"/>
      <c r="BF43" s="848"/>
      <c r="BG43" s="848"/>
      <c r="BH43" s="848"/>
      <c r="BI43" s="849"/>
      <c r="BJ43" s="226"/>
      <c r="BK43" s="226"/>
      <c r="BL43" s="226"/>
      <c r="BM43" s="226"/>
      <c r="BN43" s="226"/>
      <c r="BO43" s="235"/>
      <c r="BP43" s="235"/>
      <c r="BQ43" s="232">
        <v>37</v>
      </c>
      <c r="BR43" s="233"/>
      <c r="BS43" s="789"/>
      <c r="BT43" s="790"/>
      <c r="BU43" s="790"/>
      <c r="BV43" s="790"/>
      <c r="BW43" s="790"/>
      <c r="BX43" s="790"/>
      <c r="BY43" s="790"/>
      <c r="BZ43" s="790"/>
      <c r="CA43" s="790"/>
      <c r="CB43" s="790"/>
      <c r="CC43" s="790"/>
      <c r="CD43" s="790"/>
      <c r="CE43" s="790"/>
      <c r="CF43" s="790"/>
      <c r="CG43" s="791"/>
      <c r="CH43" s="792"/>
      <c r="CI43" s="793"/>
      <c r="CJ43" s="793"/>
      <c r="CK43" s="793"/>
      <c r="CL43" s="794"/>
      <c r="CM43" s="792"/>
      <c r="CN43" s="793"/>
      <c r="CO43" s="793"/>
      <c r="CP43" s="793"/>
      <c r="CQ43" s="794"/>
      <c r="CR43" s="792"/>
      <c r="CS43" s="793"/>
      <c r="CT43" s="793"/>
      <c r="CU43" s="793"/>
      <c r="CV43" s="794"/>
      <c r="CW43" s="792"/>
      <c r="CX43" s="793"/>
      <c r="CY43" s="793"/>
      <c r="CZ43" s="793"/>
      <c r="DA43" s="794"/>
      <c r="DB43" s="792"/>
      <c r="DC43" s="793"/>
      <c r="DD43" s="793"/>
      <c r="DE43" s="793"/>
      <c r="DF43" s="794"/>
      <c r="DG43" s="792"/>
      <c r="DH43" s="793"/>
      <c r="DI43" s="793"/>
      <c r="DJ43" s="793"/>
      <c r="DK43" s="794"/>
      <c r="DL43" s="792"/>
      <c r="DM43" s="793"/>
      <c r="DN43" s="793"/>
      <c r="DO43" s="793"/>
      <c r="DP43" s="794"/>
      <c r="DQ43" s="792"/>
      <c r="DR43" s="793"/>
      <c r="DS43" s="793"/>
      <c r="DT43" s="793"/>
      <c r="DU43" s="794"/>
      <c r="DV43" s="789"/>
      <c r="DW43" s="790"/>
      <c r="DX43" s="790"/>
      <c r="DY43" s="790"/>
      <c r="DZ43" s="795"/>
      <c r="EA43" s="224"/>
    </row>
    <row r="44" spans="1:131" ht="26.25" customHeight="1">
      <c r="A44" s="232">
        <v>17</v>
      </c>
      <c r="B44" s="796"/>
      <c r="C44" s="797"/>
      <c r="D44" s="797"/>
      <c r="E44" s="797"/>
      <c r="F44" s="797"/>
      <c r="G44" s="797"/>
      <c r="H44" s="797"/>
      <c r="I44" s="797"/>
      <c r="J44" s="797"/>
      <c r="K44" s="797"/>
      <c r="L44" s="797"/>
      <c r="M44" s="797"/>
      <c r="N44" s="797"/>
      <c r="O44" s="797"/>
      <c r="P44" s="798"/>
      <c r="Q44" s="799"/>
      <c r="R44" s="800"/>
      <c r="S44" s="800"/>
      <c r="T44" s="800"/>
      <c r="U44" s="800"/>
      <c r="V44" s="800"/>
      <c r="W44" s="800"/>
      <c r="X44" s="800"/>
      <c r="Y44" s="800"/>
      <c r="Z44" s="800"/>
      <c r="AA44" s="800"/>
      <c r="AB44" s="800"/>
      <c r="AC44" s="800"/>
      <c r="AD44" s="800"/>
      <c r="AE44" s="801"/>
      <c r="AF44" s="802"/>
      <c r="AG44" s="803"/>
      <c r="AH44" s="803"/>
      <c r="AI44" s="803"/>
      <c r="AJ44" s="804"/>
      <c r="AK44" s="850"/>
      <c r="AL44" s="846"/>
      <c r="AM44" s="846"/>
      <c r="AN44" s="846"/>
      <c r="AO44" s="846"/>
      <c r="AP44" s="846"/>
      <c r="AQ44" s="846"/>
      <c r="AR44" s="846"/>
      <c r="AS44" s="846"/>
      <c r="AT44" s="846"/>
      <c r="AU44" s="846"/>
      <c r="AV44" s="846"/>
      <c r="AW44" s="846"/>
      <c r="AX44" s="846"/>
      <c r="AY44" s="846"/>
      <c r="AZ44" s="847"/>
      <c r="BA44" s="847"/>
      <c r="BB44" s="847"/>
      <c r="BC44" s="847"/>
      <c r="BD44" s="847"/>
      <c r="BE44" s="848"/>
      <c r="BF44" s="848"/>
      <c r="BG44" s="848"/>
      <c r="BH44" s="848"/>
      <c r="BI44" s="849"/>
      <c r="BJ44" s="226"/>
      <c r="BK44" s="226"/>
      <c r="BL44" s="226"/>
      <c r="BM44" s="226"/>
      <c r="BN44" s="226"/>
      <c r="BO44" s="235"/>
      <c r="BP44" s="235"/>
      <c r="BQ44" s="232">
        <v>38</v>
      </c>
      <c r="BR44" s="233"/>
      <c r="BS44" s="789"/>
      <c r="BT44" s="790"/>
      <c r="BU44" s="790"/>
      <c r="BV44" s="790"/>
      <c r="BW44" s="790"/>
      <c r="BX44" s="790"/>
      <c r="BY44" s="790"/>
      <c r="BZ44" s="790"/>
      <c r="CA44" s="790"/>
      <c r="CB44" s="790"/>
      <c r="CC44" s="790"/>
      <c r="CD44" s="790"/>
      <c r="CE44" s="790"/>
      <c r="CF44" s="790"/>
      <c r="CG44" s="791"/>
      <c r="CH44" s="792"/>
      <c r="CI44" s="793"/>
      <c r="CJ44" s="793"/>
      <c r="CK44" s="793"/>
      <c r="CL44" s="794"/>
      <c r="CM44" s="792"/>
      <c r="CN44" s="793"/>
      <c r="CO44" s="793"/>
      <c r="CP44" s="793"/>
      <c r="CQ44" s="794"/>
      <c r="CR44" s="792"/>
      <c r="CS44" s="793"/>
      <c r="CT44" s="793"/>
      <c r="CU44" s="793"/>
      <c r="CV44" s="794"/>
      <c r="CW44" s="792"/>
      <c r="CX44" s="793"/>
      <c r="CY44" s="793"/>
      <c r="CZ44" s="793"/>
      <c r="DA44" s="794"/>
      <c r="DB44" s="792"/>
      <c r="DC44" s="793"/>
      <c r="DD44" s="793"/>
      <c r="DE44" s="793"/>
      <c r="DF44" s="794"/>
      <c r="DG44" s="792"/>
      <c r="DH44" s="793"/>
      <c r="DI44" s="793"/>
      <c r="DJ44" s="793"/>
      <c r="DK44" s="794"/>
      <c r="DL44" s="792"/>
      <c r="DM44" s="793"/>
      <c r="DN44" s="793"/>
      <c r="DO44" s="793"/>
      <c r="DP44" s="794"/>
      <c r="DQ44" s="792"/>
      <c r="DR44" s="793"/>
      <c r="DS44" s="793"/>
      <c r="DT44" s="793"/>
      <c r="DU44" s="794"/>
      <c r="DV44" s="789"/>
      <c r="DW44" s="790"/>
      <c r="DX44" s="790"/>
      <c r="DY44" s="790"/>
      <c r="DZ44" s="795"/>
      <c r="EA44" s="224"/>
    </row>
    <row r="45" spans="1:131" ht="26.25" customHeight="1">
      <c r="A45" s="232">
        <v>18</v>
      </c>
      <c r="B45" s="796"/>
      <c r="C45" s="797"/>
      <c r="D45" s="797"/>
      <c r="E45" s="797"/>
      <c r="F45" s="797"/>
      <c r="G45" s="797"/>
      <c r="H45" s="797"/>
      <c r="I45" s="797"/>
      <c r="J45" s="797"/>
      <c r="K45" s="797"/>
      <c r="L45" s="797"/>
      <c r="M45" s="797"/>
      <c r="N45" s="797"/>
      <c r="O45" s="797"/>
      <c r="P45" s="798"/>
      <c r="Q45" s="799"/>
      <c r="R45" s="800"/>
      <c r="S45" s="800"/>
      <c r="T45" s="800"/>
      <c r="U45" s="800"/>
      <c r="V45" s="800"/>
      <c r="W45" s="800"/>
      <c r="X45" s="800"/>
      <c r="Y45" s="800"/>
      <c r="Z45" s="800"/>
      <c r="AA45" s="800"/>
      <c r="AB45" s="800"/>
      <c r="AC45" s="800"/>
      <c r="AD45" s="800"/>
      <c r="AE45" s="801"/>
      <c r="AF45" s="802"/>
      <c r="AG45" s="803"/>
      <c r="AH45" s="803"/>
      <c r="AI45" s="803"/>
      <c r="AJ45" s="804"/>
      <c r="AK45" s="850"/>
      <c r="AL45" s="846"/>
      <c r="AM45" s="846"/>
      <c r="AN45" s="846"/>
      <c r="AO45" s="846"/>
      <c r="AP45" s="846"/>
      <c r="AQ45" s="846"/>
      <c r="AR45" s="846"/>
      <c r="AS45" s="846"/>
      <c r="AT45" s="846"/>
      <c r="AU45" s="846"/>
      <c r="AV45" s="846"/>
      <c r="AW45" s="846"/>
      <c r="AX45" s="846"/>
      <c r="AY45" s="846"/>
      <c r="AZ45" s="847"/>
      <c r="BA45" s="847"/>
      <c r="BB45" s="847"/>
      <c r="BC45" s="847"/>
      <c r="BD45" s="847"/>
      <c r="BE45" s="848"/>
      <c r="BF45" s="848"/>
      <c r="BG45" s="848"/>
      <c r="BH45" s="848"/>
      <c r="BI45" s="849"/>
      <c r="BJ45" s="226"/>
      <c r="BK45" s="226"/>
      <c r="BL45" s="226"/>
      <c r="BM45" s="226"/>
      <c r="BN45" s="226"/>
      <c r="BO45" s="235"/>
      <c r="BP45" s="235"/>
      <c r="BQ45" s="232">
        <v>39</v>
      </c>
      <c r="BR45" s="233"/>
      <c r="BS45" s="789"/>
      <c r="BT45" s="790"/>
      <c r="BU45" s="790"/>
      <c r="BV45" s="790"/>
      <c r="BW45" s="790"/>
      <c r="BX45" s="790"/>
      <c r="BY45" s="790"/>
      <c r="BZ45" s="790"/>
      <c r="CA45" s="790"/>
      <c r="CB45" s="790"/>
      <c r="CC45" s="790"/>
      <c r="CD45" s="790"/>
      <c r="CE45" s="790"/>
      <c r="CF45" s="790"/>
      <c r="CG45" s="791"/>
      <c r="CH45" s="792"/>
      <c r="CI45" s="793"/>
      <c r="CJ45" s="793"/>
      <c r="CK45" s="793"/>
      <c r="CL45" s="794"/>
      <c r="CM45" s="792"/>
      <c r="CN45" s="793"/>
      <c r="CO45" s="793"/>
      <c r="CP45" s="793"/>
      <c r="CQ45" s="794"/>
      <c r="CR45" s="792"/>
      <c r="CS45" s="793"/>
      <c r="CT45" s="793"/>
      <c r="CU45" s="793"/>
      <c r="CV45" s="794"/>
      <c r="CW45" s="792"/>
      <c r="CX45" s="793"/>
      <c r="CY45" s="793"/>
      <c r="CZ45" s="793"/>
      <c r="DA45" s="794"/>
      <c r="DB45" s="792"/>
      <c r="DC45" s="793"/>
      <c r="DD45" s="793"/>
      <c r="DE45" s="793"/>
      <c r="DF45" s="794"/>
      <c r="DG45" s="792"/>
      <c r="DH45" s="793"/>
      <c r="DI45" s="793"/>
      <c r="DJ45" s="793"/>
      <c r="DK45" s="794"/>
      <c r="DL45" s="792"/>
      <c r="DM45" s="793"/>
      <c r="DN45" s="793"/>
      <c r="DO45" s="793"/>
      <c r="DP45" s="794"/>
      <c r="DQ45" s="792"/>
      <c r="DR45" s="793"/>
      <c r="DS45" s="793"/>
      <c r="DT45" s="793"/>
      <c r="DU45" s="794"/>
      <c r="DV45" s="789"/>
      <c r="DW45" s="790"/>
      <c r="DX45" s="790"/>
      <c r="DY45" s="790"/>
      <c r="DZ45" s="795"/>
      <c r="EA45" s="224"/>
    </row>
    <row r="46" spans="1:131" ht="26.25" customHeight="1">
      <c r="A46" s="232">
        <v>19</v>
      </c>
      <c r="B46" s="796"/>
      <c r="C46" s="797"/>
      <c r="D46" s="797"/>
      <c r="E46" s="797"/>
      <c r="F46" s="797"/>
      <c r="G46" s="797"/>
      <c r="H46" s="797"/>
      <c r="I46" s="797"/>
      <c r="J46" s="797"/>
      <c r="K46" s="797"/>
      <c r="L46" s="797"/>
      <c r="M46" s="797"/>
      <c r="N46" s="797"/>
      <c r="O46" s="797"/>
      <c r="P46" s="798"/>
      <c r="Q46" s="799"/>
      <c r="R46" s="800"/>
      <c r="S46" s="800"/>
      <c r="T46" s="800"/>
      <c r="U46" s="800"/>
      <c r="V46" s="800"/>
      <c r="W46" s="800"/>
      <c r="X46" s="800"/>
      <c r="Y46" s="800"/>
      <c r="Z46" s="800"/>
      <c r="AA46" s="800"/>
      <c r="AB46" s="800"/>
      <c r="AC46" s="800"/>
      <c r="AD46" s="800"/>
      <c r="AE46" s="801"/>
      <c r="AF46" s="802"/>
      <c r="AG46" s="803"/>
      <c r="AH46" s="803"/>
      <c r="AI46" s="803"/>
      <c r="AJ46" s="804"/>
      <c r="AK46" s="850"/>
      <c r="AL46" s="846"/>
      <c r="AM46" s="846"/>
      <c r="AN46" s="846"/>
      <c r="AO46" s="846"/>
      <c r="AP46" s="846"/>
      <c r="AQ46" s="846"/>
      <c r="AR46" s="846"/>
      <c r="AS46" s="846"/>
      <c r="AT46" s="846"/>
      <c r="AU46" s="846"/>
      <c r="AV46" s="846"/>
      <c r="AW46" s="846"/>
      <c r="AX46" s="846"/>
      <c r="AY46" s="846"/>
      <c r="AZ46" s="847"/>
      <c r="BA46" s="847"/>
      <c r="BB46" s="847"/>
      <c r="BC46" s="847"/>
      <c r="BD46" s="847"/>
      <c r="BE46" s="848"/>
      <c r="BF46" s="848"/>
      <c r="BG46" s="848"/>
      <c r="BH46" s="848"/>
      <c r="BI46" s="849"/>
      <c r="BJ46" s="226"/>
      <c r="BK46" s="226"/>
      <c r="BL46" s="226"/>
      <c r="BM46" s="226"/>
      <c r="BN46" s="226"/>
      <c r="BO46" s="235"/>
      <c r="BP46" s="235"/>
      <c r="BQ46" s="232">
        <v>40</v>
      </c>
      <c r="BR46" s="233"/>
      <c r="BS46" s="789"/>
      <c r="BT46" s="790"/>
      <c r="BU46" s="790"/>
      <c r="BV46" s="790"/>
      <c r="BW46" s="790"/>
      <c r="BX46" s="790"/>
      <c r="BY46" s="790"/>
      <c r="BZ46" s="790"/>
      <c r="CA46" s="790"/>
      <c r="CB46" s="790"/>
      <c r="CC46" s="790"/>
      <c r="CD46" s="790"/>
      <c r="CE46" s="790"/>
      <c r="CF46" s="790"/>
      <c r="CG46" s="791"/>
      <c r="CH46" s="792"/>
      <c r="CI46" s="793"/>
      <c r="CJ46" s="793"/>
      <c r="CK46" s="793"/>
      <c r="CL46" s="794"/>
      <c r="CM46" s="792"/>
      <c r="CN46" s="793"/>
      <c r="CO46" s="793"/>
      <c r="CP46" s="793"/>
      <c r="CQ46" s="794"/>
      <c r="CR46" s="792"/>
      <c r="CS46" s="793"/>
      <c r="CT46" s="793"/>
      <c r="CU46" s="793"/>
      <c r="CV46" s="794"/>
      <c r="CW46" s="792"/>
      <c r="CX46" s="793"/>
      <c r="CY46" s="793"/>
      <c r="CZ46" s="793"/>
      <c r="DA46" s="794"/>
      <c r="DB46" s="792"/>
      <c r="DC46" s="793"/>
      <c r="DD46" s="793"/>
      <c r="DE46" s="793"/>
      <c r="DF46" s="794"/>
      <c r="DG46" s="792"/>
      <c r="DH46" s="793"/>
      <c r="DI46" s="793"/>
      <c r="DJ46" s="793"/>
      <c r="DK46" s="794"/>
      <c r="DL46" s="792"/>
      <c r="DM46" s="793"/>
      <c r="DN46" s="793"/>
      <c r="DO46" s="793"/>
      <c r="DP46" s="794"/>
      <c r="DQ46" s="792"/>
      <c r="DR46" s="793"/>
      <c r="DS46" s="793"/>
      <c r="DT46" s="793"/>
      <c r="DU46" s="794"/>
      <c r="DV46" s="789"/>
      <c r="DW46" s="790"/>
      <c r="DX46" s="790"/>
      <c r="DY46" s="790"/>
      <c r="DZ46" s="795"/>
      <c r="EA46" s="224"/>
    </row>
    <row r="47" spans="1:131" ht="26.25" customHeight="1">
      <c r="A47" s="232">
        <v>20</v>
      </c>
      <c r="B47" s="796"/>
      <c r="C47" s="797"/>
      <c r="D47" s="797"/>
      <c r="E47" s="797"/>
      <c r="F47" s="797"/>
      <c r="G47" s="797"/>
      <c r="H47" s="797"/>
      <c r="I47" s="797"/>
      <c r="J47" s="797"/>
      <c r="K47" s="797"/>
      <c r="L47" s="797"/>
      <c r="M47" s="797"/>
      <c r="N47" s="797"/>
      <c r="O47" s="797"/>
      <c r="P47" s="798"/>
      <c r="Q47" s="799"/>
      <c r="R47" s="800"/>
      <c r="S47" s="800"/>
      <c r="T47" s="800"/>
      <c r="U47" s="800"/>
      <c r="V47" s="800"/>
      <c r="W47" s="800"/>
      <c r="X47" s="800"/>
      <c r="Y47" s="800"/>
      <c r="Z47" s="800"/>
      <c r="AA47" s="800"/>
      <c r="AB47" s="800"/>
      <c r="AC47" s="800"/>
      <c r="AD47" s="800"/>
      <c r="AE47" s="801"/>
      <c r="AF47" s="802"/>
      <c r="AG47" s="803"/>
      <c r="AH47" s="803"/>
      <c r="AI47" s="803"/>
      <c r="AJ47" s="804"/>
      <c r="AK47" s="850"/>
      <c r="AL47" s="846"/>
      <c r="AM47" s="846"/>
      <c r="AN47" s="846"/>
      <c r="AO47" s="846"/>
      <c r="AP47" s="846"/>
      <c r="AQ47" s="846"/>
      <c r="AR47" s="846"/>
      <c r="AS47" s="846"/>
      <c r="AT47" s="846"/>
      <c r="AU47" s="846"/>
      <c r="AV47" s="846"/>
      <c r="AW47" s="846"/>
      <c r="AX47" s="846"/>
      <c r="AY47" s="846"/>
      <c r="AZ47" s="847"/>
      <c r="BA47" s="847"/>
      <c r="BB47" s="847"/>
      <c r="BC47" s="847"/>
      <c r="BD47" s="847"/>
      <c r="BE47" s="848"/>
      <c r="BF47" s="848"/>
      <c r="BG47" s="848"/>
      <c r="BH47" s="848"/>
      <c r="BI47" s="849"/>
      <c r="BJ47" s="226"/>
      <c r="BK47" s="226"/>
      <c r="BL47" s="226"/>
      <c r="BM47" s="226"/>
      <c r="BN47" s="226"/>
      <c r="BO47" s="235"/>
      <c r="BP47" s="235"/>
      <c r="BQ47" s="232">
        <v>41</v>
      </c>
      <c r="BR47" s="233"/>
      <c r="BS47" s="789"/>
      <c r="BT47" s="790"/>
      <c r="BU47" s="790"/>
      <c r="BV47" s="790"/>
      <c r="BW47" s="790"/>
      <c r="BX47" s="790"/>
      <c r="BY47" s="790"/>
      <c r="BZ47" s="790"/>
      <c r="CA47" s="790"/>
      <c r="CB47" s="790"/>
      <c r="CC47" s="790"/>
      <c r="CD47" s="790"/>
      <c r="CE47" s="790"/>
      <c r="CF47" s="790"/>
      <c r="CG47" s="791"/>
      <c r="CH47" s="792"/>
      <c r="CI47" s="793"/>
      <c r="CJ47" s="793"/>
      <c r="CK47" s="793"/>
      <c r="CL47" s="794"/>
      <c r="CM47" s="792"/>
      <c r="CN47" s="793"/>
      <c r="CO47" s="793"/>
      <c r="CP47" s="793"/>
      <c r="CQ47" s="794"/>
      <c r="CR47" s="792"/>
      <c r="CS47" s="793"/>
      <c r="CT47" s="793"/>
      <c r="CU47" s="793"/>
      <c r="CV47" s="794"/>
      <c r="CW47" s="792"/>
      <c r="CX47" s="793"/>
      <c r="CY47" s="793"/>
      <c r="CZ47" s="793"/>
      <c r="DA47" s="794"/>
      <c r="DB47" s="792"/>
      <c r="DC47" s="793"/>
      <c r="DD47" s="793"/>
      <c r="DE47" s="793"/>
      <c r="DF47" s="794"/>
      <c r="DG47" s="792"/>
      <c r="DH47" s="793"/>
      <c r="DI47" s="793"/>
      <c r="DJ47" s="793"/>
      <c r="DK47" s="794"/>
      <c r="DL47" s="792"/>
      <c r="DM47" s="793"/>
      <c r="DN47" s="793"/>
      <c r="DO47" s="793"/>
      <c r="DP47" s="794"/>
      <c r="DQ47" s="792"/>
      <c r="DR47" s="793"/>
      <c r="DS47" s="793"/>
      <c r="DT47" s="793"/>
      <c r="DU47" s="794"/>
      <c r="DV47" s="789"/>
      <c r="DW47" s="790"/>
      <c r="DX47" s="790"/>
      <c r="DY47" s="790"/>
      <c r="DZ47" s="795"/>
      <c r="EA47" s="224"/>
    </row>
    <row r="48" spans="1:131" ht="26.25" customHeight="1">
      <c r="A48" s="232">
        <v>21</v>
      </c>
      <c r="B48" s="796"/>
      <c r="C48" s="797"/>
      <c r="D48" s="797"/>
      <c r="E48" s="797"/>
      <c r="F48" s="797"/>
      <c r="G48" s="797"/>
      <c r="H48" s="797"/>
      <c r="I48" s="797"/>
      <c r="J48" s="797"/>
      <c r="K48" s="797"/>
      <c r="L48" s="797"/>
      <c r="M48" s="797"/>
      <c r="N48" s="797"/>
      <c r="O48" s="797"/>
      <c r="P48" s="798"/>
      <c r="Q48" s="799"/>
      <c r="R48" s="800"/>
      <c r="S48" s="800"/>
      <c r="T48" s="800"/>
      <c r="U48" s="800"/>
      <c r="V48" s="800"/>
      <c r="W48" s="800"/>
      <c r="X48" s="800"/>
      <c r="Y48" s="800"/>
      <c r="Z48" s="800"/>
      <c r="AA48" s="800"/>
      <c r="AB48" s="800"/>
      <c r="AC48" s="800"/>
      <c r="AD48" s="800"/>
      <c r="AE48" s="801"/>
      <c r="AF48" s="802"/>
      <c r="AG48" s="803"/>
      <c r="AH48" s="803"/>
      <c r="AI48" s="803"/>
      <c r="AJ48" s="804"/>
      <c r="AK48" s="850"/>
      <c r="AL48" s="846"/>
      <c r="AM48" s="846"/>
      <c r="AN48" s="846"/>
      <c r="AO48" s="846"/>
      <c r="AP48" s="846"/>
      <c r="AQ48" s="846"/>
      <c r="AR48" s="846"/>
      <c r="AS48" s="846"/>
      <c r="AT48" s="846"/>
      <c r="AU48" s="846"/>
      <c r="AV48" s="846"/>
      <c r="AW48" s="846"/>
      <c r="AX48" s="846"/>
      <c r="AY48" s="846"/>
      <c r="AZ48" s="847"/>
      <c r="BA48" s="847"/>
      <c r="BB48" s="847"/>
      <c r="BC48" s="847"/>
      <c r="BD48" s="847"/>
      <c r="BE48" s="848"/>
      <c r="BF48" s="848"/>
      <c r="BG48" s="848"/>
      <c r="BH48" s="848"/>
      <c r="BI48" s="849"/>
      <c r="BJ48" s="226"/>
      <c r="BK48" s="226"/>
      <c r="BL48" s="226"/>
      <c r="BM48" s="226"/>
      <c r="BN48" s="226"/>
      <c r="BO48" s="235"/>
      <c r="BP48" s="235"/>
      <c r="BQ48" s="232">
        <v>42</v>
      </c>
      <c r="BR48" s="233"/>
      <c r="BS48" s="789"/>
      <c r="BT48" s="790"/>
      <c r="BU48" s="790"/>
      <c r="BV48" s="790"/>
      <c r="BW48" s="790"/>
      <c r="BX48" s="790"/>
      <c r="BY48" s="790"/>
      <c r="BZ48" s="790"/>
      <c r="CA48" s="790"/>
      <c r="CB48" s="790"/>
      <c r="CC48" s="790"/>
      <c r="CD48" s="790"/>
      <c r="CE48" s="790"/>
      <c r="CF48" s="790"/>
      <c r="CG48" s="791"/>
      <c r="CH48" s="792"/>
      <c r="CI48" s="793"/>
      <c r="CJ48" s="793"/>
      <c r="CK48" s="793"/>
      <c r="CL48" s="794"/>
      <c r="CM48" s="792"/>
      <c r="CN48" s="793"/>
      <c r="CO48" s="793"/>
      <c r="CP48" s="793"/>
      <c r="CQ48" s="794"/>
      <c r="CR48" s="792"/>
      <c r="CS48" s="793"/>
      <c r="CT48" s="793"/>
      <c r="CU48" s="793"/>
      <c r="CV48" s="794"/>
      <c r="CW48" s="792"/>
      <c r="CX48" s="793"/>
      <c r="CY48" s="793"/>
      <c r="CZ48" s="793"/>
      <c r="DA48" s="794"/>
      <c r="DB48" s="792"/>
      <c r="DC48" s="793"/>
      <c r="DD48" s="793"/>
      <c r="DE48" s="793"/>
      <c r="DF48" s="794"/>
      <c r="DG48" s="792"/>
      <c r="DH48" s="793"/>
      <c r="DI48" s="793"/>
      <c r="DJ48" s="793"/>
      <c r="DK48" s="794"/>
      <c r="DL48" s="792"/>
      <c r="DM48" s="793"/>
      <c r="DN48" s="793"/>
      <c r="DO48" s="793"/>
      <c r="DP48" s="794"/>
      <c r="DQ48" s="792"/>
      <c r="DR48" s="793"/>
      <c r="DS48" s="793"/>
      <c r="DT48" s="793"/>
      <c r="DU48" s="794"/>
      <c r="DV48" s="789"/>
      <c r="DW48" s="790"/>
      <c r="DX48" s="790"/>
      <c r="DY48" s="790"/>
      <c r="DZ48" s="795"/>
      <c r="EA48" s="224"/>
    </row>
    <row r="49" spans="1:131" ht="26.25" customHeight="1">
      <c r="A49" s="232">
        <v>22</v>
      </c>
      <c r="B49" s="796"/>
      <c r="C49" s="797"/>
      <c r="D49" s="797"/>
      <c r="E49" s="797"/>
      <c r="F49" s="797"/>
      <c r="G49" s="797"/>
      <c r="H49" s="797"/>
      <c r="I49" s="797"/>
      <c r="J49" s="797"/>
      <c r="K49" s="797"/>
      <c r="L49" s="797"/>
      <c r="M49" s="797"/>
      <c r="N49" s="797"/>
      <c r="O49" s="797"/>
      <c r="P49" s="798"/>
      <c r="Q49" s="799"/>
      <c r="R49" s="800"/>
      <c r="S49" s="800"/>
      <c r="T49" s="800"/>
      <c r="U49" s="800"/>
      <c r="V49" s="800"/>
      <c r="W49" s="800"/>
      <c r="X49" s="800"/>
      <c r="Y49" s="800"/>
      <c r="Z49" s="800"/>
      <c r="AA49" s="800"/>
      <c r="AB49" s="800"/>
      <c r="AC49" s="800"/>
      <c r="AD49" s="800"/>
      <c r="AE49" s="801"/>
      <c r="AF49" s="802"/>
      <c r="AG49" s="803"/>
      <c r="AH49" s="803"/>
      <c r="AI49" s="803"/>
      <c r="AJ49" s="804"/>
      <c r="AK49" s="850"/>
      <c r="AL49" s="846"/>
      <c r="AM49" s="846"/>
      <c r="AN49" s="846"/>
      <c r="AO49" s="846"/>
      <c r="AP49" s="846"/>
      <c r="AQ49" s="846"/>
      <c r="AR49" s="846"/>
      <c r="AS49" s="846"/>
      <c r="AT49" s="846"/>
      <c r="AU49" s="846"/>
      <c r="AV49" s="846"/>
      <c r="AW49" s="846"/>
      <c r="AX49" s="846"/>
      <c r="AY49" s="846"/>
      <c r="AZ49" s="847"/>
      <c r="BA49" s="847"/>
      <c r="BB49" s="847"/>
      <c r="BC49" s="847"/>
      <c r="BD49" s="847"/>
      <c r="BE49" s="848"/>
      <c r="BF49" s="848"/>
      <c r="BG49" s="848"/>
      <c r="BH49" s="848"/>
      <c r="BI49" s="849"/>
      <c r="BJ49" s="226"/>
      <c r="BK49" s="226"/>
      <c r="BL49" s="226"/>
      <c r="BM49" s="226"/>
      <c r="BN49" s="226"/>
      <c r="BO49" s="235"/>
      <c r="BP49" s="235"/>
      <c r="BQ49" s="232">
        <v>43</v>
      </c>
      <c r="BR49" s="233"/>
      <c r="BS49" s="789"/>
      <c r="BT49" s="790"/>
      <c r="BU49" s="790"/>
      <c r="BV49" s="790"/>
      <c r="BW49" s="790"/>
      <c r="BX49" s="790"/>
      <c r="BY49" s="790"/>
      <c r="BZ49" s="790"/>
      <c r="CA49" s="790"/>
      <c r="CB49" s="790"/>
      <c r="CC49" s="790"/>
      <c r="CD49" s="790"/>
      <c r="CE49" s="790"/>
      <c r="CF49" s="790"/>
      <c r="CG49" s="791"/>
      <c r="CH49" s="792"/>
      <c r="CI49" s="793"/>
      <c r="CJ49" s="793"/>
      <c r="CK49" s="793"/>
      <c r="CL49" s="794"/>
      <c r="CM49" s="792"/>
      <c r="CN49" s="793"/>
      <c r="CO49" s="793"/>
      <c r="CP49" s="793"/>
      <c r="CQ49" s="794"/>
      <c r="CR49" s="792"/>
      <c r="CS49" s="793"/>
      <c r="CT49" s="793"/>
      <c r="CU49" s="793"/>
      <c r="CV49" s="794"/>
      <c r="CW49" s="792"/>
      <c r="CX49" s="793"/>
      <c r="CY49" s="793"/>
      <c r="CZ49" s="793"/>
      <c r="DA49" s="794"/>
      <c r="DB49" s="792"/>
      <c r="DC49" s="793"/>
      <c r="DD49" s="793"/>
      <c r="DE49" s="793"/>
      <c r="DF49" s="794"/>
      <c r="DG49" s="792"/>
      <c r="DH49" s="793"/>
      <c r="DI49" s="793"/>
      <c r="DJ49" s="793"/>
      <c r="DK49" s="794"/>
      <c r="DL49" s="792"/>
      <c r="DM49" s="793"/>
      <c r="DN49" s="793"/>
      <c r="DO49" s="793"/>
      <c r="DP49" s="794"/>
      <c r="DQ49" s="792"/>
      <c r="DR49" s="793"/>
      <c r="DS49" s="793"/>
      <c r="DT49" s="793"/>
      <c r="DU49" s="794"/>
      <c r="DV49" s="789"/>
      <c r="DW49" s="790"/>
      <c r="DX49" s="790"/>
      <c r="DY49" s="790"/>
      <c r="DZ49" s="795"/>
      <c r="EA49" s="224"/>
    </row>
    <row r="50" spans="1:131" ht="26.25" customHeight="1">
      <c r="A50" s="232">
        <v>23</v>
      </c>
      <c r="B50" s="796"/>
      <c r="C50" s="797"/>
      <c r="D50" s="797"/>
      <c r="E50" s="797"/>
      <c r="F50" s="797"/>
      <c r="G50" s="797"/>
      <c r="H50" s="797"/>
      <c r="I50" s="797"/>
      <c r="J50" s="797"/>
      <c r="K50" s="797"/>
      <c r="L50" s="797"/>
      <c r="M50" s="797"/>
      <c r="N50" s="797"/>
      <c r="O50" s="797"/>
      <c r="P50" s="798"/>
      <c r="Q50" s="851"/>
      <c r="R50" s="852"/>
      <c r="S50" s="852"/>
      <c r="T50" s="852"/>
      <c r="U50" s="852"/>
      <c r="V50" s="852"/>
      <c r="W50" s="852"/>
      <c r="X50" s="852"/>
      <c r="Y50" s="852"/>
      <c r="Z50" s="852"/>
      <c r="AA50" s="852"/>
      <c r="AB50" s="852"/>
      <c r="AC50" s="852"/>
      <c r="AD50" s="852"/>
      <c r="AE50" s="853"/>
      <c r="AF50" s="802"/>
      <c r="AG50" s="803"/>
      <c r="AH50" s="803"/>
      <c r="AI50" s="803"/>
      <c r="AJ50" s="804"/>
      <c r="AK50" s="855"/>
      <c r="AL50" s="852"/>
      <c r="AM50" s="852"/>
      <c r="AN50" s="852"/>
      <c r="AO50" s="852"/>
      <c r="AP50" s="852"/>
      <c r="AQ50" s="852"/>
      <c r="AR50" s="852"/>
      <c r="AS50" s="852"/>
      <c r="AT50" s="852"/>
      <c r="AU50" s="852"/>
      <c r="AV50" s="852"/>
      <c r="AW50" s="852"/>
      <c r="AX50" s="852"/>
      <c r="AY50" s="852"/>
      <c r="AZ50" s="854"/>
      <c r="BA50" s="854"/>
      <c r="BB50" s="854"/>
      <c r="BC50" s="854"/>
      <c r="BD50" s="854"/>
      <c r="BE50" s="848"/>
      <c r="BF50" s="848"/>
      <c r="BG50" s="848"/>
      <c r="BH50" s="848"/>
      <c r="BI50" s="849"/>
      <c r="BJ50" s="226"/>
      <c r="BK50" s="226"/>
      <c r="BL50" s="226"/>
      <c r="BM50" s="226"/>
      <c r="BN50" s="226"/>
      <c r="BO50" s="235"/>
      <c r="BP50" s="235"/>
      <c r="BQ50" s="232">
        <v>44</v>
      </c>
      <c r="BR50" s="233"/>
      <c r="BS50" s="789"/>
      <c r="BT50" s="790"/>
      <c r="BU50" s="790"/>
      <c r="BV50" s="790"/>
      <c r="BW50" s="790"/>
      <c r="BX50" s="790"/>
      <c r="BY50" s="790"/>
      <c r="BZ50" s="790"/>
      <c r="CA50" s="790"/>
      <c r="CB50" s="790"/>
      <c r="CC50" s="790"/>
      <c r="CD50" s="790"/>
      <c r="CE50" s="790"/>
      <c r="CF50" s="790"/>
      <c r="CG50" s="791"/>
      <c r="CH50" s="792"/>
      <c r="CI50" s="793"/>
      <c r="CJ50" s="793"/>
      <c r="CK50" s="793"/>
      <c r="CL50" s="794"/>
      <c r="CM50" s="792"/>
      <c r="CN50" s="793"/>
      <c r="CO50" s="793"/>
      <c r="CP50" s="793"/>
      <c r="CQ50" s="794"/>
      <c r="CR50" s="792"/>
      <c r="CS50" s="793"/>
      <c r="CT50" s="793"/>
      <c r="CU50" s="793"/>
      <c r="CV50" s="794"/>
      <c r="CW50" s="792"/>
      <c r="CX50" s="793"/>
      <c r="CY50" s="793"/>
      <c r="CZ50" s="793"/>
      <c r="DA50" s="794"/>
      <c r="DB50" s="792"/>
      <c r="DC50" s="793"/>
      <c r="DD50" s="793"/>
      <c r="DE50" s="793"/>
      <c r="DF50" s="794"/>
      <c r="DG50" s="792"/>
      <c r="DH50" s="793"/>
      <c r="DI50" s="793"/>
      <c r="DJ50" s="793"/>
      <c r="DK50" s="794"/>
      <c r="DL50" s="792"/>
      <c r="DM50" s="793"/>
      <c r="DN50" s="793"/>
      <c r="DO50" s="793"/>
      <c r="DP50" s="794"/>
      <c r="DQ50" s="792"/>
      <c r="DR50" s="793"/>
      <c r="DS50" s="793"/>
      <c r="DT50" s="793"/>
      <c r="DU50" s="794"/>
      <c r="DV50" s="789"/>
      <c r="DW50" s="790"/>
      <c r="DX50" s="790"/>
      <c r="DY50" s="790"/>
      <c r="DZ50" s="795"/>
      <c r="EA50" s="224"/>
    </row>
    <row r="51" spans="1:131" ht="26.25" customHeight="1">
      <c r="A51" s="232">
        <v>24</v>
      </c>
      <c r="B51" s="796"/>
      <c r="C51" s="797"/>
      <c r="D51" s="797"/>
      <c r="E51" s="797"/>
      <c r="F51" s="797"/>
      <c r="G51" s="797"/>
      <c r="H51" s="797"/>
      <c r="I51" s="797"/>
      <c r="J51" s="797"/>
      <c r="K51" s="797"/>
      <c r="L51" s="797"/>
      <c r="M51" s="797"/>
      <c r="N51" s="797"/>
      <c r="O51" s="797"/>
      <c r="P51" s="798"/>
      <c r="Q51" s="851"/>
      <c r="R51" s="852"/>
      <c r="S51" s="852"/>
      <c r="T51" s="852"/>
      <c r="U51" s="852"/>
      <c r="V51" s="852"/>
      <c r="W51" s="852"/>
      <c r="X51" s="852"/>
      <c r="Y51" s="852"/>
      <c r="Z51" s="852"/>
      <c r="AA51" s="852"/>
      <c r="AB51" s="852"/>
      <c r="AC51" s="852"/>
      <c r="AD51" s="852"/>
      <c r="AE51" s="853"/>
      <c r="AF51" s="802"/>
      <c r="AG51" s="803"/>
      <c r="AH51" s="803"/>
      <c r="AI51" s="803"/>
      <c r="AJ51" s="804"/>
      <c r="AK51" s="855"/>
      <c r="AL51" s="852"/>
      <c r="AM51" s="852"/>
      <c r="AN51" s="852"/>
      <c r="AO51" s="852"/>
      <c r="AP51" s="852"/>
      <c r="AQ51" s="852"/>
      <c r="AR51" s="852"/>
      <c r="AS51" s="852"/>
      <c r="AT51" s="852"/>
      <c r="AU51" s="852"/>
      <c r="AV51" s="852"/>
      <c r="AW51" s="852"/>
      <c r="AX51" s="852"/>
      <c r="AY51" s="852"/>
      <c r="AZ51" s="854"/>
      <c r="BA51" s="854"/>
      <c r="BB51" s="854"/>
      <c r="BC51" s="854"/>
      <c r="BD51" s="854"/>
      <c r="BE51" s="848"/>
      <c r="BF51" s="848"/>
      <c r="BG51" s="848"/>
      <c r="BH51" s="848"/>
      <c r="BI51" s="849"/>
      <c r="BJ51" s="226"/>
      <c r="BK51" s="226"/>
      <c r="BL51" s="226"/>
      <c r="BM51" s="226"/>
      <c r="BN51" s="226"/>
      <c r="BO51" s="235"/>
      <c r="BP51" s="235"/>
      <c r="BQ51" s="232">
        <v>45</v>
      </c>
      <c r="BR51" s="233"/>
      <c r="BS51" s="789"/>
      <c r="BT51" s="790"/>
      <c r="BU51" s="790"/>
      <c r="BV51" s="790"/>
      <c r="BW51" s="790"/>
      <c r="BX51" s="790"/>
      <c r="BY51" s="790"/>
      <c r="BZ51" s="790"/>
      <c r="CA51" s="790"/>
      <c r="CB51" s="790"/>
      <c r="CC51" s="790"/>
      <c r="CD51" s="790"/>
      <c r="CE51" s="790"/>
      <c r="CF51" s="790"/>
      <c r="CG51" s="791"/>
      <c r="CH51" s="792"/>
      <c r="CI51" s="793"/>
      <c r="CJ51" s="793"/>
      <c r="CK51" s="793"/>
      <c r="CL51" s="794"/>
      <c r="CM51" s="792"/>
      <c r="CN51" s="793"/>
      <c r="CO51" s="793"/>
      <c r="CP51" s="793"/>
      <c r="CQ51" s="794"/>
      <c r="CR51" s="792"/>
      <c r="CS51" s="793"/>
      <c r="CT51" s="793"/>
      <c r="CU51" s="793"/>
      <c r="CV51" s="794"/>
      <c r="CW51" s="792"/>
      <c r="CX51" s="793"/>
      <c r="CY51" s="793"/>
      <c r="CZ51" s="793"/>
      <c r="DA51" s="794"/>
      <c r="DB51" s="792"/>
      <c r="DC51" s="793"/>
      <c r="DD51" s="793"/>
      <c r="DE51" s="793"/>
      <c r="DF51" s="794"/>
      <c r="DG51" s="792"/>
      <c r="DH51" s="793"/>
      <c r="DI51" s="793"/>
      <c r="DJ51" s="793"/>
      <c r="DK51" s="794"/>
      <c r="DL51" s="792"/>
      <c r="DM51" s="793"/>
      <c r="DN51" s="793"/>
      <c r="DO51" s="793"/>
      <c r="DP51" s="794"/>
      <c r="DQ51" s="792"/>
      <c r="DR51" s="793"/>
      <c r="DS51" s="793"/>
      <c r="DT51" s="793"/>
      <c r="DU51" s="794"/>
      <c r="DV51" s="789"/>
      <c r="DW51" s="790"/>
      <c r="DX51" s="790"/>
      <c r="DY51" s="790"/>
      <c r="DZ51" s="795"/>
      <c r="EA51" s="224"/>
    </row>
    <row r="52" spans="1:131" ht="26.25" customHeight="1">
      <c r="A52" s="232">
        <v>25</v>
      </c>
      <c r="B52" s="796"/>
      <c r="C52" s="797"/>
      <c r="D52" s="797"/>
      <c r="E52" s="797"/>
      <c r="F52" s="797"/>
      <c r="G52" s="797"/>
      <c r="H52" s="797"/>
      <c r="I52" s="797"/>
      <c r="J52" s="797"/>
      <c r="K52" s="797"/>
      <c r="L52" s="797"/>
      <c r="M52" s="797"/>
      <c r="N52" s="797"/>
      <c r="O52" s="797"/>
      <c r="P52" s="798"/>
      <c r="Q52" s="851"/>
      <c r="R52" s="852"/>
      <c r="S52" s="852"/>
      <c r="T52" s="852"/>
      <c r="U52" s="852"/>
      <c r="V52" s="852"/>
      <c r="W52" s="852"/>
      <c r="X52" s="852"/>
      <c r="Y52" s="852"/>
      <c r="Z52" s="852"/>
      <c r="AA52" s="852"/>
      <c r="AB52" s="852"/>
      <c r="AC52" s="852"/>
      <c r="AD52" s="852"/>
      <c r="AE52" s="853"/>
      <c r="AF52" s="802"/>
      <c r="AG52" s="803"/>
      <c r="AH52" s="803"/>
      <c r="AI52" s="803"/>
      <c r="AJ52" s="804"/>
      <c r="AK52" s="855"/>
      <c r="AL52" s="852"/>
      <c r="AM52" s="852"/>
      <c r="AN52" s="852"/>
      <c r="AO52" s="852"/>
      <c r="AP52" s="852"/>
      <c r="AQ52" s="852"/>
      <c r="AR52" s="852"/>
      <c r="AS52" s="852"/>
      <c r="AT52" s="852"/>
      <c r="AU52" s="852"/>
      <c r="AV52" s="852"/>
      <c r="AW52" s="852"/>
      <c r="AX52" s="852"/>
      <c r="AY52" s="852"/>
      <c r="AZ52" s="854"/>
      <c r="BA52" s="854"/>
      <c r="BB52" s="854"/>
      <c r="BC52" s="854"/>
      <c r="BD52" s="854"/>
      <c r="BE52" s="848"/>
      <c r="BF52" s="848"/>
      <c r="BG52" s="848"/>
      <c r="BH52" s="848"/>
      <c r="BI52" s="849"/>
      <c r="BJ52" s="226"/>
      <c r="BK52" s="226"/>
      <c r="BL52" s="226"/>
      <c r="BM52" s="226"/>
      <c r="BN52" s="226"/>
      <c r="BO52" s="235"/>
      <c r="BP52" s="235"/>
      <c r="BQ52" s="232">
        <v>46</v>
      </c>
      <c r="BR52" s="233"/>
      <c r="BS52" s="789"/>
      <c r="BT52" s="790"/>
      <c r="BU52" s="790"/>
      <c r="BV52" s="790"/>
      <c r="BW52" s="790"/>
      <c r="BX52" s="790"/>
      <c r="BY52" s="790"/>
      <c r="BZ52" s="790"/>
      <c r="CA52" s="790"/>
      <c r="CB52" s="790"/>
      <c r="CC52" s="790"/>
      <c r="CD52" s="790"/>
      <c r="CE52" s="790"/>
      <c r="CF52" s="790"/>
      <c r="CG52" s="791"/>
      <c r="CH52" s="792"/>
      <c r="CI52" s="793"/>
      <c r="CJ52" s="793"/>
      <c r="CK52" s="793"/>
      <c r="CL52" s="794"/>
      <c r="CM52" s="792"/>
      <c r="CN52" s="793"/>
      <c r="CO52" s="793"/>
      <c r="CP52" s="793"/>
      <c r="CQ52" s="794"/>
      <c r="CR52" s="792"/>
      <c r="CS52" s="793"/>
      <c r="CT52" s="793"/>
      <c r="CU52" s="793"/>
      <c r="CV52" s="794"/>
      <c r="CW52" s="792"/>
      <c r="CX52" s="793"/>
      <c r="CY52" s="793"/>
      <c r="CZ52" s="793"/>
      <c r="DA52" s="794"/>
      <c r="DB52" s="792"/>
      <c r="DC52" s="793"/>
      <c r="DD52" s="793"/>
      <c r="DE52" s="793"/>
      <c r="DF52" s="794"/>
      <c r="DG52" s="792"/>
      <c r="DH52" s="793"/>
      <c r="DI52" s="793"/>
      <c r="DJ52" s="793"/>
      <c r="DK52" s="794"/>
      <c r="DL52" s="792"/>
      <c r="DM52" s="793"/>
      <c r="DN52" s="793"/>
      <c r="DO52" s="793"/>
      <c r="DP52" s="794"/>
      <c r="DQ52" s="792"/>
      <c r="DR52" s="793"/>
      <c r="DS52" s="793"/>
      <c r="DT52" s="793"/>
      <c r="DU52" s="794"/>
      <c r="DV52" s="789"/>
      <c r="DW52" s="790"/>
      <c r="DX52" s="790"/>
      <c r="DY52" s="790"/>
      <c r="DZ52" s="795"/>
      <c r="EA52" s="224"/>
    </row>
    <row r="53" spans="1:131" ht="26.25" customHeight="1">
      <c r="A53" s="232">
        <v>26</v>
      </c>
      <c r="B53" s="796"/>
      <c r="C53" s="797"/>
      <c r="D53" s="797"/>
      <c r="E53" s="797"/>
      <c r="F53" s="797"/>
      <c r="G53" s="797"/>
      <c r="H53" s="797"/>
      <c r="I53" s="797"/>
      <c r="J53" s="797"/>
      <c r="K53" s="797"/>
      <c r="L53" s="797"/>
      <c r="M53" s="797"/>
      <c r="N53" s="797"/>
      <c r="O53" s="797"/>
      <c r="P53" s="798"/>
      <c r="Q53" s="851"/>
      <c r="R53" s="852"/>
      <c r="S53" s="852"/>
      <c r="T53" s="852"/>
      <c r="U53" s="852"/>
      <c r="V53" s="852"/>
      <c r="W53" s="852"/>
      <c r="X53" s="852"/>
      <c r="Y53" s="852"/>
      <c r="Z53" s="852"/>
      <c r="AA53" s="852"/>
      <c r="AB53" s="852"/>
      <c r="AC53" s="852"/>
      <c r="AD53" s="852"/>
      <c r="AE53" s="853"/>
      <c r="AF53" s="802"/>
      <c r="AG53" s="803"/>
      <c r="AH53" s="803"/>
      <c r="AI53" s="803"/>
      <c r="AJ53" s="804"/>
      <c r="AK53" s="855"/>
      <c r="AL53" s="852"/>
      <c r="AM53" s="852"/>
      <c r="AN53" s="852"/>
      <c r="AO53" s="852"/>
      <c r="AP53" s="852"/>
      <c r="AQ53" s="852"/>
      <c r="AR53" s="852"/>
      <c r="AS53" s="852"/>
      <c r="AT53" s="852"/>
      <c r="AU53" s="852"/>
      <c r="AV53" s="852"/>
      <c r="AW53" s="852"/>
      <c r="AX53" s="852"/>
      <c r="AY53" s="852"/>
      <c r="AZ53" s="854"/>
      <c r="BA53" s="854"/>
      <c r="BB53" s="854"/>
      <c r="BC53" s="854"/>
      <c r="BD53" s="854"/>
      <c r="BE53" s="848"/>
      <c r="BF53" s="848"/>
      <c r="BG53" s="848"/>
      <c r="BH53" s="848"/>
      <c r="BI53" s="849"/>
      <c r="BJ53" s="226"/>
      <c r="BK53" s="226"/>
      <c r="BL53" s="226"/>
      <c r="BM53" s="226"/>
      <c r="BN53" s="226"/>
      <c r="BO53" s="235"/>
      <c r="BP53" s="235"/>
      <c r="BQ53" s="232">
        <v>47</v>
      </c>
      <c r="BR53" s="233"/>
      <c r="BS53" s="789"/>
      <c r="BT53" s="790"/>
      <c r="BU53" s="790"/>
      <c r="BV53" s="790"/>
      <c r="BW53" s="790"/>
      <c r="BX53" s="790"/>
      <c r="BY53" s="790"/>
      <c r="BZ53" s="790"/>
      <c r="CA53" s="790"/>
      <c r="CB53" s="790"/>
      <c r="CC53" s="790"/>
      <c r="CD53" s="790"/>
      <c r="CE53" s="790"/>
      <c r="CF53" s="790"/>
      <c r="CG53" s="791"/>
      <c r="CH53" s="792"/>
      <c r="CI53" s="793"/>
      <c r="CJ53" s="793"/>
      <c r="CK53" s="793"/>
      <c r="CL53" s="794"/>
      <c r="CM53" s="792"/>
      <c r="CN53" s="793"/>
      <c r="CO53" s="793"/>
      <c r="CP53" s="793"/>
      <c r="CQ53" s="794"/>
      <c r="CR53" s="792"/>
      <c r="CS53" s="793"/>
      <c r="CT53" s="793"/>
      <c r="CU53" s="793"/>
      <c r="CV53" s="794"/>
      <c r="CW53" s="792"/>
      <c r="CX53" s="793"/>
      <c r="CY53" s="793"/>
      <c r="CZ53" s="793"/>
      <c r="DA53" s="794"/>
      <c r="DB53" s="792"/>
      <c r="DC53" s="793"/>
      <c r="DD53" s="793"/>
      <c r="DE53" s="793"/>
      <c r="DF53" s="794"/>
      <c r="DG53" s="792"/>
      <c r="DH53" s="793"/>
      <c r="DI53" s="793"/>
      <c r="DJ53" s="793"/>
      <c r="DK53" s="794"/>
      <c r="DL53" s="792"/>
      <c r="DM53" s="793"/>
      <c r="DN53" s="793"/>
      <c r="DO53" s="793"/>
      <c r="DP53" s="794"/>
      <c r="DQ53" s="792"/>
      <c r="DR53" s="793"/>
      <c r="DS53" s="793"/>
      <c r="DT53" s="793"/>
      <c r="DU53" s="794"/>
      <c r="DV53" s="789"/>
      <c r="DW53" s="790"/>
      <c r="DX53" s="790"/>
      <c r="DY53" s="790"/>
      <c r="DZ53" s="795"/>
      <c r="EA53" s="224"/>
    </row>
    <row r="54" spans="1:131" ht="26.25" customHeight="1">
      <c r="A54" s="232">
        <v>27</v>
      </c>
      <c r="B54" s="796"/>
      <c r="C54" s="797"/>
      <c r="D54" s="797"/>
      <c r="E54" s="797"/>
      <c r="F54" s="797"/>
      <c r="G54" s="797"/>
      <c r="H54" s="797"/>
      <c r="I54" s="797"/>
      <c r="J54" s="797"/>
      <c r="K54" s="797"/>
      <c r="L54" s="797"/>
      <c r="M54" s="797"/>
      <c r="N54" s="797"/>
      <c r="O54" s="797"/>
      <c r="P54" s="798"/>
      <c r="Q54" s="851"/>
      <c r="R54" s="852"/>
      <c r="S54" s="852"/>
      <c r="T54" s="852"/>
      <c r="U54" s="852"/>
      <c r="V54" s="852"/>
      <c r="W54" s="852"/>
      <c r="X54" s="852"/>
      <c r="Y54" s="852"/>
      <c r="Z54" s="852"/>
      <c r="AA54" s="852"/>
      <c r="AB54" s="852"/>
      <c r="AC54" s="852"/>
      <c r="AD54" s="852"/>
      <c r="AE54" s="853"/>
      <c r="AF54" s="802"/>
      <c r="AG54" s="803"/>
      <c r="AH54" s="803"/>
      <c r="AI54" s="803"/>
      <c r="AJ54" s="804"/>
      <c r="AK54" s="855"/>
      <c r="AL54" s="852"/>
      <c r="AM54" s="852"/>
      <c r="AN54" s="852"/>
      <c r="AO54" s="852"/>
      <c r="AP54" s="852"/>
      <c r="AQ54" s="852"/>
      <c r="AR54" s="852"/>
      <c r="AS54" s="852"/>
      <c r="AT54" s="852"/>
      <c r="AU54" s="852"/>
      <c r="AV54" s="852"/>
      <c r="AW54" s="852"/>
      <c r="AX54" s="852"/>
      <c r="AY54" s="852"/>
      <c r="AZ54" s="854"/>
      <c r="BA54" s="854"/>
      <c r="BB54" s="854"/>
      <c r="BC54" s="854"/>
      <c r="BD54" s="854"/>
      <c r="BE54" s="848"/>
      <c r="BF54" s="848"/>
      <c r="BG54" s="848"/>
      <c r="BH54" s="848"/>
      <c r="BI54" s="849"/>
      <c r="BJ54" s="226"/>
      <c r="BK54" s="226"/>
      <c r="BL54" s="226"/>
      <c r="BM54" s="226"/>
      <c r="BN54" s="226"/>
      <c r="BO54" s="235"/>
      <c r="BP54" s="235"/>
      <c r="BQ54" s="232">
        <v>48</v>
      </c>
      <c r="BR54" s="233"/>
      <c r="BS54" s="789"/>
      <c r="BT54" s="790"/>
      <c r="BU54" s="790"/>
      <c r="BV54" s="790"/>
      <c r="BW54" s="790"/>
      <c r="BX54" s="790"/>
      <c r="BY54" s="790"/>
      <c r="BZ54" s="790"/>
      <c r="CA54" s="790"/>
      <c r="CB54" s="790"/>
      <c r="CC54" s="790"/>
      <c r="CD54" s="790"/>
      <c r="CE54" s="790"/>
      <c r="CF54" s="790"/>
      <c r="CG54" s="791"/>
      <c r="CH54" s="792"/>
      <c r="CI54" s="793"/>
      <c r="CJ54" s="793"/>
      <c r="CK54" s="793"/>
      <c r="CL54" s="794"/>
      <c r="CM54" s="792"/>
      <c r="CN54" s="793"/>
      <c r="CO54" s="793"/>
      <c r="CP54" s="793"/>
      <c r="CQ54" s="794"/>
      <c r="CR54" s="792"/>
      <c r="CS54" s="793"/>
      <c r="CT54" s="793"/>
      <c r="CU54" s="793"/>
      <c r="CV54" s="794"/>
      <c r="CW54" s="792"/>
      <c r="CX54" s="793"/>
      <c r="CY54" s="793"/>
      <c r="CZ54" s="793"/>
      <c r="DA54" s="794"/>
      <c r="DB54" s="792"/>
      <c r="DC54" s="793"/>
      <c r="DD54" s="793"/>
      <c r="DE54" s="793"/>
      <c r="DF54" s="794"/>
      <c r="DG54" s="792"/>
      <c r="DH54" s="793"/>
      <c r="DI54" s="793"/>
      <c r="DJ54" s="793"/>
      <c r="DK54" s="794"/>
      <c r="DL54" s="792"/>
      <c r="DM54" s="793"/>
      <c r="DN54" s="793"/>
      <c r="DO54" s="793"/>
      <c r="DP54" s="794"/>
      <c r="DQ54" s="792"/>
      <c r="DR54" s="793"/>
      <c r="DS54" s="793"/>
      <c r="DT54" s="793"/>
      <c r="DU54" s="794"/>
      <c r="DV54" s="789"/>
      <c r="DW54" s="790"/>
      <c r="DX54" s="790"/>
      <c r="DY54" s="790"/>
      <c r="DZ54" s="795"/>
      <c r="EA54" s="224"/>
    </row>
    <row r="55" spans="1:131" ht="26.25" customHeight="1">
      <c r="A55" s="232">
        <v>28</v>
      </c>
      <c r="B55" s="796"/>
      <c r="C55" s="797"/>
      <c r="D55" s="797"/>
      <c r="E55" s="797"/>
      <c r="F55" s="797"/>
      <c r="G55" s="797"/>
      <c r="H55" s="797"/>
      <c r="I55" s="797"/>
      <c r="J55" s="797"/>
      <c r="K55" s="797"/>
      <c r="L55" s="797"/>
      <c r="M55" s="797"/>
      <c r="N55" s="797"/>
      <c r="O55" s="797"/>
      <c r="P55" s="798"/>
      <c r="Q55" s="851"/>
      <c r="R55" s="852"/>
      <c r="S55" s="852"/>
      <c r="T55" s="852"/>
      <c r="U55" s="852"/>
      <c r="V55" s="852"/>
      <c r="W55" s="852"/>
      <c r="X55" s="852"/>
      <c r="Y55" s="852"/>
      <c r="Z55" s="852"/>
      <c r="AA55" s="852"/>
      <c r="AB55" s="852"/>
      <c r="AC55" s="852"/>
      <c r="AD55" s="852"/>
      <c r="AE55" s="853"/>
      <c r="AF55" s="802"/>
      <c r="AG55" s="803"/>
      <c r="AH55" s="803"/>
      <c r="AI55" s="803"/>
      <c r="AJ55" s="804"/>
      <c r="AK55" s="855"/>
      <c r="AL55" s="852"/>
      <c r="AM55" s="852"/>
      <c r="AN55" s="852"/>
      <c r="AO55" s="852"/>
      <c r="AP55" s="852"/>
      <c r="AQ55" s="852"/>
      <c r="AR55" s="852"/>
      <c r="AS55" s="852"/>
      <c r="AT55" s="852"/>
      <c r="AU55" s="852"/>
      <c r="AV55" s="852"/>
      <c r="AW55" s="852"/>
      <c r="AX55" s="852"/>
      <c r="AY55" s="852"/>
      <c r="AZ55" s="854"/>
      <c r="BA55" s="854"/>
      <c r="BB55" s="854"/>
      <c r="BC55" s="854"/>
      <c r="BD55" s="854"/>
      <c r="BE55" s="848"/>
      <c r="BF55" s="848"/>
      <c r="BG55" s="848"/>
      <c r="BH55" s="848"/>
      <c r="BI55" s="849"/>
      <c r="BJ55" s="226"/>
      <c r="BK55" s="226"/>
      <c r="BL55" s="226"/>
      <c r="BM55" s="226"/>
      <c r="BN55" s="226"/>
      <c r="BO55" s="235"/>
      <c r="BP55" s="235"/>
      <c r="BQ55" s="232">
        <v>49</v>
      </c>
      <c r="BR55" s="233"/>
      <c r="BS55" s="789"/>
      <c r="BT55" s="790"/>
      <c r="BU55" s="790"/>
      <c r="BV55" s="790"/>
      <c r="BW55" s="790"/>
      <c r="BX55" s="790"/>
      <c r="BY55" s="790"/>
      <c r="BZ55" s="790"/>
      <c r="CA55" s="790"/>
      <c r="CB55" s="790"/>
      <c r="CC55" s="790"/>
      <c r="CD55" s="790"/>
      <c r="CE55" s="790"/>
      <c r="CF55" s="790"/>
      <c r="CG55" s="791"/>
      <c r="CH55" s="792"/>
      <c r="CI55" s="793"/>
      <c r="CJ55" s="793"/>
      <c r="CK55" s="793"/>
      <c r="CL55" s="794"/>
      <c r="CM55" s="792"/>
      <c r="CN55" s="793"/>
      <c r="CO55" s="793"/>
      <c r="CP55" s="793"/>
      <c r="CQ55" s="794"/>
      <c r="CR55" s="792"/>
      <c r="CS55" s="793"/>
      <c r="CT55" s="793"/>
      <c r="CU55" s="793"/>
      <c r="CV55" s="794"/>
      <c r="CW55" s="792"/>
      <c r="CX55" s="793"/>
      <c r="CY55" s="793"/>
      <c r="CZ55" s="793"/>
      <c r="DA55" s="794"/>
      <c r="DB55" s="792"/>
      <c r="DC55" s="793"/>
      <c r="DD55" s="793"/>
      <c r="DE55" s="793"/>
      <c r="DF55" s="794"/>
      <c r="DG55" s="792"/>
      <c r="DH55" s="793"/>
      <c r="DI55" s="793"/>
      <c r="DJ55" s="793"/>
      <c r="DK55" s="794"/>
      <c r="DL55" s="792"/>
      <c r="DM55" s="793"/>
      <c r="DN55" s="793"/>
      <c r="DO55" s="793"/>
      <c r="DP55" s="794"/>
      <c r="DQ55" s="792"/>
      <c r="DR55" s="793"/>
      <c r="DS55" s="793"/>
      <c r="DT55" s="793"/>
      <c r="DU55" s="794"/>
      <c r="DV55" s="789"/>
      <c r="DW55" s="790"/>
      <c r="DX55" s="790"/>
      <c r="DY55" s="790"/>
      <c r="DZ55" s="795"/>
      <c r="EA55" s="224"/>
    </row>
    <row r="56" spans="1:131" ht="26.25" customHeight="1">
      <c r="A56" s="232">
        <v>29</v>
      </c>
      <c r="B56" s="796"/>
      <c r="C56" s="797"/>
      <c r="D56" s="797"/>
      <c r="E56" s="797"/>
      <c r="F56" s="797"/>
      <c r="G56" s="797"/>
      <c r="H56" s="797"/>
      <c r="I56" s="797"/>
      <c r="J56" s="797"/>
      <c r="K56" s="797"/>
      <c r="L56" s="797"/>
      <c r="M56" s="797"/>
      <c r="N56" s="797"/>
      <c r="O56" s="797"/>
      <c r="P56" s="798"/>
      <c r="Q56" s="851"/>
      <c r="R56" s="852"/>
      <c r="S56" s="852"/>
      <c r="T56" s="852"/>
      <c r="U56" s="852"/>
      <c r="V56" s="852"/>
      <c r="W56" s="852"/>
      <c r="X56" s="852"/>
      <c r="Y56" s="852"/>
      <c r="Z56" s="852"/>
      <c r="AA56" s="852"/>
      <c r="AB56" s="852"/>
      <c r="AC56" s="852"/>
      <c r="AD56" s="852"/>
      <c r="AE56" s="853"/>
      <c r="AF56" s="802"/>
      <c r="AG56" s="803"/>
      <c r="AH56" s="803"/>
      <c r="AI56" s="803"/>
      <c r="AJ56" s="804"/>
      <c r="AK56" s="855"/>
      <c r="AL56" s="852"/>
      <c r="AM56" s="852"/>
      <c r="AN56" s="852"/>
      <c r="AO56" s="852"/>
      <c r="AP56" s="852"/>
      <c r="AQ56" s="852"/>
      <c r="AR56" s="852"/>
      <c r="AS56" s="852"/>
      <c r="AT56" s="852"/>
      <c r="AU56" s="852"/>
      <c r="AV56" s="852"/>
      <c r="AW56" s="852"/>
      <c r="AX56" s="852"/>
      <c r="AY56" s="852"/>
      <c r="AZ56" s="854"/>
      <c r="BA56" s="854"/>
      <c r="BB56" s="854"/>
      <c r="BC56" s="854"/>
      <c r="BD56" s="854"/>
      <c r="BE56" s="848"/>
      <c r="BF56" s="848"/>
      <c r="BG56" s="848"/>
      <c r="BH56" s="848"/>
      <c r="BI56" s="849"/>
      <c r="BJ56" s="226"/>
      <c r="BK56" s="226"/>
      <c r="BL56" s="226"/>
      <c r="BM56" s="226"/>
      <c r="BN56" s="226"/>
      <c r="BO56" s="235"/>
      <c r="BP56" s="235"/>
      <c r="BQ56" s="232">
        <v>50</v>
      </c>
      <c r="BR56" s="233"/>
      <c r="BS56" s="789"/>
      <c r="BT56" s="790"/>
      <c r="BU56" s="790"/>
      <c r="BV56" s="790"/>
      <c r="BW56" s="790"/>
      <c r="BX56" s="790"/>
      <c r="BY56" s="790"/>
      <c r="BZ56" s="790"/>
      <c r="CA56" s="790"/>
      <c r="CB56" s="790"/>
      <c r="CC56" s="790"/>
      <c r="CD56" s="790"/>
      <c r="CE56" s="790"/>
      <c r="CF56" s="790"/>
      <c r="CG56" s="791"/>
      <c r="CH56" s="792"/>
      <c r="CI56" s="793"/>
      <c r="CJ56" s="793"/>
      <c r="CK56" s="793"/>
      <c r="CL56" s="794"/>
      <c r="CM56" s="792"/>
      <c r="CN56" s="793"/>
      <c r="CO56" s="793"/>
      <c r="CP56" s="793"/>
      <c r="CQ56" s="794"/>
      <c r="CR56" s="792"/>
      <c r="CS56" s="793"/>
      <c r="CT56" s="793"/>
      <c r="CU56" s="793"/>
      <c r="CV56" s="794"/>
      <c r="CW56" s="792"/>
      <c r="CX56" s="793"/>
      <c r="CY56" s="793"/>
      <c r="CZ56" s="793"/>
      <c r="DA56" s="794"/>
      <c r="DB56" s="792"/>
      <c r="DC56" s="793"/>
      <c r="DD56" s="793"/>
      <c r="DE56" s="793"/>
      <c r="DF56" s="794"/>
      <c r="DG56" s="792"/>
      <c r="DH56" s="793"/>
      <c r="DI56" s="793"/>
      <c r="DJ56" s="793"/>
      <c r="DK56" s="794"/>
      <c r="DL56" s="792"/>
      <c r="DM56" s="793"/>
      <c r="DN56" s="793"/>
      <c r="DO56" s="793"/>
      <c r="DP56" s="794"/>
      <c r="DQ56" s="792"/>
      <c r="DR56" s="793"/>
      <c r="DS56" s="793"/>
      <c r="DT56" s="793"/>
      <c r="DU56" s="794"/>
      <c r="DV56" s="789"/>
      <c r="DW56" s="790"/>
      <c r="DX56" s="790"/>
      <c r="DY56" s="790"/>
      <c r="DZ56" s="795"/>
      <c r="EA56" s="224"/>
    </row>
    <row r="57" spans="1:131" ht="26.25" customHeight="1">
      <c r="A57" s="232">
        <v>30</v>
      </c>
      <c r="B57" s="796"/>
      <c r="C57" s="797"/>
      <c r="D57" s="797"/>
      <c r="E57" s="797"/>
      <c r="F57" s="797"/>
      <c r="G57" s="797"/>
      <c r="H57" s="797"/>
      <c r="I57" s="797"/>
      <c r="J57" s="797"/>
      <c r="K57" s="797"/>
      <c r="L57" s="797"/>
      <c r="M57" s="797"/>
      <c r="N57" s="797"/>
      <c r="O57" s="797"/>
      <c r="P57" s="798"/>
      <c r="Q57" s="851"/>
      <c r="R57" s="852"/>
      <c r="S57" s="852"/>
      <c r="T57" s="852"/>
      <c r="U57" s="852"/>
      <c r="V57" s="852"/>
      <c r="W57" s="852"/>
      <c r="X57" s="852"/>
      <c r="Y57" s="852"/>
      <c r="Z57" s="852"/>
      <c r="AA57" s="852"/>
      <c r="AB57" s="852"/>
      <c r="AC57" s="852"/>
      <c r="AD57" s="852"/>
      <c r="AE57" s="853"/>
      <c r="AF57" s="802"/>
      <c r="AG57" s="803"/>
      <c r="AH57" s="803"/>
      <c r="AI57" s="803"/>
      <c r="AJ57" s="804"/>
      <c r="AK57" s="855"/>
      <c r="AL57" s="852"/>
      <c r="AM57" s="852"/>
      <c r="AN57" s="852"/>
      <c r="AO57" s="852"/>
      <c r="AP57" s="852"/>
      <c r="AQ57" s="852"/>
      <c r="AR57" s="852"/>
      <c r="AS57" s="852"/>
      <c r="AT57" s="852"/>
      <c r="AU57" s="852"/>
      <c r="AV57" s="852"/>
      <c r="AW57" s="852"/>
      <c r="AX57" s="852"/>
      <c r="AY57" s="852"/>
      <c r="AZ57" s="854"/>
      <c r="BA57" s="854"/>
      <c r="BB57" s="854"/>
      <c r="BC57" s="854"/>
      <c r="BD57" s="854"/>
      <c r="BE57" s="848"/>
      <c r="BF57" s="848"/>
      <c r="BG57" s="848"/>
      <c r="BH57" s="848"/>
      <c r="BI57" s="849"/>
      <c r="BJ57" s="226"/>
      <c r="BK57" s="226"/>
      <c r="BL57" s="226"/>
      <c r="BM57" s="226"/>
      <c r="BN57" s="226"/>
      <c r="BO57" s="235"/>
      <c r="BP57" s="235"/>
      <c r="BQ57" s="232">
        <v>51</v>
      </c>
      <c r="BR57" s="233"/>
      <c r="BS57" s="789"/>
      <c r="BT57" s="790"/>
      <c r="BU57" s="790"/>
      <c r="BV57" s="790"/>
      <c r="BW57" s="790"/>
      <c r="BX57" s="790"/>
      <c r="BY57" s="790"/>
      <c r="BZ57" s="790"/>
      <c r="CA57" s="790"/>
      <c r="CB57" s="790"/>
      <c r="CC57" s="790"/>
      <c r="CD57" s="790"/>
      <c r="CE57" s="790"/>
      <c r="CF57" s="790"/>
      <c r="CG57" s="791"/>
      <c r="CH57" s="792"/>
      <c r="CI57" s="793"/>
      <c r="CJ57" s="793"/>
      <c r="CK57" s="793"/>
      <c r="CL57" s="794"/>
      <c r="CM57" s="792"/>
      <c r="CN57" s="793"/>
      <c r="CO57" s="793"/>
      <c r="CP57" s="793"/>
      <c r="CQ57" s="794"/>
      <c r="CR57" s="792"/>
      <c r="CS57" s="793"/>
      <c r="CT57" s="793"/>
      <c r="CU57" s="793"/>
      <c r="CV57" s="794"/>
      <c r="CW57" s="792"/>
      <c r="CX57" s="793"/>
      <c r="CY57" s="793"/>
      <c r="CZ57" s="793"/>
      <c r="DA57" s="794"/>
      <c r="DB57" s="792"/>
      <c r="DC57" s="793"/>
      <c r="DD57" s="793"/>
      <c r="DE57" s="793"/>
      <c r="DF57" s="794"/>
      <c r="DG57" s="792"/>
      <c r="DH57" s="793"/>
      <c r="DI57" s="793"/>
      <c r="DJ57" s="793"/>
      <c r="DK57" s="794"/>
      <c r="DL57" s="792"/>
      <c r="DM57" s="793"/>
      <c r="DN57" s="793"/>
      <c r="DO57" s="793"/>
      <c r="DP57" s="794"/>
      <c r="DQ57" s="792"/>
      <c r="DR57" s="793"/>
      <c r="DS57" s="793"/>
      <c r="DT57" s="793"/>
      <c r="DU57" s="794"/>
      <c r="DV57" s="789"/>
      <c r="DW57" s="790"/>
      <c r="DX57" s="790"/>
      <c r="DY57" s="790"/>
      <c r="DZ57" s="795"/>
      <c r="EA57" s="224"/>
    </row>
    <row r="58" spans="1:131" ht="26.25" customHeight="1">
      <c r="A58" s="232">
        <v>31</v>
      </c>
      <c r="B58" s="796"/>
      <c r="C58" s="797"/>
      <c r="D58" s="797"/>
      <c r="E58" s="797"/>
      <c r="F58" s="797"/>
      <c r="G58" s="797"/>
      <c r="H58" s="797"/>
      <c r="I58" s="797"/>
      <c r="J58" s="797"/>
      <c r="K58" s="797"/>
      <c r="L58" s="797"/>
      <c r="M58" s="797"/>
      <c r="N58" s="797"/>
      <c r="O58" s="797"/>
      <c r="P58" s="798"/>
      <c r="Q58" s="851"/>
      <c r="R58" s="852"/>
      <c r="S58" s="852"/>
      <c r="T58" s="852"/>
      <c r="U58" s="852"/>
      <c r="V58" s="852"/>
      <c r="W58" s="852"/>
      <c r="X58" s="852"/>
      <c r="Y58" s="852"/>
      <c r="Z58" s="852"/>
      <c r="AA58" s="852"/>
      <c r="AB58" s="852"/>
      <c r="AC58" s="852"/>
      <c r="AD58" s="852"/>
      <c r="AE58" s="853"/>
      <c r="AF58" s="802"/>
      <c r="AG58" s="803"/>
      <c r="AH58" s="803"/>
      <c r="AI58" s="803"/>
      <c r="AJ58" s="804"/>
      <c r="AK58" s="855"/>
      <c r="AL58" s="852"/>
      <c r="AM58" s="852"/>
      <c r="AN58" s="852"/>
      <c r="AO58" s="852"/>
      <c r="AP58" s="852"/>
      <c r="AQ58" s="852"/>
      <c r="AR58" s="852"/>
      <c r="AS58" s="852"/>
      <c r="AT58" s="852"/>
      <c r="AU58" s="852"/>
      <c r="AV58" s="852"/>
      <c r="AW58" s="852"/>
      <c r="AX58" s="852"/>
      <c r="AY58" s="852"/>
      <c r="AZ58" s="854"/>
      <c r="BA58" s="854"/>
      <c r="BB58" s="854"/>
      <c r="BC58" s="854"/>
      <c r="BD58" s="854"/>
      <c r="BE58" s="848"/>
      <c r="BF58" s="848"/>
      <c r="BG58" s="848"/>
      <c r="BH58" s="848"/>
      <c r="BI58" s="849"/>
      <c r="BJ58" s="226"/>
      <c r="BK58" s="226"/>
      <c r="BL58" s="226"/>
      <c r="BM58" s="226"/>
      <c r="BN58" s="226"/>
      <c r="BO58" s="235"/>
      <c r="BP58" s="235"/>
      <c r="BQ58" s="232">
        <v>52</v>
      </c>
      <c r="BR58" s="233"/>
      <c r="BS58" s="789"/>
      <c r="BT58" s="790"/>
      <c r="BU58" s="790"/>
      <c r="BV58" s="790"/>
      <c r="BW58" s="790"/>
      <c r="BX58" s="790"/>
      <c r="BY58" s="790"/>
      <c r="BZ58" s="790"/>
      <c r="CA58" s="790"/>
      <c r="CB58" s="790"/>
      <c r="CC58" s="790"/>
      <c r="CD58" s="790"/>
      <c r="CE58" s="790"/>
      <c r="CF58" s="790"/>
      <c r="CG58" s="791"/>
      <c r="CH58" s="792"/>
      <c r="CI58" s="793"/>
      <c r="CJ58" s="793"/>
      <c r="CK58" s="793"/>
      <c r="CL58" s="794"/>
      <c r="CM58" s="792"/>
      <c r="CN58" s="793"/>
      <c r="CO58" s="793"/>
      <c r="CP58" s="793"/>
      <c r="CQ58" s="794"/>
      <c r="CR58" s="792"/>
      <c r="CS58" s="793"/>
      <c r="CT58" s="793"/>
      <c r="CU58" s="793"/>
      <c r="CV58" s="794"/>
      <c r="CW58" s="792"/>
      <c r="CX58" s="793"/>
      <c r="CY58" s="793"/>
      <c r="CZ58" s="793"/>
      <c r="DA58" s="794"/>
      <c r="DB58" s="792"/>
      <c r="DC58" s="793"/>
      <c r="DD58" s="793"/>
      <c r="DE58" s="793"/>
      <c r="DF58" s="794"/>
      <c r="DG58" s="792"/>
      <c r="DH58" s="793"/>
      <c r="DI58" s="793"/>
      <c r="DJ58" s="793"/>
      <c r="DK58" s="794"/>
      <c r="DL58" s="792"/>
      <c r="DM58" s="793"/>
      <c r="DN58" s="793"/>
      <c r="DO58" s="793"/>
      <c r="DP58" s="794"/>
      <c r="DQ58" s="792"/>
      <c r="DR58" s="793"/>
      <c r="DS58" s="793"/>
      <c r="DT58" s="793"/>
      <c r="DU58" s="794"/>
      <c r="DV58" s="789"/>
      <c r="DW58" s="790"/>
      <c r="DX58" s="790"/>
      <c r="DY58" s="790"/>
      <c r="DZ58" s="795"/>
      <c r="EA58" s="224"/>
    </row>
    <row r="59" spans="1:131" ht="26.25" customHeight="1">
      <c r="A59" s="232">
        <v>32</v>
      </c>
      <c r="B59" s="796"/>
      <c r="C59" s="797"/>
      <c r="D59" s="797"/>
      <c r="E59" s="797"/>
      <c r="F59" s="797"/>
      <c r="G59" s="797"/>
      <c r="H59" s="797"/>
      <c r="I59" s="797"/>
      <c r="J59" s="797"/>
      <c r="K59" s="797"/>
      <c r="L59" s="797"/>
      <c r="M59" s="797"/>
      <c r="N59" s="797"/>
      <c r="O59" s="797"/>
      <c r="P59" s="798"/>
      <c r="Q59" s="851"/>
      <c r="R59" s="852"/>
      <c r="S59" s="852"/>
      <c r="T59" s="852"/>
      <c r="U59" s="852"/>
      <c r="V59" s="852"/>
      <c r="W59" s="852"/>
      <c r="X59" s="852"/>
      <c r="Y59" s="852"/>
      <c r="Z59" s="852"/>
      <c r="AA59" s="852"/>
      <c r="AB59" s="852"/>
      <c r="AC59" s="852"/>
      <c r="AD59" s="852"/>
      <c r="AE59" s="853"/>
      <c r="AF59" s="802"/>
      <c r="AG59" s="803"/>
      <c r="AH59" s="803"/>
      <c r="AI59" s="803"/>
      <c r="AJ59" s="804"/>
      <c r="AK59" s="855"/>
      <c r="AL59" s="852"/>
      <c r="AM59" s="852"/>
      <c r="AN59" s="852"/>
      <c r="AO59" s="852"/>
      <c r="AP59" s="852"/>
      <c r="AQ59" s="852"/>
      <c r="AR59" s="852"/>
      <c r="AS59" s="852"/>
      <c r="AT59" s="852"/>
      <c r="AU59" s="852"/>
      <c r="AV59" s="852"/>
      <c r="AW59" s="852"/>
      <c r="AX59" s="852"/>
      <c r="AY59" s="852"/>
      <c r="AZ59" s="854"/>
      <c r="BA59" s="854"/>
      <c r="BB59" s="854"/>
      <c r="BC59" s="854"/>
      <c r="BD59" s="854"/>
      <c r="BE59" s="848"/>
      <c r="BF59" s="848"/>
      <c r="BG59" s="848"/>
      <c r="BH59" s="848"/>
      <c r="BI59" s="849"/>
      <c r="BJ59" s="226"/>
      <c r="BK59" s="226"/>
      <c r="BL59" s="226"/>
      <c r="BM59" s="226"/>
      <c r="BN59" s="226"/>
      <c r="BO59" s="235"/>
      <c r="BP59" s="235"/>
      <c r="BQ59" s="232">
        <v>53</v>
      </c>
      <c r="BR59" s="233"/>
      <c r="BS59" s="789"/>
      <c r="BT59" s="790"/>
      <c r="BU59" s="790"/>
      <c r="BV59" s="790"/>
      <c r="BW59" s="790"/>
      <c r="BX59" s="790"/>
      <c r="BY59" s="790"/>
      <c r="BZ59" s="790"/>
      <c r="CA59" s="790"/>
      <c r="CB59" s="790"/>
      <c r="CC59" s="790"/>
      <c r="CD59" s="790"/>
      <c r="CE59" s="790"/>
      <c r="CF59" s="790"/>
      <c r="CG59" s="791"/>
      <c r="CH59" s="792"/>
      <c r="CI59" s="793"/>
      <c r="CJ59" s="793"/>
      <c r="CK59" s="793"/>
      <c r="CL59" s="794"/>
      <c r="CM59" s="792"/>
      <c r="CN59" s="793"/>
      <c r="CO59" s="793"/>
      <c r="CP59" s="793"/>
      <c r="CQ59" s="794"/>
      <c r="CR59" s="792"/>
      <c r="CS59" s="793"/>
      <c r="CT59" s="793"/>
      <c r="CU59" s="793"/>
      <c r="CV59" s="794"/>
      <c r="CW59" s="792"/>
      <c r="CX59" s="793"/>
      <c r="CY59" s="793"/>
      <c r="CZ59" s="793"/>
      <c r="DA59" s="794"/>
      <c r="DB59" s="792"/>
      <c r="DC59" s="793"/>
      <c r="DD59" s="793"/>
      <c r="DE59" s="793"/>
      <c r="DF59" s="794"/>
      <c r="DG59" s="792"/>
      <c r="DH59" s="793"/>
      <c r="DI59" s="793"/>
      <c r="DJ59" s="793"/>
      <c r="DK59" s="794"/>
      <c r="DL59" s="792"/>
      <c r="DM59" s="793"/>
      <c r="DN59" s="793"/>
      <c r="DO59" s="793"/>
      <c r="DP59" s="794"/>
      <c r="DQ59" s="792"/>
      <c r="DR59" s="793"/>
      <c r="DS59" s="793"/>
      <c r="DT59" s="793"/>
      <c r="DU59" s="794"/>
      <c r="DV59" s="789"/>
      <c r="DW59" s="790"/>
      <c r="DX59" s="790"/>
      <c r="DY59" s="790"/>
      <c r="DZ59" s="795"/>
      <c r="EA59" s="224"/>
    </row>
    <row r="60" spans="1:131" ht="26.25" customHeight="1">
      <c r="A60" s="232">
        <v>33</v>
      </c>
      <c r="B60" s="796"/>
      <c r="C60" s="797"/>
      <c r="D60" s="797"/>
      <c r="E60" s="797"/>
      <c r="F60" s="797"/>
      <c r="G60" s="797"/>
      <c r="H60" s="797"/>
      <c r="I60" s="797"/>
      <c r="J60" s="797"/>
      <c r="K60" s="797"/>
      <c r="L60" s="797"/>
      <c r="M60" s="797"/>
      <c r="N60" s="797"/>
      <c r="O60" s="797"/>
      <c r="P60" s="798"/>
      <c r="Q60" s="851"/>
      <c r="R60" s="852"/>
      <c r="S60" s="852"/>
      <c r="T60" s="852"/>
      <c r="U60" s="852"/>
      <c r="V60" s="852"/>
      <c r="W60" s="852"/>
      <c r="X60" s="852"/>
      <c r="Y60" s="852"/>
      <c r="Z60" s="852"/>
      <c r="AA60" s="852"/>
      <c r="AB60" s="852"/>
      <c r="AC60" s="852"/>
      <c r="AD60" s="852"/>
      <c r="AE60" s="853"/>
      <c r="AF60" s="802"/>
      <c r="AG60" s="803"/>
      <c r="AH60" s="803"/>
      <c r="AI60" s="803"/>
      <c r="AJ60" s="804"/>
      <c r="AK60" s="855"/>
      <c r="AL60" s="852"/>
      <c r="AM60" s="852"/>
      <c r="AN60" s="852"/>
      <c r="AO60" s="852"/>
      <c r="AP60" s="852"/>
      <c r="AQ60" s="852"/>
      <c r="AR60" s="852"/>
      <c r="AS60" s="852"/>
      <c r="AT60" s="852"/>
      <c r="AU60" s="852"/>
      <c r="AV60" s="852"/>
      <c r="AW60" s="852"/>
      <c r="AX60" s="852"/>
      <c r="AY60" s="852"/>
      <c r="AZ60" s="854"/>
      <c r="BA60" s="854"/>
      <c r="BB60" s="854"/>
      <c r="BC60" s="854"/>
      <c r="BD60" s="854"/>
      <c r="BE60" s="848"/>
      <c r="BF60" s="848"/>
      <c r="BG60" s="848"/>
      <c r="BH60" s="848"/>
      <c r="BI60" s="849"/>
      <c r="BJ60" s="226"/>
      <c r="BK60" s="226"/>
      <c r="BL60" s="226"/>
      <c r="BM60" s="226"/>
      <c r="BN60" s="226"/>
      <c r="BO60" s="235"/>
      <c r="BP60" s="235"/>
      <c r="BQ60" s="232">
        <v>54</v>
      </c>
      <c r="BR60" s="233"/>
      <c r="BS60" s="789"/>
      <c r="BT60" s="790"/>
      <c r="BU60" s="790"/>
      <c r="BV60" s="790"/>
      <c r="BW60" s="790"/>
      <c r="BX60" s="790"/>
      <c r="BY60" s="790"/>
      <c r="BZ60" s="790"/>
      <c r="CA60" s="790"/>
      <c r="CB60" s="790"/>
      <c r="CC60" s="790"/>
      <c r="CD60" s="790"/>
      <c r="CE60" s="790"/>
      <c r="CF60" s="790"/>
      <c r="CG60" s="791"/>
      <c r="CH60" s="792"/>
      <c r="CI60" s="793"/>
      <c r="CJ60" s="793"/>
      <c r="CK60" s="793"/>
      <c r="CL60" s="794"/>
      <c r="CM60" s="792"/>
      <c r="CN60" s="793"/>
      <c r="CO60" s="793"/>
      <c r="CP60" s="793"/>
      <c r="CQ60" s="794"/>
      <c r="CR60" s="792"/>
      <c r="CS60" s="793"/>
      <c r="CT60" s="793"/>
      <c r="CU60" s="793"/>
      <c r="CV60" s="794"/>
      <c r="CW60" s="792"/>
      <c r="CX60" s="793"/>
      <c r="CY60" s="793"/>
      <c r="CZ60" s="793"/>
      <c r="DA60" s="794"/>
      <c r="DB60" s="792"/>
      <c r="DC60" s="793"/>
      <c r="DD60" s="793"/>
      <c r="DE60" s="793"/>
      <c r="DF60" s="794"/>
      <c r="DG60" s="792"/>
      <c r="DH60" s="793"/>
      <c r="DI60" s="793"/>
      <c r="DJ60" s="793"/>
      <c r="DK60" s="794"/>
      <c r="DL60" s="792"/>
      <c r="DM60" s="793"/>
      <c r="DN60" s="793"/>
      <c r="DO60" s="793"/>
      <c r="DP60" s="794"/>
      <c r="DQ60" s="792"/>
      <c r="DR60" s="793"/>
      <c r="DS60" s="793"/>
      <c r="DT60" s="793"/>
      <c r="DU60" s="794"/>
      <c r="DV60" s="789"/>
      <c r="DW60" s="790"/>
      <c r="DX60" s="790"/>
      <c r="DY60" s="790"/>
      <c r="DZ60" s="795"/>
      <c r="EA60" s="224"/>
    </row>
    <row r="61" spans="1:131" ht="26.25" customHeight="1" thickBot="1">
      <c r="A61" s="232">
        <v>34</v>
      </c>
      <c r="B61" s="796"/>
      <c r="C61" s="797"/>
      <c r="D61" s="797"/>
      <c r="E61" s="797"/>
      <c r="F61" s="797"/>
      <c r="G61" s="797"/>
      <c r="H61" s="797"/>
      <c r="I61" s="797"/>
      <c r="J61" s="797"/>
      <c r="K61" s="797"/>
      <c r="L61" s="797"/>
      <c r="M61" s="797"/>
      <c r="N61" s="797"/>
      <c r="O61" s="797"/>
      <c r="P61" s="798"/>
      <c r="Q61" s="851"/>
      <c r="R61" s="852"/>
      <c r="S61" s="852"/>
      <c r="T61" s="852"/>
      <c r="U61" s="852"/>
      <c r="V61" s="852"/>
      <c r="W61" s="852"/>
      <c r="X61" s="852"/>
      <c r="Y61" s="852"/>
      <c r="Z61" s="852"/>
      <c r="AA61" s="852"/>
      <c r="AB61" s="852"/>
      <c r="AC61" s="852"/>
      <c r="AD61" s="852"/>
      <c r="AE61" s="853"/>
      <c r="AF61" s="802"/>
      <c r="AG61" s="803"/>
      <c r="AH61" s="803"/>
      <c r="AI61" s="803"/>
      <c r="AJ61" s="804"/>
      <c r="AK61" s="855"/>
      <c r="AL61" s="852"/>
      <c r="AM61" s="852"/>
      <c r="AN61" s="852"/>
      <c r="AO61" s="852"/>
      <c r="AP61" s="852"/>
      <c r="AQ61" s="852"/>
      <c r="AR61" s="852"/>
      <c r="AS61" s="852"/>
      <c r="AT61" s="852"/>
      <c r="AU61" s="852"/>
      <c r="AV61" s="852"/>
      <c r="AW61" s="852"/>
      <c r="AX61" s="852"/>
      <c r="AY61" s="852"/>
      <c r="AZ61" s="854"/>
      <c r="BA61" s="854"/>
      <c r="BB61" s="854"/>
      <c r="BC61" s="854"/>
      <c r="BD61" s="854"/>
      <c r="BE61" s="848"/>
      <c r="BF61" s="848"/>
      <c r="BG61" s="848"/>
      <c r="BH61" s="848"/>
      <c r="BI61" s="849"/>
      <c r="BJ61" s="226"/>
      <c r="BK61" s="226"/>
      <c r="BL61" s="226"/>
      <c r="BM61" s="226"/>
      <c r="BN61" s="226"/>
      <c r="BO61" s="235"/>
      <c r="BP61" s="235"/>
      <c r="BQ61" s="232">
        <v>55</v>
      </c>
      <c r="BR61" s="233"/>
      <c r="BS61" s="789"/>
      <c r="BT61" s="790"/>
      <c r="BU61" s="790"/>
      <c r="BV61" s="790"/>
      <c r="BW61" s="790"/>
      <c r="BX61" s="790"/>
      <c r="BY61" s="790"/>
      <c r="BZ61" s="790"/>
      <c r="CA61" s="790"/>
      <c r="CB61" s="790"/>
      <c r="CC61" s="790"/>
      <c r="CD61" s="790"/>
      <c r="CE61" s="790"/>
      <c r="CF61" s="790"/>
      <c r="CG61" s="791"/>
      <c r="CH61" s="792"/>
      <c r="CI61" s="793"/>
      <c r="CJ61" s="793"/>
      <c r="CK61" s="793"/>
      <c r="CL61" s="794"/>
      <c r="CM61" s="792"/>
      <c r="CN61" s="793"/>
      <c r="CO61" s="793"/>
      <c r="CP61" s="793"/>
      <c r="CQ61" s="794"/>
      <c r="CR61" s="792"/>
      <c r="CS61" s="793"/>
      <c r="CT61" s="793"/>
      <c r="CU61" s="793"/>
      <c r="CV61" s="794"/>
      <c r="CW61" s="792"/>
      <c r="CX61" s="793"/>
      <c r="CY61" s="793"/>
      <c r="CZ61" s="793"/>
      <c r="DA61" s="794"/>
      <c r="DB61" s="792"/>
      <c r="DC61" s="793"/>
      <c r="DD61" s="793"/>
      <c r="DE61" s="793"/>
      <c r="DF61" s="794"/>
      <c r="DG61" s="792"/>
      <c r="DH61" s="793"/>
      <c r="DI61" s="793"/>
      <c r="DJ61" s="793"/>
      <c r="DK61" s="794"/>
      <c r="DL61" s="792"/>
      <c r="DM61" s="793"/>
      <c r="DN61" s="793"/>
      <c r="DO61" s="793"/>
      <c r="DP61" s="794"/>
      <c r="DQ61" s="792"/>
      <c r="DR61" s="793"/>
      <c r="DS61" s="793"/>
      <c r="DT61" s="793"/>
      <c r="DU61" s="794"/>
      <c r="DV61" s="789"/>
      <c r="DW61" s="790"/>
      <c r="DX61" s="790"/>
      <c r="DY61" s="790"/>
      <c r="DZ61" s="795"/>
      <c r="EA61" s="224"/>
    </row>
    <row r="62" spans="1:131" ht="26.25" customHeight="1">
      <c r="A62" s="232">
        <v>35</v>
      </c>
      <c r="B62" s="796"/>
      <c r="C62" s="797"/>
      <c r="D62" s="797"/>
      <c r="E62" s="797"/>
      <c r="F62" s="797"/>
      <c r="G62" s="797"/>
      <c r="H62" s="797"/>
      <c r="I62" s="797"/>
      <c r="J62" s="797"/>
      <c r="K62" s="797"/>
      <c r="L62" s="797"/>
      <c r="M62" s="797"/>
      <c r="N62" s="797"/>
      <c r="O62" s="797"/>
      <c r="P62" s="798"/>
      <c r="Q62" s="851"/>
      <c r="R62" s="852"/>
      <c r="S62" s="852"/>
      <c r="T62" s="852"/>
      <c r="U62" s="852"/>
      <c r="V62" s="852"/>
      <c r="W62" s="852"/>
      <c r="X62" s="852"/>
      <c r="Y62" s="852"/>
      <c r="Z62" s="852"/>
      <c r="AA62" s="852"/>
      <c r="AB62" s="852"/>
      <c r="AC62" s="852"/>
      <c r="AD62" s="852"/>
      <c r="AE62" s="853"/>
      <c r="AF62" s="802"/>
      <c r="AG62" s="803"/>
      <c r="AH62" s="803"/>
      <c r="AI62" s="803"/>
      <c r="AJ62" s="804"/>
      <c r="AK62" s="855"/>
      <c r="AL62" s="852"/>
      <c r="AM62" s="852"/>
      <c r="AN62" s="852"/>
      <c r="AO62" s="852"/>
      <c r="AP62" s="852"/>
      <c r="AQ62" s="852"/>
      <c r="AR62" s="852"/>
      <c r="AS62" s="852"/>
      <c r="AT62" s="852"/>
      <c r="AU62" s="852"/>
      <c r="AV62" s="852"/>
      <c r="AW62" s="852"/>
      <c r="AX62" s="852"/>
      <c r="AY62" s="852"/>
      <c r="AZ62" s="854"/>
      <c r="BA62" s="854"/>
      <c r="BB62" s="854"/>
      <c r="BC62" s="854"/>
      <c r="BD62" s="854"/>
      <c r="BE62" s="848"/>
      <c r="BF62" s="848"/>
      <c r="BG62" s="848"/>
      <c r="BH62" s="848"/>
      <c r="BI62" s="849"/>
      <c r="BJ62" s="863" t="s">
        <v>413</v>
      </c>
      <c r="BK62" s="822"/>
      <c r="BL62" s="822"/>
      <c r="BM62" s="822"/>
      <c r="BN62" s="823"/>
      <c r="BO62" s="235"/>
      <c r="BP62" s="235"/>
      <c r="BQ62" s="232">
        <v>56</v>
      </c>
      <c r="BR62" s="233"/>
      <c r="BS62" s="789"/>
      <c r="BT62" s="790"/>
      <c r="BU62" s="790"/>
      <c r="BV62" s="790"/>
      <c r="BW62" s="790"/>
      <c r="BX62" s="790"/>
      <c r="BY62" s="790"/>
      <c r="BZ62" s="790"/>
      <c r="CA62" s="790"/>
      <c r="CB62" s="790"/>
      <c r="CC62" s="790"/>
      <c r="CD62" s="790"/>
      <c r="CE62" s="790"/>
      <c r="CF62" s="790"/>
      <c r="CG62" s="791"/>
      <c r="CH62" s="792"/>
      <c r="CI62" s="793"/>
      <c r="CJ62" s="793"/>
      <c r="CK62" s="793"/>
      <c r="CL62" s="794"/>
      <c r="CM62" s="792"/>
      <c r="CN62" s="793"/>
      <c r="CO62" s="793"/>
      <c r="CP62" s="793"/>
      <c r="CQ62" s="794"/>
      <c r="CR62" s="792"/>
      <c r="CS62" s="793"/>
      <c r="CT62" s="793"/>
      <c r="CU62" s="793"/>
      <c r="CV62" s="794"/>
      <c r="CW62" s="792"/>
      <c r="CX62" s="793"/>
      <c r="CY62" s="793"/>
      <c r="CZ62" s="793"/>
      <c r="DA62" s="794"/>
      <c r="DB62" s="792"/>
      <c r="DC62" s="793"/>
      <c r="DD62" s="793"/>
      <c r="DE62" s="793"/>
      <c r="DF62" s="794"/>
      <c r="DG62" s="792"/>
      <c r="DH62" s="793"/>
      <c r="DI62" s="793"/>
      <c r="DJ62" s="793"/>
      <c r="DK62" s="794"/>
      <c r="DL62" s="792"/>
      <c r="DM62" s="793"/>
      <c r="DN62" s="793"/>
      <c r="DO62" s="793"/>
      <c r="DP62" s="794"/>
      <c r="DQ62" s="792"/>
      <c r="DR62" s="793"/>
      <c r="DS62" s="793"/>
      <c r="DT62" s="793"/>
      <c r="DU62" s="794"/>
      <c r="DV62" s="789"/>
      <c r="DW62" s="790"/>
      <c r="DX62" s="790"/>
      <c r="DY62" s="790"/>
      <c r="DZ62" s="795"/>
      <c r="EA62" s="224"/>
    </row>
    <row r="63" spans="1:131" ht="26.25" customHeight="1" thickBot="1">
      <c r="A63" s="234" t="s">
        <v>394</v>
      </c>
      <c r="B63" s="805" t="s">
        <v>414</v>
      </c>
      <c r="C63" s="806"/>
      <c r="D63" s="806"/>
      <c r="E63" s="806"/>
      <c r="F63" s="806"/>
      <c r="G63" s="806"/>
      <c r="H63" s="806"/>
      <c r="I63" s="806"/>
      <c r="J63" s="806"/>
      <c r="K63" s="806"/>
      <c r="L63" s="806"/>
      <c r="M63" s="806"/>
      <c r="N63" s="806"/>
      <c r="O63" s="806"/>
      <c r="P63" s="807"/>
      <c r="Q63" s="856"/>
      <c r="R63" s="857"/>
      <c r="S63" s="857"/>
      <c r="T63" s="857"/>
      <c r="U63" s="857"/>
      <c r="V63" s="857"/>
      <c r="W63" s="857"/>
      <c r="X63" s="857"/>
      <c r="Y63" s="857"/>
      <c r="Z63" s="857"/>
      <c r="AA63" s="857"/>
      <c r="AB63" s="857"/>
      <c r="AC63" s="857"/>
      <c r="AD63" s="857"/>
      <c r="AE63" s="858"/>
      <c r="AF63" s="859">
        <v>3800</v>
      </c>
      <c r="AG63" s="860"/>
      <c r="AH63" s="860"/>
      <c r="AI63" s="860"/>
      <c r="AJ63" s="861"/>
      <c r="AK63" s="862"/>
      <c r="AL63" s="857"/>
      <c r="AM63" s="857"/>
      <c r="AN63" s="857"/>
      <c r="AO63" s="857"/>
      <c r="AP63" s="860">
        <f>+SUM(AP31:AT32)</f>
        <v>18402</v>
      </c>
      <c r="AQ63" s="860"/>
      <c r="AR63" s="860"/>
      <c r="AS63" s="860"/>
      <c r="AT63" s="860"/>
      <c r="AU63" s="860">
        <f>+SUM(AU31:AY32)</f>
        <v>6272</v>
      </c>
      <c r="AV63" s="860"/>
      <c r="AW63" s="860"/>
      <c r="AX63" s="860"/>
      <c r="AY63" s="860"/>
      <c r="AZ63" s="864"/>
      <c r="BA63" s="864"/>
      <c r="BB63" s="864"/>
      <c r="BC63" s="864"/>
      <c r="BD63" s="864"/>
      <c r="BE63" s="865"/>
      <c r="BF63" s="865"/>
      <c r="BG63" s="865"/>
      <c r="BH63" s="865"/>
      <c r="BI63" s="866"/>
      <c r="BJ63" s="867" t="s">
        <v>132</v>
      </c>
      <c r="BK63" s="868"/>
      <c r="BL63" s="868"/>
      <c r="BM63" s="868"/>
      <c r="BN63" s="869"/>
      <c r="BO63" s="235"/>
      <c r="BP63" s="235"/>
      <c r="BQ63" s="232">
        <v>57</v>
      </c>
      <c r="BR63" s="233"/>
      <c r="BS63" s="789"/>
      <c r="BT63" s="790"/>
      <c r="BU63" s="790"/>
      <c r="BV63" s="790"/>
      <c r="BW63" s="790"/>
      <c r="BX63" s="790"/>
      <c r="BY63" s="790"/>
      <c r="BZ63" s="790"/>
      <c r="CA63" s="790"/>
      <c r="CB63" s="790"/>
      <c r="CC63" s="790"/>
      <c r="CD63" s="790"/>
      <c r="CE63" s="790"/>
      <c r="CF63" s="790"/>
      <c r="CG63" s="791"/>
      <c r="CH63" s="792"/>
      <c r="CI63" s="793"/>
      <c r="CJ63" s="793"/>
      <c r="CK63" s="793"/>
      <c r="CL63" s="794"/>
      <c r="CM63" s="792"/>
      <c r="CN63" s="793"/>
      <c r="CO63" s="793"/>
      <c r="CP63" s="793"/>
      <c r="CQ63" s="794"/>
      <c r="CR63" s="792"/>
      <c r="CS63" s="793"/>
      <c r="CT63" s="793"/>
      <c r="CU63" s="793"/>
      <c r="CV63" s="794"/>
      <c r="CW63" s="792"/>
      <c r="CX63" s="793"/>
      <c r="CY63" s="793"/>
      <c r="CZ63" s="793"/>
      <c r="DA63" s="794"/>
      <c r="DB63" s="792"/>
      <c r="DC63" s="793"/>
      <c r="DD63" s="793"/>
      <c r="DE63" s="793"/>
      <c r="DF63" s="794"/>
      <c r="DG63" s="792"/>
      <c r="DH63" s="793"/>
      <c r="DI63" s="793"/>
      <c r="DJ63" s="793"/>
      <c r="DK63" s="794"/>
      <c r="DL63" s="792"/>
      <c r="DM63" s="793"/>
      <c r="DN63" s="793"/>
      <c r="DO63" s="793"/>
      <c r="DP63" s="794"/>
      <c r="DQ63" s="792"/>
      <c r="DR63" s="793"/>
      <c r="DS63" s="793"/>
      <c r="DT63" s="793"/>
      <c r="DU63" s="794"/>
      <c r="DV63" s="789"/>
      <c r="DW63" s="790"/>
      <c r="DX63" s="790"/>
      <c r="DY63" s="790"/>
      <c r="DZ63" s="795"/>
      <c r="EA63" s="224"/>
    </row>
    <row r="64" spans="1:131" ht="26.25" customHeight="1">
      <c r="A64" s="235"/>
      <c r="B64" s="235"/>
      <c r="C64" s="235"/>
      <c r="D64" s="235"/>
      <c r="E64" s="235"/>
      <c r="F64" s="235"/>
      <c r="G64" s="235"/>
      <c r="H64" s="235"/>
      <c r="I64" s="235"/>
      <c r="J64" s="235"/>
      <c r="K64" s="235"/>
      <c r="L64" s="235"/>
      <c r="M64" s="235"/>
      <c r="N64" s="235"/>
      <c r="O64" s="235"/>
      <c r="P64" s="235"/>
      <c r="Q64" s="235"/>
      <c r="R64" s="235"/>
      <c r="S64" s="235"/>
      <c r="T64" s="235"/>
      <c r="U64" s="235"/>
      <c r="V64" s="235"/>
      <c r="W64" s="235"/>
      <c r="X64" s="235"/>
      <c r="Y64" s="235"/>
      <c r="Z64" s="235"/>
      <c r="AA64" s="235"/>
      <c r="AB64" s="235"/>
      <c r="AC64" s="235"/>
      <c r="AD64" s="235"/>
      <c r="AE64" s="235"/>
      <c r="AF64" s="235"/>
      <c r="AG64" s="235"/>
      <c r="AH64" s="235"/>
      <c r="AI64" s="235"/>
      <c r="AJ64" s="235"/>
      <c r="AK64" s="235"/>
      <c r="AL64" s="235"/>
      <c r="AM64" s="235"/>
      <c r="AN64" s="235"/>
      <c r="AO64" s="235"/>
      <c r="AP64" s="235"/>
      <c r="AQ64" s="235"/>
      <c r="AR64" s="235"/>
      <c r="AS64" s="235"/>
      <c r="AT64" s="235"/>
      <c r="AU64" s="235"/>
      <c r="AV64" s="235"/>
      <c r="AW64" s="235"/>
      <c r="AX64" s="235"/>
      <c r="AY64" s="235"/>
      <c r="AZ64" s="235"/>
      <c r="BA64" s="235"/>
      <c r="BB64" s="235"/>
      <c r="BC64" s="235"/>
      <c r="BD64" s="235"/>
      <c r="BE64" s="235"/>
      <c r="BF64" s="235"/>
      <c r="BG64" s="235"/>
      <c r="BH64" s="235"/>
      <c r="BI64" s="235"/>
      <c r="BJ64" s="235"/>
      <c r="BK64" s="235"/>
      <c r="BL64" s="235"/>
      <c r="BM64" s="235"/>
      <c r="BN64" s="235"/>
      <c r="BO64" s="235"/>
      <c r="BP64" s="235"/>
      <c r="BQ64" s="232">
        <v>58</v>
      </c>
      <c r="BR64" s="233"/>
      <c r="BS64" s="789"/>
      <c r="BT64" s="790"/>
      <c r="BU64" s="790"/>
      <c r="BV64" s="790"/>
      <c r="BW64" s="790"/>
      <c r="BX64" s="790"/>
      <c r="BY64" s="790"/>
      <c r="BZ64" s="790"/>
      <c r="CA64" s="790"/>
      <c r="CB64" s="790"/>
      <c r="CC64" s="790"/>
      <c r="CD64" s="790"/>
      <c r="CE64" s="790"/>
      <c r="CF64" s="790"/>
      <c r="CG64" s="791"/>
      <c r="CH64" s="792"/>
      <c r="CI64" s="793"/>
      <c r="CJ64" s="793"/>
      <c r="CK64" s="793"/>
      <c r="CL64" s="794"/>
      <c r="CM64" s="792"/>
      <c r="CN64" s="793"/>
      <c r="CO64" s="793"/>
      <c r="CP64" s="793"/>
      <c r="CQ64" s="794"/>
      <c r="CR64" s="792"/>
      <c r="CS64" s="793"/>
      <c r="CT64" s="793"/>
      <c r="CU64" s="793"/>
      <c r="CV64" s="794"/>
      <c r="CW64" s="792"/>
      <c r="CX64" s="793"/>
      <c r="CY64" s="793"/>
      <c r="CZ64" s="793"/>
      <c r="DA64" s="794"/>
      <c r="DB64" s="792"/>
      <c r="DC64" s="793"/>
      <c r="DD64" s="793"/>
      <c r="DE64" s="793"/>
      <c r="DF64" s="794"/>
      <c r="DG64" s="792"/>
      <c r="DH64" s="793"/>
      <c r="DI64" s="793"/>
      <c r="DJ64" s="793"/>
      <c r="DK64" s="794"/>
      <c r="DL64" s="792"/>
      <c r="DM64" s="793"/>
      <c r="DN64" s="793"/>
      <c r="DO64" s="793"/>
      <c r="DP64" s="794"/>
      <c r="DQ64" s="792"/>
      <c r="DR64" s="793"/>
      <c r="DS64" s="793"/>
      <c r="DT64" s="793"/>
      <c r="DU64" s="794"/>
      <c r="DV64" s="789"/>
      <c r="DW64" s="790"/>
      <c r="DX64" s="790"/>
      <c r="DY64" s="790"/>
      <c r="DZ64" s="795"/>
      <c r="EA64" s="224"/>
    </row>
    <row r="65" spans="1:131" ht="26.25" customHeight="1" thickBot="1">
      <c r="A65" s="226" t="s">
        <v>415</v>
      </c>
      <c r="B65" s="226"/>
      <c r="C65" s="226"/>
      <c r="D65" s="226"/>
      <c r="E65" s="226"/>
      <c r="F65" s="226"/>
      <c r="G65" s="226"/>
      <c r="H65" s="226"/>
      <c r="I65" s="226"/>
      <c r="J65" s="226"/>
      <c r="K65" s="226"/>
      <c r="L65" s="226"/>
      <c r="M65" s="226"/>
      <c r="N65" s="226"/>
      <c r="O65" s="226"/>
      <c r="P65" s="226"/>
      <c r="Q65" s="226"/>
      <c r="R65" s="226"/>
      <c r="S65" s="226"/>
      <c r="T65" s="226"/>
      <c r="U65" s="226"/>
      <c r="V65" s="226"/>
      <c r="W65" s="226"/>
      <c r="X65" s="226"/>
      <c r="Y65" s="226"/>
      <c r="Z65" s="226"/>
      <c r="AA65" s="226"/>
      <c r="AB65" s="226"/>
      <c r="AC65" s="226"/>
      <c r="AD65" s="226"/>
      <c r="AE65" s="226"/>
      <c r="AF65" s="226"/>
      <c r="AG65" s="226"/>
      <c r="AH65" s="226"/>
      <c r="AI65" s="226"/>
      <c r="AJ65" s="226"/>
      <c r="AK65" s="226"/>
      <c r="AL65" s="226"/>
      <c r="AM65" s="226"/>
      <c r="AN65" s="226"/>
      <c r="AO65" s="226"/>
      <c r="AP65" s="226"/>
      <c r="AQ65" s="226"/>
      <c r="AR65" s="226"/>
      <c r="AS65" s="226"/>
      <c r="AT65" s="226"/>
      <c r="AU65" s="226"/>
      <c r="AV65" s="226"/>
      <c r="AW65" s="226"/>
      <c r="AX65" s="226"/>
      <c r="AY65" s="226"/>
      <c r="AZ65" s="226"/>
      <c r="BA65" s="226"/>
      <c r="BB65" s="226"/>
      <c r="BC65" s="226"/>
      <c r="BD65" s="226"/>
      <c r="BE65" s="235"/>
      <c r="BF65" s="235"/>
      <c r="BG65" s="235"/>
      <c r="BH65" s="235"/>
      <c r="BI65" s="235"/>
      <c r="BJ65" s="235"/>
      <c r="BK65" s="235"/>
      <c r="BL65" s="235"/>
      <c r="BM65" s="235"/>
      <c r="BN65" s="235"/>
      <c r="BO65" s="235"/>
      <c r="BP65" s="235"/>
      <c r="BQ65" s="232">
        <v>59</v>
      </c>
      <c r="BR65" s="233"/>
      <c r="BS65" s="789"/>
      <c r="BT65" s="790"/>
      <c r="BU65" s="790"/>
      <c r="BV65" s="790"/>
      <c r="BW65" s="790"/>
      <c r="BX65" s="790"/>
      <c r="BY65" s="790"/>
      <c r="BZ65" s="790"/>
      <c r="CA65" s="790"/>
      <c r="CB65" s="790"/>
      <c r="CC65" s="790"/>
      <c r="CD65" s="790"/>
      <c r="CE65" s="790"/>
      <c r="CF65" s="790"/>
      <c r="CG65" s="791"/>
      <c r="CH65" s="792"/>
      <c r="CI65" s="793"/>
      <c r="CJ65" s="793"/>
      <c r="CK65" s="793"/>
      <c r="CL65" s="794"/>
      <c r="CM65" s="792"/>
      <c r="CN65" s="793"/>
      <c r="CO65" s="793"/>
      <c r="CP65" s="793"/>
      <c r="CQ65" s="794"/>
      <c r="CR65" s="792"/>
      <c r="CS65" s="793"/>
      <c r="CT65" s="793"/>
      <c r="CU65" s="793"/>
      <c r="CV65" s="794"/>
      <c r="CW65" s="792"/>
      <c r="CX65" s="793"/>
      <c r="CY65" s="793"/>
      <c r="CZ65" s="793"/>
      <c r="DA65" s="794"/>
      <c r="DB65" s="792"/>
      <c r="DC65" s="793"/>
      <c r="DD65" s="793"/>
      <c r="DE65" s="793"/>
      <c r="DF65" s="794"/>
      <c r="DG65" s="792"/>
      <c r="DH65" s="793"/>
      <c r="DI65" s="793"/>
      <c r="DJ65" s="793"/>
      <c r="DK65" s="794"/>
      <c r="DL65" s="792"/>
      <c r="DM65" s="793"/>
      <c r="DN65" s="793"/>
      <c r="DO65" s="793"/>
      <c r="DP65" s="794"/>
      <c r="DQ65" s="792"/>
      <c r="DR65" s="793"/>
      <c r="DS65" s="793"/>
      <c r="DT65" s="793"/>
      <c r="DU65" s="794"/>
      <c r="DV65" s="789"/>
      <c r="DW65" s="790"/>
      <c r="DX65" s="790"/>
      <c r="DY65" s="790"/>
      <c r="DZ65" s="795"/>
      <c r="EA65" s="224"/>
    </row>
    <row r="66" spans="1:131" ht="26.25" customHeight="1">
      <c r="A66" s="743" t="s">
        <v>416</v>
      </c>
      <c r="B66" s="744"/>
      <c r="C66" s="744"/>
      <c r="D66" s="744"/>
      <c r="E66" s="744"/>
      <c r="F66" s="744"/>
      <c r="G66" s="744"/>
      <c r="H66" s="744"/>
      <c r="I66" s="744"/>
      <c r="J66" s="744"/>
      <c r="K66" s="744"/>
      <c r="L66" s="744"/>
      <c r="M66" s="744"/>
      <c r="N66" s="744"/>
      <c r="O66" s="744"/>
      <c r="P66" s="745"/>
      <c r="Q66" s="749" t="s">
        <v>417</v>
      </c>
      <c r="R66" s="750"/>
      <c r="S66" s="750"/>
      <c r="T66" s="750"/>
      <c r="U66" s="751"/>
      <c r="V66" s="749" t="s">
        <v>400</v>
      </c>
      <c r="W66" s="750"/>
      <c r="X66" s="750"/>
      <c r="Y66" s="750"/>
      <c r="Z66" s="751"/>
      <c r="AA66" s="749" t="s">
        <v>401</v>
      </c>
      <c r="AB66" s="750"/>
      <c r="AC66" s="750"/>
      <c r="AD66" s="750"/>
      <c r="AE66" s="751"/>
      <c r="AF66" s="870" t="s">
        <v>418</v>
      </c>
      <c r="AG66" s="831"/>
      <c r="AH66" s="831"/>
      <c r="AI66" s="831"/>
      <c r="AJ66" s="871"/>
      <c r="AK66" s="749" t="s">
        <v>403</v>
      </c>
      <c r="AL66" s="744"/>
      <c r="AM66" s="744"/>
      <c r="AN66" s="744"/>
      <c r="AO66" s="745"/>
      <c r="AP66" s="749" t="s">
        <v>419</v>
      </c>
      <c r="AQ66" s="750"/>
      <c r="AR66" s="750"/>
      <c r="AS66" s="750"/>
      <c r="AT66" s="751"/>
      <c r="AU66" s="749" t="s">
        <v>420</v>
      </c>
      <c r="AV66" s="750"/>
      <c r="AW66" s="750"/>
      <c r="AX66" s="750"/>
      <c r="AY66" s="751"/>
      <c r="AZ66" s="749" t="s">
        <v>381</v>
      </c>
      <c r="BA66" s="750"/>
      <c r="BB66" s="750"/>
      <c r="BC66" s="750"/>
      <c r="BD66" s="756"/>
      <c r="BE66" s="235"/>
      <c r="BF66" s="235"/>
      <c r="BG66" s="235"/>
      <c r="BH66" s="235"/>
      <c r="BI66" s="235"/>
      <c r="BJ66" s="235"/>
      <c r="BK66" s="235"/>
      <c r="BL66" s="235"/>
      <c r="BM66" s="235"/>
      <c r="BN66" s="235"/>
      <c r="BO66" s="235"/>
      <c r="BP66" s="235"/>
      <c r="BQ66" s="232">
        <v>60</v>
      </c>
      <c r="BR66" s="237"/>
      <c r="BS66" s="875"/>
      <c r="BT66" s="876"/>
      <c r="BU66" s="876"/>
      <c r="BV66" s="876"/>
      <c r="BW66" s="876"/>
      <c r="BX66" s="876"/>
      <c r="BY66" s="876"/>
      <c r="BZ66" s="876"/>
      <c r="CA66" s="876"/>
      <c r="CB66" s="876"/>
      <c r="CC66" s="876"/>
      <c r="CD66" s="876"/>
      <c r="CE66" s="876"/>
      <c r="CF66" s="876"/>
      <c r="CG66" s="881"/>
      <c r="CH66" s="878"/>
      <c r="CI66" s="879"/>
      <c r="CJ66" s="879"/>
      <c r="CK66" s="879"/>
      <c r="CL66" s="880"/>
      <c r="CM66" s="878"/>
      <c r="CN66" s="879"/>
      <c r="CO66" s="879"/>
      <c r="CP66" s="879"/>
      <c r="CQ66" s="880"/>
      <c r="CR66" s="878"/>
      <c r="CS66" s="879"/>
      <c r="CT66" s="879"/>
      <c r="CU66" s="879"/>
      <c r="CV66" s="880"/>
      <c r="CW66" s="878"/>
      <c r="CX66" s="879"/>
      <c r="CY66" s="879"/>
      <c r="CZ66" s="879"/>
      <c r="DA66" s="880"/>
      <c r="DB66" s="878"/>
      <c r="DC66" s="879"/>
      <c r="DD66" s="879"/>
      <c r="DE66" s="879"/>
      <c r="DF66" s="880"/>
      <c r="DG66" s="878"/>
      <c r="DH66" s="879"/>
      <c r="DI66" s="879"/>
      <c r="DJ66" s="879"/>
      <c r="DK66" s="880"/>
      <c r="DL66" s="878"/>
      <c r="DM66" s="879"/>
      <c r="DN66" s="879"/>
      <c r="DO66" s="879"/>
      <c r="DP66" s="880"/>
      <c r="DQ66" s="878"/>
      <c r="DR66" s="879"/>
      <c r="DS66" s="879"/>
      <c r="DT66" s="879"/>
      <c r="DU66" s="880"/>
      <c r="DV66" s="875"/>
      <c r="DW66" s="876"/>
      <c r="DX66" s="876"/>
      <c r="DY66" s="876"/>
      <c r="DZ66" s="877"/>
      <c r="EA66" s="224"/>
    </row>
    <row r="67" spans="1:131" ht="26.25" customHeight="1" thickBot="1">
      <c r="A67" s="746"/>
      <c r="B67" s="747"/>
      <c r="C67" s="747"/>
      <c r="D67" s="747"/>
      <c r="E67" s="747"/>
      <c r="F67" s="747"/>
      <c r="G67" s="747"/>
      <c r="H67" s="747"/>
      <c r="I67" s="747"/>
      <c r="J67" s="747"/>
      <c r="K67" s="747"/>
      <c r="L67" s="747"/>
      <c r="M67" s="747"/>
      <c r="N67" s="747"/>
      <c r="O67" s="747"/>
      <c r="P67" s="748"/>
      <c r="Q67" s="752"/>
      <c r="R67" s="753"/>
      <c r="S67" s="753"/>
      <c r="T67" s="753"/>
      <c r="U67" s="754"/>
      <c r="V67" s="752"/>
      <c r="W67" s="753"/>
      <c r="X67" s="753"/>
      <c r="Y67" s="753"/>
      <c r="Z67" s="754"/>
      <c r="AA67" s="752"/>
      <c r="AB67" s="753"/>
      <c r="AC67" s="753"/>
      <c r="AD67" s="753"/>
      <c r="AE67" s="754"/>
      <c r="AF67" s="872"/>
      <c r="AG67" s="834"/>
      <c r="AH67" s="834"/>
      <c r="AI67" s="834"/>
      <c r="AJ67" s="873"/>
      <c r="AK67" s="874"/>
      <c r="AL67" s="747"/>
      <c r="AM67" s="747"/>
      <c r="AN67" s="747"/>
      <c r="AO67" s="748"/>
      <c r="AP67" s="752"/>
      <c r="AQ67" s="753"/>
      <c r="AR67" s="753"/>
      <c r="AS67" s="753"/>
      <c r="AT67" s="754"/>
      <c r="AU67" s="752"/>
      <c r="AV67" s="753"/>
      <c r="AW67" s="753"/>
      <c r="AX67" s="753"/>
      <c r="AY67" s="754"/>
      <c r="AZ67" s="752"/>
      <c r="BA67" s="753"/>
      <c r="BB67" s="753"/>
      <c r="BC67" s="753"/>
      <c r="BD67" s="758"/>
      <c r="BE67" s="235"/>
      <c r="BF67" s="235"/>
      <c r="BG67" s="235"/>
      <c r="BH67" s="235"/>
      <c r="BI67" s="235"/>
      <c r="BJ67" s="235"/>
      <c r="BK67" s="235"/>
      <c r="BL67" s="235"/>
      <c r="BM67" s="235"/>
      <c r="BN67" s="235"/>
      <c r="BO67" s="235"/>
      <c r="BP67" s="235"/>
      <c r="BQ67" s="232">
        <v>61</v>
      </c>
      <c r="BR67" s="237"/>
      <c r="BS67" s="875"/>
      <c r="BT67" s="876"/>
      <c r="BU67" s="876"/>
      <c r="BV67" s="876"/>
      <c r="BW67" s="876"/>
      <c r="BX67" s="876"/>
      <c r="BY67" s="876"/>
      <c r="BZ67" s="876"/>
      <c r="CA67" s="876"/>
      <c r="CB67" s="876"/>
      <c r="CC67" s="876"/>
      <c r="CD67" s="876"/>
      <c r="CE67" s="876"/>
      <c r="CF67" s="876"/>
      <c r="CG67" s="881"/>
      <c r="CH67" s="878"/>
      <c r="CI67" s="879"/>
      <c r="CJ67" s="879"/>
      <c r="CK67" s="879"/>
      <c r="CL67" s="880"/>
      <c r="CM67" s="878"/>
      <c r="CN67" s="879"/>
      <c r="CO67" s="879"/>
      <c r="CP67" s="879"/>
      <c r="CQ67" s="880"/>
      <c r="CR67" s="878"/>
      <c r="CS67" s="879"/>
      <c r="CT67" s="879"/>
      <c r="CU67" s="879"/>
      <c r="CV67" s="880"/>
      <c r="CW67" s="878"/>
      <c r="CX67" s="879"/>
      <c r="CY67" s="879"/>
      <c r="CZ67" s="879"/>
      <c r="DA67" s="880"/>
      <c r="DB67" s="878"/>
      <c r="DC67" s="879"/>
      <c r="DD67" s="879"/>
      <c r="DE67" s="879"/>
      <c r="DF67" s="880"/>
      <c r="DG67" s="878"/>
      <c r="DH67" s="879"/>
      <c r="DI67" s="879"/>
      <c r="DJ67" s="879"/>
      <c r="DK67" s="880"/>
      <c r="DL67" s="878"/>
      <c r="DM67" s="879"/>
      <c r="DN67" s="879"/>
      <c r="DO67" s="879"/>
      <c r="DP67" s="880"/>
      <c r="DQ67" s="878"/>
      <c r="DR67" s="879"/>
      <c r="DS67" s="879"/>
      <c r="DT67" s="879"/>
      <c r="DU67" s="880"/>
      <c r="DV67" s="875"/>
      <c r="DW67" s="876"/>
      <c r="DX67" s="876"/>
      <c r="DY67" s="876"/>
      <c r="DZ67" s="877"/>
      <c r="EA67" s="224"/>
    </row>
    <row r="68" spans="1:131" ht="26.25" customHeight="1" thickTop="1">
      <c r="A68" s="230">
        <v>1</v>
      </c>
      <c r="B68" s="885" t="s">
        <v>577</v>
      </c>
      <c r="C68" s="886"/>
      <c r="D68" s="886"/>
      <c r="E68" s="886"/>
      <c r="F68" s="886"/>
      <c r="G68" s="886"/>
      <c r="H68" s="886"/>
      <c r="I68" s="886"/>
      <c r="J68" s="886"/>
      <c r="K68" s="886"/>
      <c r="L68" s="886"/>
      <c r="M68" s="886"/>
      <c r="N68" s="886"/>
      <c r="O68" s="886"/>
      <c r="P68" s="887"/>
      <c r="Q68" s="888">
        <v>925</v>
      </c>
      <c r="R68" s="882"/>
      <c r="S68" s="882"/>
      <c r="T68" s="882"/>
      <c r="U68" s="882"/>
      <c r="V68" s="882">
        <v>905</v>
      </c>
      <c r="W68" s="882"/>
      <c r="X68" s="882"/>
      <c r="Y68" s="882"/>
      <c r="Z68" s="882"/>
      <c r="AA68" s="882">
        <f>+Q68-V68</f>
        <v>20</v>
      </c>
      <c r="AB68" s="882"/>
      <c r="AC68" s="882"/>
      <c r="AD68" s="882"/>
      <c r="AE68" s="882"/>
      <c r="AF68" s="882">
        <v>20</v>
      </c>
      <c r="AG68" s="882"/>
      <c r="AH68" s="882"/>
      <c r="AI68" s="882"/>
      <c r="AJ68" s="882"/>
      <c r="AK68" s="882">
        <v>45</v>
      </c>
      <c r="AL68" s="882"/>
      <c r="AM68" s="882"/>
      <c r="AN68" s="882"/>
      <c r="AO68" s="882"/>
      <c r="AP68" s="882" t="s">
        <v>512</v>
      </c>
      <c r="AQ68" s="882"/>
      <c r="AR68" s="882"/>
      <c r="AS68" s="882"/>
      <c r="AT68" s="882"/>
      <c r="AU68" s="882" t="s">
        <v>512</v>
      </c>
      <c r="AV68" s="882"/>
      <c r="AW68" s="882"/>
      <c r="AX68" s="882"/>
      <c r="AY68" s="882"/>
      <c r="AZ68" s="883"/>
      <c r="BA68" s="883"/>
      <c r="BB68" s="883"/>
      <c r="BC68" s="883"/>
      <c r="BD68" s="884"/>
      <c r="BE68" s="235"/>
      <c r="BF68" s="235"/>
      <c r="BG68" s="235"/>
      <c r="BH68" s="235"/>
      <c r="BI68" s="235"/>
      <c r="BJ68" s="235"/>
      <c r="BK68" s="235"/>
      <c r="BL68" s="235"/>
      <c r="BM68" s="235"/>
      <c r="BN68" s="235"/>
      <c r="BO68" s="235"/>
      <c r="BP68" s="235"/>
      <c r="BQ68" s="232">
        <v>62</v>
      </c>
      <c r="BR68" s="237"/>
      <c r="BS68" s="875"/>
      <c r="BT68" s="876"/>
      <c r="BU68" s="876"/>
      <c r="BV68" s="876"/>
      <c r="BW68" s="876"/>
      <c r="BX68" s="876"/>
      <c r="BY68" s="876"/>
      <c r="BZ68" s="876"/>
      <c r="CA68" s="876"/>
      <c r="CB68" s="876"/>
      <c r="CC68" s="876"/>
      <c r="CD68" s="876"/>
      <c r="CE68" s="876"/>
      <c r="CF68" s="876"/>
      <c r="CG68" s="881"/>
      <c r="CH68" s="878"/>
      <c r="CI68" s="879"/>
      <c r="CJ68" s="879"/>
      <c r="CK68" s="879"/>
      <c r="CL68" s="880"/>
      <c r="CM68" s="878"/>
      <c r="CN68" s="879"/>
      <c r="CO68" s="879"/>
      <c r="CP68" s="879"/>
      <c r="CQ68" s="880"/>
      <c r="CR68" s="878"/>
      <c r="CS68" s="879"/>
      <c r="CT68" s="879"/>
      <c r="CU68" s="879"/>
      <c r="CV68" s="880"/>
      <c r="CW68" s="878"/>
      <c r="CX68" s="879"/>
      <c r="CY68" s="879"/>
      <c r="CZ68" s="879"/>
      <c r="DA68" s="880"/>
      <c r="DB68" s="878"/>
      <c r="DC68" s="879"/>
      <c r="DD68" s="879"/>
      <c r="DE68" s="879"/>
      <c r="DF68" s="880"/>
      <c r="DG68" s="878"/>
      <c r="DH68" s="879"/>
      <c r="DI68" s="879"/>
      <c r="DJ68" s="879"/>
      <c r="DK68" s="880"/>
      <c r="DL68" s="878"/>
      <c r="DM68" s="879"/>
      <c r="DN68" s="879"/>
      <c r="DO68" s="879"/>
      <c r="DP68" s="880"/>
      <c r="DQ68" s="878"/>
      <c r="DR68" s="879"/>
      <c r="DS68" s="879"/>
      <c r="DT68" s="879"/>
      <c r="DU68" s="880"/>
      <c r="DV68" s="875"/>
      <c r="DW68" s="876"/>
      <c r="DX68" s="876"/>
      <c r="DY68" s="876"/>
      <c r="DZ68" s="877"/>
      <c r="EA68" s="224"/>
    </row>
    <row r="69" spans="1:131" ht="26.25" customHeight="1">
      <c r="A69" s="232">
        <v>2</v>
      </c>
      <c r="B69" s="889" t="s">
        <v>578</v>
      </c>
      <c r="C69" s="890"/>
      <c r="D69" s="890"/>
      <c r="E69" s="890"/>
      <c r="F69" s="890"/>
      <c r="G69" s="890"/>
      <c r="H69" s="890"/>
      <c r="I69" s="890"/>
      <c r="J69" s="890"/>
      <c r="K69" s="890"/>
      <c r="L69" s="890"/>
      <c r="M69" s="890"/>
      <c r="N69" s="890"/>
      <c r="O69" s="890"/>
      <c r="P69" s="891"/>
      <c r="Q69" s="892">
        <v>267</v>
      </c>
      <c r="R69" s="846"/>
      <c r="S69" s="846"/>
      <c r="T69" s="846"/>
      <c r="U69" s="846"/>
      <c r="V69" s="846">
        <v>178</v>
      </c>
      <c r="W69" s="846"/>
      <c r="X69" s="846"/>
      <c r="Y69" s="846"/>
      <c r="Z69" s="846"/>
      <c r="AA69" s="846">
        <f t="shared" ref="AA69:AA76" si="3">+Q69-V69</f>
        <v>89</v>
      </c>
      <c r="AB69" s="846"/>
      <c r="AC69" s="846"/>
      <c r="AD69" s="846"/>
      <c r="AE69" s="846"/>
      <c r="AF69" s="846">
        <v>89</v>
      </c>
      <c r="AG69" s="846"/>
      <c r="AH69" s="846"/>
      <c r="AI69" s="846"/>
      <c r="AJ69" s="846"/>
      <c r="AK69" s="846">
        <v>13</v>
      </c>
      <c r="AL69" s="846"/>
      <c r="AM69" s="846"/>
      <c r="AN69" s="846"/>
      <c r="AO69" s="846"/>
      <c r="AP69" s="846" t="s">
        <v>512</v>
      </c>
      <c r="AQ69" s="846"/>
      <c r="AR69" s="846"/>
      <c r="AS69" s="846"/>
      <c r="AT69" s="846"/>
      <c r="AU69" s="846" t="s">
        <v>512</v>
      </c>
      <c r="AV69" s="846"/>
      <c r="AW69" s="846"/>
      <c r="AX69" s="846"/>
      <c r="AY69" s="846"/>
      <c r="AZ69" s="848"/>
      <c r="BA69" s="848"/>
      <c r="BB69" s="848"/>
      <c r="BC69" s="848"/>
      <c r="BD69" s="849"/>
      <c r="BE69" s="235"/>
      <c r="BF69" s="235"/>
      <c r="BG69" s="235"/>
      <c r="BH69" s="235"/>
      <c r="BI69" s="235"/>
      <c r="BJ69" s="235"/>
      <c r="BK69" s="235"/>
      <c r="BL69" s="235"/>
      <c r="BM69" s="235"/>
      <c r="BN69" s="235"/>
      <c r="BO69" s="235"/>
      <c r="BP69" s="235"/>
      <c r="BQ69" s="232">
        <v>63</v>
      </c>
      <c r="BR69" s="237"/>
      <c r="BS69" s="875"/>
      <c r="BT69" s="876"/>
      <c r="BU69" s="876"/>
      <c r="BV69" s="876"/>
      <c r="BW69" s="876"/>
      <c r="BX69" s="876"/>
      <c r="BY69" s="876"/>
      <c r="BZ69" s="876"/>
      <c r="CA69" s="876"/>
      <c r="CB69" s="876"/>
      <c r="CC69" s="876"/>
      <c r="CD69" s="876"/>
      <c r="CE69" s="876"/>
      <c r="CF69" s="876"/>
      <c r="CG69" s="881"/>
      <c r="CH69" s="878"/>
      <c r="CI69" s="879"/>
      <c r="CJ69" s="879"/>
      <c r="CK69" s="879"/>
      <c r="CL69" s="880"/>
      <c r="CM69" s="878"/>
      <c r="CN69" s="879"/>
      <c r="CO69" s="879"/>
      <c r="CP69" s="879"/>
      <c r="CQ69" s="880"/>
      <c r="CR69" s="878"/>
      <c r="CS69" s="879"/>
      <c r="CT69" s="879"/>
      <c r="CU69" s="879"/>
      <c r="CV69" s="880"/>
      <c r="CW69" s="878"/>
      <c r="CX69" s="879"/>
      <c r="CY69" s="879"/>
      <c r="CZ69" s="879"/>
      <c r="DA69" s="880"/>
      <c r="DB69" s="878"/>
      <c r="DC69" s="879"/>
      <c r="DD69" s="879"/>
      <c r="DE69" s="879"/>
      <c r="DF69" s="880"/>
      <c r="DG69" s="878"/>
      <c r="DH69" s="879"/>
      <c r="DI69" s="879"/>
      <c r="DJ69" s="879"/>
      <c r="DK69" s="880"/>
      <c r="DL69" s="878"/>
      <c r="DM69" s="879"/>
      <c r="DN69" s="879"/>
      <c r="DO69" s="879"/>
      <c r="DP69" s="880"/>
      <c r="DQ69" s="878"/>
      <c r="DR69" s="879"/>
      <c r="DS69" s="879"/>
      <c r="DT69" s="879"/>
      <c r="DU69" s="880"/>
      <c r="DV69" s="875"/>
      <c r="DW69" s="876"/>
      <c r="DX69" s="876"/>
      <c r="DY69" s="876"/>
      <c r="DZ69" s="877"/>
      <c r="EA69" s="224"/>
    </row>
    <row r="70" spans="1:131" ht="26.25" customHeight="1">
      <c r="A70" s="232">
        <v>3</v>
      </c>
      <c r="B70" s="889" t="s">
        <v>579</v>
      </c>
      <c r="C70" s="890"/>
      <c r="D70" s="890"/>
      <c r="E70" s="890"/>
      <c r="F70" s="890"/>
      <c r="G70" s="890"/>
      <c r="H70" s="890"/>
      <c r="I70" s="890"/>
      <c r="J70" s="890"/>
      <c r="K70" s="890"/>
      <c r="L70" s="890"/>
      <c r="M70" s="890"/>
      <c r="N70" s="890"/>
      <c r="O70" s="890"/>
      <c r="P70" s="891"/>
      <c r="Q70" s="892">
        <v>26587</v>
      </c>
      <c r="R70" s="846"/>
      <c r="S70" s="846"/>
      <c r="T70" s="846"/>
      <c r="U70" s="846"/>
      <c r="V70" s="846">
        <v>26430</v>
      </c>
      <c r="W70" s="846"/>
      <c r="X70" s="846"/>
      <c r="Y70" s="846"/>
      <c r="Z70" s="846"/>
      <c r="AA70" s="846">
        <f t="shared" si="3"/>
        <v>157</v>
      </c>
      <c r="AB70" s="846"/>
      <c r="AC70" s="846"/>
      <c r="AD70" s="846"/>
      <c r="AE70" s="846"/>
      <c r="AF70" s="846">
        <v>157</v>
      </c>
      <c r="AG70" s="846"/>
      <c r="AH70" s="846"/>
      <c r="AI70" s="846"/>
      <c r="AJ70" s="846"/>
      <c r="AK70" s="846" t="s">
        <v>576</v>
      </c>
      <c r="AL70" s="846"/>
      <c r="AM70" s="846"/>
      <c r="AN70" s="846"/>
      <c r="AO70" s="846"/>
      <c r="AP70" s="846" t="s">
        <v>512</v>
      </c>
      <c r="AQ70" s="846"/>
      <c r="AR70" s="846"/>
      <c r="AS70" s="846"/>
      <c r="AT70" s="846"/>
      <c r="AU70" s="846" t="s">
        <v>512</v>
      </c>
      <c r="AV70" s="846"/>
      <c r="AW70" s="846"/>
      <c r="AX70" s="846"/>
      <c r="AY70" s="846"/>
      <c r="AZ70" s="848"/>
      <c r="BA70" s="848"/>
      <c r="BB70" s="848"/>
      <c r="BC70" s="848"/>
      <c r="BD70" s="849"/>
      <c r="BE70" s="235"/>
      <c r="BF70" s="235"/>
      <c r="BG70" s="235"/>
      <c r="BH70" s="235"/>
      <c r="BI70" s="235"/>
      <c r="BJ70" s="235"/>
      <c r="BK70" s="235"/>
      <c r="BL70" s="235"/>
      <c r="BM70" s="235"/>
      <c r="BN70" s="235"/>
      <c r="BO70" s="235"/>
      <c r="BP70" s="235"/>
      <c r="BQ70" s="232">
        <v>64</v>
      </c>
      <c r="BR70" s="237"/>
      <c r="BS70" s="875"/>
      <c r="BT70" s="876"/>
      <c r="BU70" s="876"/>
      <c r="BV70" s="876"/>
      <c r="BW70" s="876"/>
      <c r="BX70" s="876"/>
      <c r="BY70" s="876"/>
      <c r="BZ70" s="876"/>
      <c r="CA70" s="876"/>
      <c r="CB70" s="876"/>
      <c r="CC70" s="876"/>
      <c r="CD70" s="876"/>
      <c r="CE70" s="876"/>
      <c r="CF70" s="876"/>
      <c r="CG70" s="881"/>
      <c r="CH70" s="878"/>
      <c r="CI70" s="879"/>
      <c r="CJ70" s="879"/>
      <c r="CK70" s="879"/>
      <c r="CL70" s="880"/>
      <c r="CM70" s="878"/>
      <c r="CN70" s="879"/>
      <c r="CO70" s="879"/>
      <c r="CP70" s="879"/>
      <c r="CQ70" s="880"/>
      <c r="CR70" s="878"/>
      <c r="CS70" s="879"/>
      <c r="CT70" s="879"/>
      <c r="CU70" s="879"/>
      <c r="CV70" s="880"/>
      <c r="CW70" s="878"/>
      <c r="CX70" s="879"/>
      <c r="CY70" s="879"/>
      <c r="CZ70" s="879"/>
      <c r="DA70" s="880"/>
      <c r="DB70" s="878"/>
      <c r="DC70" s="879"/>
      <c r="DD70" s="879"/>
      <c r="DE70" s="879"/>
      <c r="DF70" s="880"/>
      <c r="DG70" s="878"/>
      <c r="DH70" s="879"/>
      <c r="DI70" s="879"/>
      <c r="DJ70" s="879"/>
      <c r="DK70" s="880"/>
      <c r="DL70" s="878"/>
      <c r="DM70" s="879"/>
      <c r="DN70" s="879"/>
      <c r="DO70" s="879"/>
      <c r="DP70" s="880"/>
      <c r="DQ70" s="878"/>
      <c r="DR70" s="879"/>
      <c r="DS70" s="879"/>
      <c r="DT70" s="879"/>
      <c r="DU70" s="880"/>
      <c r="DV70" s="875"/>
      <c r="DW70" s="876"/>
      <c r="DX70" s="876"/>
      <c r="DY70" s="876"/>
      <c r="DZ70" s="877"/>
      <c r="EA70" s="224"/>
    </row>
    <row r="71" spans="1:131" ht="26.25" customHeight="1">
      <c r="A71" s="232">
        <v>4</v>
      </c>
      <c r="B71" s="889" t="s">
        <v>580</v>
      </c>
      <c r="C71" s="890"/>
      <c r="D71" s="890"/>
      <c r="E71" s="890"/>
      <c r="F71" s="890"/>
      <c r="G71" s="890"/>
      <c r="H71" s="890"/>
      <c r="I71" s="890"/>
      <c r="J71" s="890"/>
      <c r="K71" s="890"/>
      <c r="L71" s="890"/>
      <c r="M71" s="890"/>
      <c r="N71" s="890"/>
      <c r="O71" s="890"/>
      <c r="P71" s="891"/>
      <c r="Q71" s="892">
        <v>9960</v>
      </c>
      <c r="R71" s="846"/>
      <c r="S71" s="846"/>
      <c r="T71" s="846"/>
      <c r="U71" s="846"/>
      <c r="V71" s="846">
        <v>9853</v>
      </c>
      <c r="W71" s="846"/>
      <c r="X71" s="846"/>
      <c r="Y71" s="846"/>
      <c r="Z71" s="846"/>
      <c r="AA71" s="846">
        <f t="shared" si="3"/>
        <v>107</v>
      </c>
      <c r="AB71" s="846"/>
      <c r="AC71" s="846"/>
      <c r="AD71" s="846"/>
      <c r="AE71" s="846"/>
      <c r="AF71" s="846">
        <v>2329</v>
      </c>
      <c r="AG71" s="846"/>
      <c r="AH71" s="846"/>
      <c r="AI71" s="846"/>
      <c r="AJ71" s="846"/>
      <c r="AK71" s="846" t="s">
        <v>576</v>
      </c>
      <c r="AL71" s="846"/>
      <c r="AM71" s="846"/>
      <c r="AN71" s="846"/>
      <c r="AO71" s="846"/>
      <c r="AP71" s="846" t="s">
        <v>512</v>
      </c>
      <c r="AQ71" s="846"/>
      <c r="AR71" s="846"/>
      <c r="AS71" s="846"/>
      <c r="AT71" s="846"/>
      <c r="AU71" s="846" t="s">
        <v>512</v>
      </c>
      <c r="AV71" s="846"/>
      <c r="AW71" s="846"/>
      <c r="AX71" s="846"/>
      <c r="AY71" s="846"/>
      <c r="AZ71" s="848"/>
      <c r="BA71" s="848"/>
      <c r="BB71" s="848"/>
      <c r="BC71" s="848"/>
      <c r="BD71" s="849"/>
      <c r="BE71" s="235"/>
      <c r="BF71" s="235"/>
      <c r="BG71" s="235"/>
      <c r="BH71" s="235"/>
      <c r="BI71" s="235"/>
      <c r="BJ71" s="235"/>
      <c r="BK71" s="235"/>
      <c r="BL71" s="235"/>
      <c r="BM71" s="235"/>
      <c r="BN71" s="235"/>
      <c r="BO71" s="235"/>
      <c r="BP71" s="235"/>
      <c r="BQ71" s="232">
        <v>65</v>
      </c>
      <c r="BR71" s="237"/>
      <c r="BS71" s="875"/>
      <c r="BT71" s="876"/>
      <c r="BU71" s="876"/>
      <c r="BV71" s="876"/>
      <c r="BW71" s="876"/>
      <c r="BX71" s="876"/>
      <c r="BY71" s="876"/>
      <c r="BZ71" s="876"/>
      <c r="CA71" s="876"/>
      <c r="CB71" s="876"/>
      <c r="CC71" s="876"/>
      <c r="CD71" s="876"/>
      <c r="CE71" s="876"/>
      <c r="CF71" s="876"/>
      <c r="CG71" s="881"/>
      <c r="CH71" s="878"/>
      <c r="CI71" s="879"/>
      <c r="CJ71" s="879"/>
      <c r="CK71" s="879"/>
      <c r="CL71" s="880"/>
      <c r="CM71" s="878"/>
      <c r="CN71" s="879"/>
      <c r="CO71" s="879"/>
      <c r="CP71" s="879"/>
      <c r="CQ71" s="880"/>
      <c r="CR71" s="878"/>
      <c r="CS71" s="879"/>
      <c r="CT71" s="879"/>
      <c r="CU71" s="879"/>
      <c r="CV71" s="880"/>
      <c r="CW71" s="878"/>
      <c r="CX71" s="879"/>
      <c r="CY71" s="879"/>
      <c r="CZ71" s="879"/>
      <c r="DA71" s="880"/>
      <c r="DB71" s="878"/>
      <c r="DC71" s="879"/>
      <c r="DD71" s="879"/>
      <c r="DE71" s="879"/>
      <c r="DF71" s="880"/>
      <c r="DG71" s="878"/>
      <c r="DH71" s="879"/>
      <c r="DI71" s="879"/>
      <c r="DJ71" s="879"/>
      <c r="DK71" s="880"/>
      <c r="DL71" s="878"/>
      <c r="DM71" s="879"/>
      <c r="DN71" s="879"/>
      <c r="DO71" s="879"/>
      <c r="DP71" s="880"/>
      <c r="DQ71" s="878"/>
      <c r="DR71" s="879"/>
      <c r="DS71" s="879"/>
      <c r="DT71" s="879"/>
      <c r="DU71" s="880"/>
      <c r="DV71" s="875"/>
      <c r="DW71" s="876"/>
      <c r="DX71" s="876"/>
      <c r="DY71" s="876"/>
      <c r="DZ71" s="877"/>
      <c r="EA71" s="224"/>
    </row>
    <row r="72" spans="1:131" ht="26.25" customHeight="1">
      <c r="A72" s="232">
        <v>5</v>
      </c>
      <c r="B72" s="889" t="s">
        <v>581</v>
      </c>
      <c r="C72" s="890"/>
      <c r="D72" s="890"/>
      <c r="E72" s="890"/>
      <c r="F72" s="890"/>
      <c r="G72" s="890"/>
      <c r="H72" s="890"/>
      <c r="I72" s="890"/>
      <c r="J72" s="890"/>
      <c r="K72" s="890"/>
      <c r="L72" s="890"/>
      <c r="M72" s="890"/>
      <c r="N72" s="890"/>
      <c r="O72" s="890"/>
      <c r="P72" s="891"/>
      <c r="Q72" s="892">
        <v>9647</v>
      </c>
      <c r="R72" s="846"/>
      <c r="S72" s="846"/>
      <c r="T72" s="846"/>
      <c r="U72" s="846"/>
      <c r="V72" s="846">
        <v>9534</v>
      </c>
      <c r="W72" s="846"/>
      <c r="X72" s="846"/>
      <c r="Y72" s="846"/>
      <c r="Z72" s="846"/>
      <c r="AA72" s="846">
        <f t="shared" si="3"/>
        <v>113</v>
      </c>
      <c r="AB72" s="846"/>
      <c r="AC72" s="846"/>
      <c r="AD72" s="846"/>
      <c r="AE72" s="846"/>
      <c r="AF72" s="846">
        <v>113</v>
      </c>
      <c r="AG72" s="846"/>
      <c r="AH72" s="846"/>
      <c r="AI72" s="846"/>
      <c r="AJ72" s="846"/>
      <c r="AK72" s="846">
        <v>100</v>
      </c>
      <c r="AL72" s="846"/>
      <c r="AM72" s="846"/>
      <c r="AN72" s="846"/>
      <c r="AO72" s="846"/>
      <c r="AP72" s="846">
        <v>190</v>
      </c>
      <c r="AQ72" s="846"/>
      <c r="AR72" s="846"/>
      <c r="AS72" s="846"/>
      <c r="AT72" s="846"/>
      <c r="AU72" s="846" t="s">
        <v>576</v>
      </c>
      <c r="AV72" s="846"/>
      <c r="AW72" s="846"/>
      <c r="AX72" s="846"/>
      <c r="AY72" s="846"/>
      <c r="AZ72" s="848"/>
      <c r="BA72" s="848"/>
      <c r="BB72" s="848"/>
      <c r="BC72" s="848"/>
      <c r="BD72" s="849"/>
      <c r="BE72" s="235"/>
      <c r="BF72" s="235"/>
      <c r="BG72" s="235"/>
      <c r="BH72" s="235"/>
      <c r="BI72" s="235"/>
      <c r="BJ72" s="235"/>
      <c r="BK72" s="235"/>
      <c r="BL72" s="235"/>
      <c r="BM72" s="235"/>
      <c r="BN72" s="235"/>
      <c r="BO72" s="235"/>
      <c r="BP72" s="235"/>
      <c r="BQ72" s="232">
        <v>66</v>
      </c>
      <c r="BR72" s="237"/>
      <c r="BS72" s="875"/>
      <c r="BT72" s="876"/>
      <c r="BU72" s="876"/>
      <c r="BV72" s="876"/>
      <c r="BW72" s="876"/>
      <c r="BX72" s="876"/>
      <c r="BY72" s="876"/>
      <c r="BZ72" s="876"/>
      <c r="CA72" s="876"/>
      <c r="CB72" s="876"/>
      <c r="CC72" s="876"/>
      <c r="CD72" s="876"/>
      <c r="CE72" s="876"/>
      <c r="CF72" s="876"/>
      <c r="CG72" s="881"/>
      <c r="CH72" s="878"/>
      <c r="CI72" s="879"/>
      <c r="CJ72" s="879"/>
      <c r="CK72" s="879"/>
      <c r="CL72" s="880"/>
      <c r="CM72" s="878"/>
      <c r="CN72" s="879"/>
      <c r="CO72" s="879"/>
      <c r="CP72" s="879"/>
      <c r="CQ72" s="880"/>
      <c r="CR72" s="878"/>
      <c r="CS72" s="879"/>
      <c r="CT72" s="879"/>
      <c r="CU72" s="879"/>
      <c r="CV72" s="880"/>
      <c r="CW72" s="878"/>
      <c r="CX72" s="879"/>
      <c r="CY72" s="879"/>
      <c r="CZ72" s="879"/>
      <c r="DA72" s="880"/>
      <c r="DB72" s="878"/>
      <c r="DC72" s="879"/>
      <c r="DD72" s="879"/>
      <c r="DE72" s="879"/>
      <c r="DF72" s="880"/>
      <c r="DG72" s="878"/>
      <c r="DH72" s="879"/>
      <c r="DI72" s="879"/>
      <c r="DJ72" s="879"/>
      <c r="DK72" s="880"/>
      <c r="DL72" s="878"/>
      <c r="DM72" s="879"/>
      <c r="DN72" s="879"/>
      <c r="DO72" s="879"/>
      <c r="DP72" s="880"/>
      <c r="DQ72" s="878"/>
      <c r="DR72" s="879"/>
      <c r="DS72" s="879"/>
      <c r="DT72" s="879"/>
      <c r="DU72" s="880"/>
      <c r="DV72" s="875"/>
      <c r="DW72" s="876"/>
      <c r="DX72" s="876"/>
      <c r="DY72" s="876"/>
      <c r="DZ72" s="877"/>
      <c r="EA72" s="224"/>
    </row>
    <row r="73" spans="1:131" ht="26.25" customHeight="1">
      <c r="A73" s="232">
        <v>6</v>
      </c>
      <c r="B73" s="889" t="s">
        <v>582</v>
      </c>
      <c r="C73" s="890"/>
      <c r="D73" s="890"/>
      <c r="E73" s="890"/>
      <c r="F73" s="890"/>
      <c r="G73" s="890"/>
      <c r="H73" s="890"/>
      <c r="I73" s="890"/>
      <c r="J73" s="890"/>
      <c r="K73" s="890"/>
      <c r="L73" s="890"/>
      <c r="M73" s="890"/>
      <c r="N73" s="890"/>
      <c r="O73" s="890"/>
      <c r="P73" s="891"/>
      <c r="Q73" s="892">
        <v>324</v>
      </c>
      <c r="R73" s="846"/>
      <c r="S73" s="846"/>
      <c r="T73" s="846"/>
      <c r="U73" s="846"/>
      <c r="V73" s="846">
        <v>300</v>
      </c>
      <c r="W73" s="846"/>
      <c r="X73" s="846"/>
      <c r="Y73" s="846"/>
      <c r="Z73" s="846"/>
      <c r="AA73" s="846">
        <f t="shared" si="3"/>
        <v>24</v>
      </c>
      <c r="AB73" s="846"/>
      <c r="AC73" s="846"/>
      <c r="AD73" s="846"/>
      <c r="AE73" s="846"/>
      <c r="AF73" s="846">
        <v>23</v>
      </c>
      <c r="AG73" s="846"/>
      <c r="AH73" s="846"/>
      <c r="AI73" s="846"/>
      <c r="AJ73" s="846"/>
      <c r="AK73" s="846" t="s">
        <v>576</v>
      </c>
      <c r="AL73" s="846"/>
      <c r="AM73" s="846"/>
      <c r="AN73" s="846"/>
      <c r="AO73" s="846"/>
      <c r="AP73" s="846" t="s">
        <v>512</v>
      </c>
      <c r="AQ73" s="846"/>
      <c r="AR73" s="846"/>
      <c r="AS73" s="846"/>
      <c r="AT73" s="846"/>
      <c r="AU73" s="846" t="s">
        <v>512</v>
      </c>
      <c r="AV73" s="846"/>
      <c r="AW73" s="846"/>
      <c r="AX73" s="846"/>
      <c r="AY73" s="846"/>
      <c r="AZ73" s="848"/>
      <c r="BA73" s="848"/>
      <c r="BB73" s="848"/>
      <c r="BC73" s="848"/>
      <c r="BD73" s="849"/>
      <c r="BE73" s="235"/>
      <c r="BF73" s="235"/>
      <c r="BG73" s="235"/>
      <c r="BH73" s="235"/>
      <c r="BI73" s="235"/>
      <c r="BJ73" s="235"/>
      <c r="BK73" s="235"/>
      <c r="BL73" s="235"/>
      <c r="BM73" s="235"/>
      <c r="BN73" s="235"/>
      <c r="BO73" s="235"/>
      <c r="BP73" s="235"/>
      <c r="BQ73" s="232">
        <v>67</v>
      </c>
      <c r="BR73" s="237"/>
      <c r="BS73" s="875"/>
      <c r="BT73" s="876"/>
      <c r="BU73" s="876"/>
      <c r="BV73" s="876"/>
      <c r="BW73" s="876"/>
      <c r="BX73" s="876"/>
      <c r="BY73" s="876"/>
      <c r="BZ73" s="876"/>
      <c r="CA73" s="876"/>
      <c r="CB73" s="876"/>
      <c r="CC73" s="876"/>
      <c r="CD73" s="876"/>
      <c r="CE73" s="876"/>
      <c r="CF73" s="876"/>
      <c r="CG73" s="881"/>
      <c r="CH73" s="878"/>
      <c r="CI73" s="879"/>
      <c r="CJ73" s="879"/>
      <c r="CK73" s="879"/>
      <c r="CL73" s="880"/>
      <c r="CM73" s="878"/>
      <c r="CN73" s="879"/>
      <c r="CO73" s="879"/>
      <c r="CP73" s="879"/>
      <c r="CQ73" s="880"/>
      <c r="CR73" s="878"/>
      <c r="CS73" s="879"/>
      <c r="CT73" s="879"/>
      <c r="CU73" s="879"/>
      <c r="CV73" s="880"/>
      <c r="CW73" s="878"/>
      <c r="CX73" s="879"/>
      <c r="CY73" s="879"/>
      <c r="CZ73" s="879"/>
      <c r="DA73" s="880"/>
      <c r="DB73" s="878"/>
      <c r="DC73" s="879"/>
      <c r="DD73" s="879"/>
      <c r="DE73" s="879"/>
      <c r="DF73" s="880"/>
      <c r="DG73" s="878"/>
      <c r="DH73" s="879"/>
      <c r="DI73" s="879"/>
      <c r="DJ73" s="879"/>
      <c r="DK73" s="880"/>
      <c r="DL73" s="878"/>
      <c r="DM73" s="879"/>
      <c r="DN73" s="879"/>
      <c r="DO73" s="879"/>
      <c r="DP73" s="880"/>
      <c r="DQ73" s="878"/>
      <c r="DR73" s="879"/>
      <c r="DS73" s="879"/>
      <c r="DT73" s="879"/>
      <c r="DU73" s="880"/>
      <c r="DV73" s="875"/>
      <c r="DW73" s="876"/>
      <c r="DX73" s="876"/>
      <c r="DY73" s="876"/>
      <c r="DZ73" s="877"/>
      <c r="EA73" s="224"/>
    </row>
    <row r="74" spans="1:131" ht="26.25" customHeight="1">
      <c r="A74" s="232">
        <v>7</v>
      </c>
      <c r="B74" s="889" t="s">
        <v>583</v>
      </c>
      <c r="C74" s="890"/>
      <c r="D74" s="890"/>
      <c r="E74" s="890"/>
      <c r="F74" s="890"/>
      <c r="G74" s="890"/>
      <c r="H74" s="890"/>
      <c r="I74" s="890"/>
      <c r="J74" s="890"/>
      <c r="K74" s="890"/>
      <c r="L74" s="890"/>
      <c r="M74" s="890"/>
      <c r="N74" s="890"/>
      <c r="O74" s="890"/>
      <c r="P74" s="891"/>
      <c r="Q74" s="892">
        <v>7352</v>
      </c>
      <c r="R74" s="846">
        <v>6933</v>
      </c>
      <c r="S74" s="846">
        <v>6933</v>
      </c>
      <c r="T74" s="846">
        <v>6933</v>
      </c>
      <c r="U74" s="846">
        <v>6933</v>
      </c>
      <c r="V74" s="846">
        <v>7276</v>
      </c>
      <c r="W74" s="846">
        <v>6850</v>
      </c>
      <c r="X74" s="846">
        <v>6850</v>
      </c>
      <c r="Y74" s="846">
        <v>6850</v>
      </c>
      <c r="Z74" s="846">
        <v>6850</v>
      </c>
      <c r="AA74" s="846">
        <v>76</v>
      </c>
      <c r="AB74" s="846">
        <v>82</v>
      </c>
      <c r="AC74" s="846">
        <v>82</v>
      </c>
      <c r="AD74" s="846">
        <v>82</v>
      </c>
      <c r="AE74" s="846">
        <v>82</v>
      </c>
      <c r="AF74" s="846">
        <v>76</v>
      </c>
      <c r="AG74" s="846">
        <v>82</v>
      </c>
      <c r="AH74" s="846">
        <v>82</v>
      </c>
      <c r="AI74" s="846">
        <v>82</v>
      </c>
      <c r="AJ74" s="846">
        <v>82</v>
      </c>
      <c r="AK74" s="846">
        <v>3086</v>
      </c>
      <c r="AL74" s="846">
        <v>2485</v>
      </c>
      <c r="AM74" s="846">
        <v>2485</v>
      </c>
      <c r="AN74" s="846">
        <v>2485</v>
      </c>
      <c r="AO74" s="846">
        <v>2485</v>
      </c>
      <c r="AP74" s="846" t="s">
        <v>512</v>
      </c>
      <c r="AQ74" s="846"/>
      <c r="AR74" s="846"/>
      <c r="AS74" s="846"/>
      <c r="AT74" s="846"/>
      <c r="AU74" s="846" t="s">
        <v>512</v>
      </c>
      <c r="AV74" s="846"/>
      <c r="AW74" s="846"/>
      <c r="AX74" s="846"/>
      <c r="AY74" s="846"/>
      <c r="AZ74" s="848"/>
      <c r="BA74" s="848"/>
      <c r="BB74" s="848"/>
      <c r="BC74" s="848"/>
      <c r="BD74" s="849"/>
      <c r="BE74" s="235"/>
      <c r="BF74" s="235"/>
      <c r="BG74" s="235"/>
      <c r="BH74" s="235"/>
      <c r="BI74" s="235"/>
      <c r="BJ74" s="235"/>
      <c r="BK74" s="235"/>
      <c r="BL74" s="235"/>
      <c r="BM74" s="235"/>
      <c r="BN74" s="235"/>
      <c r="BO74" s="235"/>
      <c r="BP74" s="235"/>
      <c r="BQ74" s="232">
        <v>68</v>
      </c>
      <c r="BR74" s="237"/>
      <c r="BS74" s="875"/>
      <c r="BT74" s="876"/>
      <c r="BU74" s="876"/>
      <c r="BV74" s="876"/>
      <c r="BW74" s="876"/>
      <c r="BX74" s="876"/>
      <c r="BY74" s="876"/>
      <c r="BZ74" s="876"/>
      <c r="CA74" s="876"/>
      <c r="CB74" s="876"/>
      <c r="CC74" s="876"/>
      <c r="CD74" s="876"/>
      <c r="CE74" s="876"/>
      <c r="CF74" s="876"/>
      <c r="CG74" s="881"/>
      <c r="CH74" s="878"/>
      <c r="CI74" s="879"/>
      <c r="CJ74" s="879"/>
      <c r="CK74" s="879"/>
      <c r="CL74" s="880"/>
      <c r="CM74" s="878"/>
      <c r="CN74" s="879"/>
      <c r="CO74" s="879"/>
      <c r="CP74" s="879"/>
      <c r="CQ74" s="880"/>
      <c r="CR74" s="878"/>
      <c r="CS74" s="879"/>
      <c r="CT74" s="879"/>
      <c r="CU74" s="879"/>
      <c r="CV74" s="880"/>
      <c r="CW74" s="878"/>
      <c r="CX74" s="879"/>
      <c r="CY74" s="879"/>
      <c r="CZ74" s="879"/>
      <c r="DA74" s="880"/>
      <c r="DB74" s="878"/>
      <c r="DC74" s="879"/>
      <c r="DD74" s="879"/>
      <c r="DE74" s="879"/>
      <c r="DF74" s="880"/>
      <c r="DG74" s="878"/>
      <c r="DH74" s="879"/>
      <c r="DI74" s="879"/>
      <c r="DJ74" s="879"/>
      <c r="DK74" s="880"/>
      <c r="DL74" s="878"/>
      <c r="DM74" s="879"/>
      <c r="DN74" s="879"/>
      <c r="DO74" s="879"/>
      <c r="DP74" s="880"/>
      <c r="DQ74" s="878"/>
      <c r="DR74" s="879"/>
      <c r="DS74" s="879"/>
      <c r="DT74" s="879"/>
      <c r="DU74" s="880"/>
      <c r="DV74" s="875"/>
      <c r="DW74" s="876"/>
      <c r="DX74" s="876"/>
      <c r="DY74" s="876"/>
      <c r="DZ74" s="877"/>
      <c r="EA74" s="224"/>
    </row>
    <row r="75" spans="1:131" ht="26.25" customHeight="1">
      <c r="A75" s="232">
        <v>8</v>
      </c>
      <c r="B75" s="889" t="s">
        <v>584</v>
      </c>
      <c r="C75" s="890"/>
      <c r="D75" s="890"/>
      <c r="E75" s="890"/>
      <c r="F75" s="890"/>
      <c r="G75" s="890"/>
      <c r="H75" s="890"/>
      <c r="I75" s="890"/>
      <c r="J75" s="890"/>
      <c r="K75" s="890"/>
      <c r="L75" s="890"/>
      <c r="M75" s="890"/>
      <c r="N75" s="890"/>
      <c r="O75" s="890"/>
      <c r="P75" s="891"/>
      <c r="Q75" s="893">
        <v>1524702</v>
      </c>
      <c r="R75" s="894">
        <v>1385861</v>
      </c>
      <c r="S75" s="894">
        <v>1385861</v>
      </c>
      <c r="T75" s="894">
        <v>1385861</v>
      </c>
      <c r="U75" s="850">
        <v>1385861</v>
      </c>
      <c r="V75" s="895">
        <v>1496148</v>
      </c>
      <c r="W75" s="894">
        <v>1346246</v>
      </c>
      <c r="X75" s="894">
        <v>1346246</v>
      </c>
      <c r="Y75" s="894">
        <v>1346246</v>
      </c>
      <c r="Z75" s="850">
        <v>1346246</v>
      </c>
      <c r="AA75" s="895">
        <v>28554</v>
      </c>
      <c r="AB75" s="894">
        <v>39615</v>
      </c>
      <c r="AC75" s="894">
        <v>39615</v>
      </c>
      <c r="AD75" s="894">
        <v>39615</v>
      </c>
      <c r="AE75" s="850">
        <v>39615</v>
      </c>
      <c r="AF75" s="895">
        <v>28554</v>
      </c>
      <c r="AG75" s="894">
        <v>39615</v>
      </c>
      <c r="AH75" s="894">
        <v>39615</v>
      </c>
      <c r="AI75" s="894">
        <v>39615</v>
      </c>
      <c r="AJ75" s="850">
        <v>39615</v>
      </c>
      <c r="AK75" s="895">
        <v>15234</v>
      </c>
      <c r="AL75" s="894"/>
      <c r="AM75" s="894"/>
      <c r="AN75" s="894"/>
      <c r="AO75" s="850"/>
      <c r="AP75" s="895" t="s">
        <v>512</v>
      </c>
      <c r="AQ75" s="894"/>
      <c r="AR75" s="894"/>
      <c r="AS75" s="894"/>
      <c r="AT75" s="850"/>
      <c r="AU75" s="895" t="s">
        <v>512</v>
      </c>
      <c r="AV75" s="894"/>
      <c r="AW75" s="894"/>
      <c r="AX75" s="894"/>
      <c r="AY75" s="850"/>
      <c r="AZ75" s="848"/>
      <c r="BA75" s="848"/>
      <c r="BB75" s="848"/>
      <c r="BC75" s="848"/>
      <c r="BD75" s="849"/>
      <c r="BE75" s="235"/>
      <c r="BF75" s="235"/>
      <c r="BG75" s="235"/>
      <c r="BH75" s="235"/>
      <c r="BI75" s="235"/>
      <c r="BJ75" s="235"/>
      <c r="BK75" s="235"/>
      <c r="BL75" s="235"/>
      <c r="BM75" s="235"/>
      <c r="BN75" s="235"/>
      <c r="BO75" s="235"/>
      <c r="BP75" s="235"/>
      <c r="BQ75" s="232">
        <v>69</v>
      </c>
      <c r="BR75" s="237"/>
      <c r="BS75" s="875"/>
      <c r="BT75" s="876"/>
      <c r="BU75" s="876"/>
      <c r="BV75" s="876"/>
      <c r="BW75" s="876"/>
      <c r="BX75" s="876"/>
      <c r="BY75" s="876"/>
      <c r="BZ75" s="876"/>
      <c r="CA75" s="876"/>
      <c r="CB75" s="876"/>
      <c r="CC75" s="876"/>
      <c r="CD75" s="876"/>
      <c r="CE75" s="876"/>
      <c r="CF75" s="876"/>
      <c r="CG75" s="881"/>
      <c r="CH75" s="878"/>
      <c r="CI75" s="879"/>
      <c r="CJ75" s="879"/>
      <c r="CK75" s="879"/>
      <c r="CL75" s="880"/>
      <c r="CM75" s="878"/>
      <c r="CN75" s="879"/>
      <c r="CO75" s="879"/>
      <c r="CP75" s="879"/>
      <c r="CQ75" s="880"/>
      <c r="CR75" s="878"/>
      <c r="CS75" s="879"/>
      <c r="CT75" s="879"/>
      <c r="CU75" s="879"/>
      <c r="CV75" s="880"/>
      <c r="CW75" s="878"/>
      <c r="CX75" s="879"/>
      <c r="CY75" s="879"/>
      <c r="CZ75" s="879"/>
      <c r="DA75" s="880"/>
      <c r="DB75" s="878"/>
      <c r="DC75" s="879"/>
      <c r="DD75" s="879"/>
      <c r="DE75" s="879"/>
      <c r="DF75" s="880"/>
      <c r="DG75" s="878"/>
      <c r="DH75" s="879"/>
      <c r="DI75" s="879"/>
      <c r="DJ75" s="879"/>
      <c r="DK75" s="880"/>
      <c r="DL75" s="878"/>
      <c r="DM75" s="879"/>
      <c r="DN75" s="879"/>
      <c r="DO75" s="879"/>
      <c r="DP75" s="880"/>
      <c r="DQ75" s="878"/>
      <c r="DR75" s="879"/>
      <c r="DS75" s="879"/>
      <c r="DT75" s="879"/>
      <c r="DU75" s="880"/>
      <c r="DV75" s="875"/>
      <c r="DW75" s="876"/>
      <c r="DX75" s="876"/>
      <c r="DY75" s="876"/>
      <c r="DZ75" s="877"/>
      <c r="EA75" s="224"/>
    </row>
    <row r="76" spans="1:131" ht="26.25" customHeight="1">
      <c r="A76" s="232">
        <v>9</v>
      </c>
      <c r="B76" s="889" t="s">
        <v>585</v>
      </c>
      <c r="C76" s="890"/>
      <c r="D76" s="890"/>
      <c r="E76" s="890"/>
      <c r="F76" s="890"/>
      <c r="G76" s="890"/>
      <c r="H76" s="890"/>
      <c r="I76" s="890"/>
      <c r="J76" s="890"/>
      <c r="K76" s="890"/>
      <c r="L76" s="890"/>
      <c r="M76" s="890"/>
      <c r="N76" s="890"/>
      <c r="O76" s="890"/>
      <c r="P76" s="891"/>
      <c r="Q76" s="893">
        <v>1542</v>
      </c>
      <c r="R76" s="894"/>
      <c r="S76" s="894"/>
      <c r="T76" s="894"/>
      <c r="U76" s="850"/>
      <c r="V76" s="895">
        <v>1379</v>
      </c>
      <c r="W76" s="894"/>
      <c r="X76" s="894"/>
      <c r="Y76" s="894"/>
      <c r="Z76" s="850"/>
      <c r="AA76" s="895">
        <f t="shared" si="3"/>
        <v>163</v>
      </c>
      <c r="AB76" s="894"/>
      <c r="AC76" s="894"/>
      <c r="AD76" s="894"/>
      <c r="AE76" s="850"/>
      <c r="AF76" s="895">
        <v>163</v>
      </c>
      <c r="AG76" s="894"/>
      <c r="AH76" s="894"/>
      <c r="AI76" s="894"/>
      <c r="AJ76" s="850"/>
      <c r="AK76" s="846" t="s">
        <v>576</v>
      </c>
      <c r="AL76" s="846"/>
      <c r="AM76" s="846"/>
      <c r="AN76" s="846"/>
      <c r="AO76" s="846"/>
      <c r="AP76" s="895">
        <v>11193</v>
      </c>
      <c r="AQ76" s="894"/>
      <c r="AR76" s="894"/>
      <c r="AS76" s="894"/>
      <c r="AT76" s="850"/>
      <c r="AU76" s="895">
        <v>3731</v>
      </c>
      <c r="AV76" s="894"/>
      <c r="AW76" s="894"/>
      <c r="AX76" s="894"/>
      <c r="AY76" s="850"/>
      <c r="AZ76" s="848"/>
      <c r="BA76" s="848"/>
      <c r="BB76" s="848"/>
      <c r="BC76" s="848"/>
      <c r="BD76" s="849"/>
      <c r="BE76" s="235"/>
      <c r="BF76" s="235"/>
      <c r="BG76" s="235"/>
      <c r="BH76" s="235"/>
      <c r="BI76" s="235"/>
      <c r="BJ76" s="235"/>
      <c r="BK76" s="235"/>
      <c r="BL76" s="235"/>
      <c r="BM76" s="235"/>
      <c r="BN76" s="235"/>
      <c r="BO76" s="235"/>
      <c r="BP76" s="235"/>
      <c r="BQ76" s="232">
        <v>70</v>
      </c>
      <c r="BR76" s="237"/>
      <c r="BS76" s="875"/>
      <c r="BT76" s="876"/>
      <c r="BU76" s="876"/>
      <c r="BV76" s="876"/>
      <c r="BW76" s="876"/>
      <c r="BX76" s="876"/>
      <c r="BY76" s="876"/>
      <c r="BZ76" s="876"/>
      <c r="CA76" s="876"/>
      <c r="CB76" s="876"/>
      <c r="CC76" s="876"/>
      <c r="CD76" s="876"/>
      <c r="CE76" s="876"/>
      <c r="CF76" s="876"/>
      <c r="CG76" s="881"/>
      <c r="CH76" s="878"/>
      <c r="CI76" s="879"/>
      <c r="CJ76" s="879"/>
      <c r="CK76" s="879"/>
      <c r="CL76" s="880"/>
      <c r="CM76" s="878"/>
      <c r="CN76" s="879"/>
      <c r="CO76" s="879"/>
      <c r="CP76" s="879"/>
      <c r="CQ76" s="880"/>
      <c r="CR76" s="878"/>
      <c r="CS76" s="879"/>
      <c r="CT76" s="879"/>
      <c r="CU76" s="879"/>
      <c r="CV76" s="880"/>
      <c r="CW76" s="878"/>
      <c r="CX76" s="879"/>
      <c r="CY76" s="879"/>
      <c r="CZ76" s="879"/>
      <c r="DA76" s="880"/>
      <c r="DB76" s="878"/>
      <c r="DC76" s="879"/>
      <c r="DD76" s="879"/>
      <c r="DE76" s="879"/>
      <c r="DF76" s="880"/>
      <c r="DG76" s="878"/>
      <c r="DH76" s="879"/>
      <c r="DI76" s="879"/>
      <c r="DJ76" s="879"/>
      <c r="DK76" s="880"/>
      <c r="DL76" s="878"/>
      <c r="DM76" s="879"/>
      <c r="DN76" s="879"/>
      <c r="DO76" s="879"/>
      <c r="DP76" s="880"/>
      <c r="DQ76" s="878"/>
      <c r="DR76" s="879"/>
      <c r="DS76" s="879"/>
      <c r="DT76" s="879"/>
      <c r="DU76" s="880"/>
      <c r="DV76" s="875"/>
      <c r="DW76" s="876"/>
      <c r="DX76" s="876"/>
      <c r="DY76" s="876"/>
      <c r="DZ76" s="877"/>
      <c r="EA76" s="224"/>
    </row>
    <row r="77" spans="1:131" ht="26.25" customHeight="1">
      <c r="A77" s="232">
        <v>10</v>
      </c>
      <c r="B77" s="889"/>
      <c r="C77" s="890"/>
      <c r="D77" s="890"/>
      <c r="E77" s="890"/>
      <c r="F77" s="890"/>
      <c r="G77" s="890"/>
      <c r="H77" s="890"/>
      <c r="I77" s="890"/>
      <c r="J77" s="890"/>
      <c r="K77" s="890"/>
      <c r="L77" s="890"/>
      <c r="M77" s="890"/>
      <c r="N77" s="890"/>
      <c r="O77" s="890"/>
      <c r="P77" s="891"/>
      <c r="Q77" s="893"/>
      <c r="R77" s="894"/>
      <c r="S77" s="894"/>
      <c r="T77" s="894"/>
      <c r="U77" s="850"/>
      <c r="V77" s="895"/>
      <c r="W77" s="894"/>
      <c r="X77" s="894"/>
      <c r="Y77" s="894"/>
      <c r="Z77" s="850"/>
      <c r="AA77" s="895"/>
      <c r="AB77" s="894"/>
      <c r="AC77" s="894"/>
      <c r="AD77" s="894"/>
      <c r="AE77" s="850"/>
      <c r="AF77" s="895"/>
      <c r="AG77" s="894"/>
      <c r="AH77" s="894"/>
      <c r="AI77" s="894"/>
      <c r="AJ77" s="850"/>
      <c r="AK77" s="895"/>
      <c r="AL77" s="894"/>
      <c r="AM77" s="894"/>
      <c r="AN77" s="894"/>
      <c r="AO77" s="850"/>
      <c r="AP77" s="895"/>
      <c r="AQ77" s="894"/>
      <c r="AR77" s="894"/>
      <c r="AS77" s="894"/>
      <c r="AT77" s="850"/>
      <c r="AU77" s="895"/>
      <c r="AV77" s="894"/>
      <c r="AW77" s="894"/>
      <c r="AX77" s="894"/>
      <c r="AY77" s="850"/>
      <c r="AZ77" s="848"/>
      <c r="BA77" s="848"/>
      <c r="BB77" s="848"/>
      <c r="BC77" s="848"/>
      <c r="BD77" s="849"/>
      <c r="BE77" s="235"/>
      <c r="BF77" s="235"/>
      <c r="BG77" s="235"/>
      <c r="BH77" s="235"/>
      <c r="BI77" s="235"/>
      <c r="BJ77" s="235"/>
      <c r="BK77" s="235"/>
      <c r="BL77" s="235"/>
      <c r="BM77" s="235"/>
      <c r="BN77" s="235"/>
      <c r="BO77" s="235"/>
      <c r="BP77" s="235"/>
      <c r="BQ77" s="232">
        <v>71</v>
      </c>
      <c r="BR77" s="237"/>
      <c r="BS77" s="875"/>
      <c r="BT77" s="876"/>
      <c r="BU77" s="876"/>
      <c r="BV77" s="876"/>
      <c r="BW77" s="876"/>
      <c r="BX77" s="876"/>
      <c r="BY77" s="876"/>
      <c r="BZ77" s="876"/>
      <c r="CA77" s="876"/>
      <c r="CB77" s="876"/>
      <c r="CC77" s="876"/>
      <c r="CD77" s="876"/>
      <c r="CE77" s="876"/>
      <c r="CF77" s="876"/>
      <c r="CG77" s="881"/>
      <c r="CH77" s="878"/>
      <c r="CI77" s="879"/>
      <c r="CJ77" s="879"/>
      <c r="CK77" s="879"/>
      <c r="CL77" s="880"/>
      <c r="CM77" s="878"/>
      <c r="CN77" s="879"/>
      <c r="CO77" s="879"/>
      <c r="CP77" s="879"/>
      <c r="CQ77" s="880"/>
      <c r="CR77" s="878"/>
      <c r="CS77" s="879"/>
      <c r="CT77" s="879"/>
      <c r="CU77" s="879"/>
      <c r="CV77" s="880"/>
      <c r="CW77" s="878"/>
      <c r="CX77" s="879"/>
      <c r="CY77" s="879"/>
      <c r="CZ77" s="879"/>
      <c r="DA77" s="880"/>
      <c r="DB77" s="878"/>
      <c r="DC77" s="879"/>
      <c r="DD77" s="879"/>
      <c r="DE77" s="879"/>
      <c r="DF77" s="880"/>
      <c r="DG77" s="878"/>
      <c r="DH77" s="879"/>
      <c r="DI77" s="879"/>
      <c r="DJ77" s="879"/>
      <c r="DK77" s="880"/>
      <c r="DL77" s="878"/>
      <c r="DM77" s="879"/>
      <c r="DN77" s="879"/>
      <c r="DO77" s="879"/>
      <c r="DP77" s="880"/>
      <c r="DQ77" s="878"/>
      <c r="DR77" s="879"/>
      <c r="DS77" s="879"/>
      <c r="DT77" s="879"/>
      <c r="DU77" s="880"/>
      <c r="DV77" s="875"/>
      <c r="DW77" s="876"/>
      <c r="DX77" s="876"/>
      <c r="DY77" s="876"/>
      <c r="DZ77" s="877"/>
      <c r="EA77" s="224"/>
    </row>
    <row r="78" spans="1:131" ht="26.25" customHeight="1">
      <c r="A78" s="232">
        <v>11</v>
      </c>
      <c r="B78" s="889"/>
      <c r="C78" s="890"/>
      <c r="D78" s="890"/>
      <c r="E78" s="890"/>
      <c r="F78" s="890"/>
      <c r="G78" s="890"/>
      <c r="H78" s="890"/>
      <c r="I78" s="890"/>
      <c r="J78" s="890"/>
      <c r="K78" s="890"/>
      <c r="L78" s="890"/>
      <c r="M78" s="890"/>
      <c r="N78" s="890"/>
      <c r="O78" s="890"/>
      <c r="P78" s="891"/>
      <c r="Q78" s="892"/>
      <c r="R78" s="846"/>
      <c r="S78" s="846"/>
      <c r="T78" s="846"/>
      <c r="U78" s="846"/>
      <c r="V78" s="846"/>
      <c r="W78" s="846"/>
      <c r="X78" s="846"/>
      <c r="Y78" s="846"/>
      <c r="Z78" s="846"/>
      <c r="AA78" s="846"/>
      <c r="AB78" s="846"/>
      <c r="AC78" s="846"/>
      <c r="AD78" s="846"/>
      <c r="AE78" s="846"/>
      <c r="AF78" s="846"/>
      <c r="AG78" s="846"/>
      <c r="AH78" s="846"/>
      <c r="AI78" s="846"/>
      <c r="AJ78" s="846"/>
      <c r="AK78" s="846"/>
      <c r="AL78" s="846"/>
      <c r="AM78" s="846"/>
      <c r="AN78" s="846"/>
      <c r="AO78" s="846"/>
      <c r="AP78" s="846"/>
      <c r="AQ78" s="846"/>
      <c r="AR78" s="846"/>
      <c r="AS78" s="846"/>
      <c r="AT78" s="846"/>
      <c r="AU78" s="846"/>
      <c r="AV78" s="846"/>
      <c r="AW78" s="846"/>
      <c r="AX78" s="846"/>
      <c r="AY78" s="846"/>
      <c r="AZ78" s="848"/>
      <c r="BA78" s="848"/>
      <c r="BB78" s="848"/>
      <c r="BC78" s="848"/>
      <c r="BD78" s="849"/>
      <c r="BE78" s="235"/>
      <c r="BF78" s="235"/>
      <c r="BG78" s="235"/>
      <c r="BH78" s="235"/>
      <c r="BI78" s="235"/>
      <c r="BJ78" s="224"/>
      <c r="BK78" s="224"/>
      <c r="BL78" s="224"/>
      <c r="BM78" s="224"/>
      <c r="BN78" s="224"/>
      <c r="BO78" s="235"/>
      <c r="BP78" s="235"/>
      <c r="BQ78" s="232">
        <v>72</v>
      </c>
      <c r="BR78" s="237"/>
      <c r="BS78" s="875"/>
      <c r="BT78" s="876"/>
      <c r="BU78" s="876"/>
      <c r="BV78" s="876"/>
      <c r="BW78" s="876"/>
      <c r="BX78" s="876"/>
      <c r="BY78" s="876"/>
      <c r="BZ78" s="876"/>
      <c r="CA78" s="876"/>
      <c r="CB78" s="876"/>
      <c r="CC78" s="876"/>
      <c r="CD78" s="876"/>
      <c r="CE78" s="876"/>
      <c r="CF78" s="876"/>
      <c r="CG78" s="881"/>
      <c r="CH78" s="878"/>
      <c r="CI78" s="879"/>
      <c r="CJ78" s="879"/>
      <c r="CK78" s="879"/>
      <c r="CL78" s="880"/>
      <c r="CM78" s="878"/>
      <c r="CN78" s="879"/>
      <c r="CO78" s="879"/>
      <c r="CP78" s="879"/>
      <c r="CQ78" s="880"/>
      <c r="CR78" s="878"/>
      <c r="CS78" s="879"/>
      <c r="CT78" s="879"/>
      <c r="CU78" s="879"/>
      <c r="CV78" s="880"/>
      <c r="CW78" s="878"/>
      <c r="CX78" s="879"/>
      <c r="CY78" s="879"/>
      <c r="CZ78" s="879"/>
      <c r="DA78" s="880"/>
      <c r="DB78" s="878"/>
      <c r="DC78" s="879"/>
      <c r="DD78" s="879"/>
      <c r="DE78" s="879"/>
      <c r="DF78" s="880"/>
      <c r="DG78" s="878"/>
      <c r="DH78" s="879"/>
      <c r="DI78" s="879"/>
      <c r="DJ78" s="879"/>
      <c r="DK78" s="880"/>
      <c r="DL78" s="878"/>
      <c r="DM78" s="879"/>
      <c r="DN78" s="879"/>
      <c r="DO78" s="879"/>
      <c r="DP78" s="880"/>
      <c r="DQ78" s="878"/>
      <c r="DR78" s="879"/>
      <c r="DS78" s="879"/>
      <c r="DT78" s="879"/>
      <c r="DU78" s="880"/>
      <c r="DV78" s="875"/>
      <c r="DW78" s="876"/>
      <c r="DX78" s="876"/>
      <c r="DY78" s="876"/>
      <c r="DZ78" s="877"/>
      <c r="EA78" s="224"/>
    </row>
    <row r="79" spans="1:131" ht="26.25" customHeight="1">
      <c r="A79" s="232">
        <v>12</v>
      </c>
      <c r="B79" s="889"/>
      <c r="C79" s="890"/>
      <c r="D79" s="890"/>
      <c r="E79" s="890"/>
      <c r="F79" s="890"/>
      <c r="G79" s="890"/>
      <c r="H79" s="890"/>
      <c r="I79" s="890"/>
      <c r="J79" s="890"/>
      <c r="K79" s="890"/>
      <c r="L79" s="890"/>
      <c r="M79" s="890"/>
      <c r="N79" s="890"/>
      <c r="O79" s="890"/>
      <c r="P79" s="891"/>
      <c r="Q79" s="892"/>
      <c r="R79" s="846"/>
      <c r="S79" s="846"/>
      <c r="T79" s="846"/>
      <c r="U79" s="846"/>
      <c r="V79" s="846"/>
      <c r="W79" s="846"/>
      <c r="X79" s="846"/>
      <c r="Y79" s="846"/>
      <c r="Z79" s="846"/>
      <c r="AA79" s="846"/>
      <c r="AB79" s="846"/>
      <c r="AC79" s="846"/>
      <c r="AD79" s="846"/>
      <c r="AE79" s="846"/>
      <c r="AF79" s="846"/>
      <c r="AG79" s="846"/>
      <c r="AH79" s="846"/>
      <c r="AI79" s="846"/>
      <c r="AJ79" s="846"/>
      <c r="AK79" s="846"/>
      <c r="AL79" s="846"/>
      <c r="AM79" s="846"/>
      <c r="AN79" s="846"/>
      <c r="AO79" s="846"/>
      <c r="AP79" s="846"/>
      <c r="AQ79" s="846"/>
      <c r="AR79" s="846"/>
      <c r="AS79" s="846"/>
      <c r="AT79" s="846"/>
      <c r="AU79" s="846"/>
      <c r="AV79" s="846"/>
      <c r="AW79" s="846"/>
      <c r="AX79" s="846"/>
      <c r="AY79" s="846"/>
      <c r="AZ79" s="848"/>
      <c r="BA79" s="848"/>
      <c r="BB79" s="848"/>
      <c r="BC79" s="848"/>
      <c r="BD79" s="849"/>
      <c r="BE79" s="235"/>
      <c r="BF79" s="235"/>
      <c r="BG79" s="235"/>
      <c r="BH79" s="235"/>
      <c r="BI79" s="235"/>
      <c r="BJ79" s="224"/>
      <c r="BK79" s="224"/>
      <c r="BL79" s="224"/>
      <c r="BM79" s="224"/>
      <c r="BN79" s="224"/>
      <c r="BO79" s="235"/>
      <c r="BP79" s="235"/>
      <c r="BQ79" s="232">
        <v>73</v>
      </c>
      <c r="BR79" s="237"/>
      <c r="BS79" s="875"/>
      <c r="BT79" s="876"/>
      <c r="BU79" s="876"/>
      <c r="BV79" s="876"/>
      <c r="BW79" s="876"/>
      <c r="BX79" s="876"/>
      <c r="BY79" s="876"/>
      <c r="BZ79" s="876"/>
      <c r="CA79" s="876"/>
      <c r="CB79" s="876"/>
      <c r="CC79" s="876"/>
      <c r="CD79" s="876"/>
      <c r="CE79" s="876"/>
      <c r="CF79" s="876"/>
      <c r="CG79" s="881"/>
      <c r="CH79" s="878"/>
      <c r="CI79" s="879"/>
      <c r="CJ79" s="879"/>
      <c r="CK79" s="879"/>
      <c r="CL79" s="880"/>
      <c r="CM79" s="878"/>
      <c r="CN79" s="879"/>
      <c r="CO79" s="879"/>
      <c r="CP79" s="879"/>
      <c r="CQ79" s="880"/>
      <c r="CR79" s="878"/>
      <c r="CS79" s="879"/>
      <c r="CT79" s="879"/>
      <c r="CU79" s="879"/>
      <c r="CV79" s="880"/>
      <c r="CW79" s="878"/>
      <c r="CX79" s="879"/>
      <c r="CY79" s="879"/>
      <c r="CZ79" s="879"/>
      <c r="DA79" s="880"/>
      <c r="DB79" s="878"/>
      <c r="DC79" s="879"/>
      <c r="DD79" s="879"/>
      <c r="DE79" s="879"/>
      <c r="DF79" s="880"/>
      <c r="DG79" s="878"/>
      <c r="DH79" s="879"/>
      <c r="DI79" s="879"/>
      <c r="DJ79" s="879"/>
      <c r="DK79" s="880"/>
      <c r="DL79" s="878"/>
      <c r="DM79" s="879"/>
      <c r="DN79" s="879"/>
      <c r="DO79" s="879"/>
      <c r="DP79" s="880"/>
      <c r="DQ79" s="878"/>
      <c r="DR79" s="879"/>
      <c r="DS79" s="879"/>
      <c r="DT79" s="879"/>
      <c r="DU79" s="880"/>
      <c r="DV79" s="875"/>
      <c r="DW79" s="876"/>
      <c r="DX79" s="876"/>
      <c r="DY79" s="876"/>
      <c r="DZ79" s="877"/>
      <c r="EA79" s="224"/>
    </row>
    <row r="80" spans="1:131" ht="26.25" customHeight="1">
      <c r="A80" s="232">
        <v>13</v>
      </c>
      <c r="B80" s="889"/>
      <c r="C80" s="890"/>
      <c r="D80" s="890"/>
      <c r="E80" s="890"/>
      <c r="F80" s="890"/>
      <c r="G80" s="890"/>
      <c r="H80" s="890"/>
      <c r="I80" s="890"/>
      <c r="J80" s="890"/>
      <c r="K80" s="890"/>
      <c r="L80" s="890"/>
      <c r="M80" s="890"/>
      <c r="N80" s="890"/>
      <c r="O80" s="890"/>
      <c r="P80" s="891"/>
      <c r="Q80" s="892"/>
      <c r="R80" s="846"/>
      <c r="S80" s="846"/>
      <c r="T80" s="846"/>
      <c r="U80" s="846"/>
      <c r="V80" s="846"/>
      <c r="W80" s="846"/>
      <c r="X80" s="846"/>
      <c r="Y80" s="846"/>
      <c r="Z80" s="846"/>
      <c r="AA80" s="846"/>
      <c r="AB80" s="846"/>
      <c r="AC80" s="846"/>
      <c r="AD80" s="846"/>
      <c r="AE80" s="846"/>
      <c r="AF80" s="846"/>
      <c r="AG80" s="846"/>
      <c r="AH80" s="846"/>
      <c r="AI80" s="846"/>
      <c r="AJ80" s="846"/>
      <c r="AK80" s="846"/>
      <c r="AL80" s="846"/>
      <c r="AM80" s="846"/>
      <c r="AN80" s="846"/>
      <c r="AO80" s="846"/>
      <c r="AP80" s="846"/>
      <c r="AQ80" s="846"/>
      <c r="AR80" s="846"/>
      <c r="AS80" s="846"/>
      <c r="AT80" s="846"/>
      <c r="AU80" s="846"/>
      <c r="AV80" s="846"/>
      <c r="AW80" s="846"/>
      <c r="AX80" s="846"/>
      <c r="AY80" s="846"/>
      <c r="AZ80" s="848"/>
      <c r="BA80" s="848"/>
      <c r="BB80" s="848"/>
      <c r="BC80" s="848"/>
      <c r="BD80" s="849"/>
      <c r="BE80" s="235"/>
      <c r="BF80" s="235"/>
      <c r="BG80" s="235"/>
      <c r="BH80" s="235"/>
      <c r="BI80" s="235"/>
      <c r="BJ80" s="235"/>
      <c r="BK80" s="235"/>
      <c r="BL80" s="235"/>
      <c r="BM80" s="235"/>
      <c r="BN80" s="235"/>
      <c r="BO80" s="235"/>
      <c r="BP80" s="235"/>
      <c r="BQ80" s="232">
        <v>74</v>
      </c>
      <c r="BR80" s="237"/>
      <c r="BS80" s="875"/>
      <c r="BT80" s="876"/>
      <c r="BU80" s="876"/>
      <c r="BV80" s="876"/>
      <c r="BW80" s="876"/>
      <c r="BX80" s="876"/>
      <c r="BY80" s="876"/>
      <c r="BZ80" s="876"/>
      <c r="CA80" s="876"/>
      <c r="CB80" s="876"/>
      <c r="CC80" s="876"/>
      <c r="CD80" s="876"/>
      <c r="CE80" s="876"/>
      <c r="CF80" s="876"/>
      <c r="CG80" s="881"/>
      <c r="CH80" s="878"/>
      <c r="CI80" s="879"/>
      <c r="CJ80" s="879"/>
      <c r="CK80" s="879"/>
      <c r="CL80" s="880"/>
      <c r="CM80" s="878"/>
      <c r="CN80" s="879"/>
      <c r="CO80" s="879"/>
      <c r="CP80" s="879"/>
      <c r="CQ80" s="880"/>
      <c r="CR80" s="878"/>
      <c r="CS80" s="879"/>
      <c r="CT80" s="879"/>
      <c r="CU80" s="879"/>
      <c r="CV80" s="880"/>
      <c r="CW80" s="878"/>
      <c r="CX80" s="879"/>
      <c r="CY80" s="879"/>
      <c r="CZ80" s="879"/>
      <c r="DA80" s="880"/>
      <c r="DB80" s="878"/>
      <c r="DC80" s="879"/>
      <c r="DD80" s="879"/>
      <c r="DE80" s="879"/>
      <c r="DF80" s="880"/>
      <c r="DG80" s="878"/>
      <c r="DH80" s="879"/>
      <c r="DI80" s="879"/>
      <c r="DJ80" s="879"/>
      <c r="DK80" s="880"/>
      <c r="DL80" s="878"/>
      <c r="DM80" s="879"/>
      <c r="DN80" s="879"/>
      <c r="DO80" s="879"/>
      <c r="DP80" s="880"/>
      <c r="DQ80" s="878"/>
      <c r="DR80" s="879"/>
      <c r="DS80" s="879"/>
      <c r="DT80" s="879"/>
      <c r="DU80" s="880"/>
      <c r="DV80" s="875"/>
      <c r="DW80" s="876"/>
      <c r="DX80" s="876"/>
      <c r="DY80" s="876"/>
      <c r="DZ80" s="877"/>
      <c r="EA80" s="224"/>
    </row>
    <row r="81" spans="1:131" ht="26.25" customHeight="1">
      <c r="A81" s="232">
        <v>14</v>
      </c>
      <c r="B81" s="889"/>
      <c r="C81" s="890"/>
      <c r="D81" s="890"/>
      <c r="E81" s="890"/>
      <c r="F81" s="890"/>
      <c r="G81" s="890"/>
      <c r="H81" s="890"/>
      <c r="I81" s="890"/>
      <c r="J81" s="890"/>
      <c r="K81" s="890"/>
      <c r="L81" s="890"/>
      <c r="M81" s="890"/>
      <c r="N81" s="890"/>
      <c r="O81" s="890"/>
      <c r="P81" s="891"/>
      <c r="Q81" s="892"/>
      <c r="R81" s="846"/>
      <c r="S81" s="846"/>
      <c r="T81" s="846"/>
      <c r="U81" s="846"/>
      <c r="V81" s="846"/>
      <c r="W81" s="846"/>
      <c r="X81" s="846"/>
      <c r="Y81" s="846"/>
      <c r="Z81" s="846"/>
      <c r="AA81" s="846"/>
      <c r="AB81" s="846"/>
      <c r="AC81" s="846"/>
      <c r="AD81" s="846"/>
      <c r="AE81" s="846"/>
      <c r="AF81" s="846"/>
      <c r="AG81" s="846"/>
      <c r="AH81" s="846"/>
      <c r="AI81" s="846"/>
      <c r="AJ81" s="846"/>
      <c r="AK81" s="846"/>
      <c r="AL81" s="846"/>
      <c r="AM81" s="846"/>
      <c r="AN81" s="846"/>
      <c r="AO81" s="846"/>
      <c r="AP81" s="846"/>
      <c r="AQ81" s="846"/>
      <c r="AR81" s="846"/>
      <c r="AS81" s="846"/>
      <c r="AT81" s="846"/>
      <c r="AU81" s="846"/>
      <c r="AV81" s="846"/>
      <c r="AW81" s="846"/>
      <c r="AX81" s="846"/>
      <c r="AY81" s="846"/>
      <c r="AZ81" s="848"/>
      <c r="BA81" s="848"/>
      <c r="BB81" s="848"/>
      <c r="BC81" s="848"/>
      <c r="BD81" s="849"/>
      <c r="BE81" s="235"/>
      <c r="BF81" s="235"/>
      <c r="BG81" s="235"/>
      <c r="BH81" s="235"/>
      <c r="BI81" s="235"/>
      <c r="BJ81" s="235"/>
      <c r="BK81" s="235"/>
      <c r="BL81" s="235"/>
      <c r="BM81" s="235"/>
      <c r="BN81" s="235"/>
      <c r="BO81" s="235"/>
      <c r="BP81" s="235"/>
      <c r="BQ81" s="232">
        <v>75</v>
      </c>
      <c r="BR81" s="237"/>
      <c r="BS81" s="875"/>
      <c r="BT81" s="876"/>
      <c r="BU81" s="876"/>
      <c r="BV81" s="876"/>
      <c r="BW81" s="876"/>
      <c r="BX81" s="876"/>
      <c r="BY81" s="876"/>
      <c r="BZ81" s="876"/>
      <c r="CA81" s="876"/>
      <c r="CB81" s="876"/>
      <c r="CC81" s="876"/>
      <c r="CD81" s="876"/>
      <c r="CE81" s="876"/>
      <c r="CF81" s="876"/>
      <c r="CG81" s="881"/>
      <c r="CH81" s="878"/>
      <c r="CI81" s="879"/>
      <c r="CJ81" s="879"/>
      <c r="CK81" s="879"/>
      <c r="CL81" s="880"/>
      <c r="CM81" s="878"/>
      <c r="CN81" s="879"/>
      <c r="CO81" s="879"/>
      <c r="CP81" s="879"/>
      <c r="CQ81" s="880"/>
      <c r="CR81" s="878"/>
      <c r="CS81" s="879"/>
      <c r="CT81" s="879"/>
      <c r="CU81" s="879"/>
      <c r="CV81" s="880"/>
      <c r="CW81" s="878"/>
      <c r="CX81" s="879"/>
      <c r="CY81" s="879"/>
      <c r="CZ81" s="879"/>
      <c r="DA81" s="880"/>
      <c r="DB81" s="878"/>
      <c r="DC81" s="879"/>
      <c r="DD81" s="879"/>
      <c r="DE81" s="879"/>
      <c r="DF81" s="880"/>
      <c r="DG81" s="878"/>
      <c r="DH81" s="879"/>
      <c r="DI81" s="879"/>
      <c r="DJ81" s="879"/>
      <c r="DK81" s="880"/>
      <c r="DL81" s="878"/>
      <c r="DM81" s="879"/>
      <c r="DN81" s="879"/>
      <c r="DO81" s="879"/>
      <c r="DP81" s="880"/>
      <c r="DQ81" s="878"/>
      <c r="DR81" s="879"/>
      <c r="DS81" s="879"/>
      <c r="DT81" s="879"/>
      <c r="DU81" s="880"/>
      <c r="DV81" s="875"/>
      <c r="DW81" s="876"/>
      <c r="DX81" s="876"/>
      <c r="DY81" s="876"/>
      <c r="DZ81" s="877"/>
      <c r="EA81" s="224"/>
    </row>
    <row r="82" spans="1:131" ht="26.25" customHeight="1">
      <c r="A82" s="232">
        <v>15</v>
      </c>
      <c r="B82" s="889"/>
      <c r="C82" s="890"/>
      <c r="D82" s="890"/>
      <c r="E82" s="890"/>
      <c r="F82" s="890"/>
      <c r="G82" s="890"/>
      <c r="H82" s="890"/>
      <c r="I82" s="890"/>
      <c r="J82" s="890"/>
      <c r="K82" s="890"/>
      <c r="L82" s="890"/>
      <c r="M82" s="890"/>
      <c r="N82" s="890"/>
      <c r="O82" s="890"/>
      <c r="P82" s="891"/>
      <c r="Q82" s="892"/>
      <c r="R82" s="846"/>
      <c r="S82" s="846"/>
      <c r="T82" s="846"/>
      <c r="U82" s="846"/>
      <c r="V82" s="846"/>
      <c r="W82" s="846"/>
      <c r="X82" s="846"/>
      <c r="Y82" s="846"/>
      <c r="Z82" s="846"/>
      <c r="AA82" s="846"/>
      <c r="AB82" s="846"/>
      <c r="AC82" s="846"/>
      <c r="AD82" s="846"/>
      <c r="AE82" s="846"/>
      <c r="AF82" s="846"/>
      <c r="AG82" s="846"/>
      <c r="AH82" s="846"/>
      <c r="AI82" s="846"/>
      <c r="AJ82" s="846"/>
      <c r="AK82" s="846"/>
      <c r="AL82" s="846"/>
      <c r="AM82" s="846"/>
      <c r="AN82" s="846"/>
      <c r="AO82" s="846"/>
      <c r="AP82" s="846"/>
      <c r="AQ82" s="846"/>
      <c r="AR82" s="846"/>
      <c r="AS82" s="846"/>
      <c r="AT82" s="846"/>
      <c r="AU82" s="846"/>
      <c r="AV82" s="846"/>
      <c r="AW82" s="846"/>
      <c r="AX82" s="846"/>
      <c r="AY82" s="846"/>
      <c r="AZ82" s="848"/>
      <c r="BA82" s="848"/>
      <c r="BB82" s="848"/>
      <c r="BC82" s="848"/>
      <c r="BD82" s="849"/>
      <c r="BE82" s="235"/>
      <c r="BF82" s="235"/>
      <c r="BG82" s="235"/>
      <c r="BH82" s="235"/>
      <c r="BI82" s="235"/>
      <c r="BJ82" s="235"/>
      <c r="BK82" s="235"/>
      <c r="BL82" s="235"/>
      <c r="BM82" s="235"/>
      <c r="BN82" s="235"/>
      <c r="BO82" s="235"/>
      <c r="BP82" s="235"/>
      <c r="BQ82" s="232">
        <v>76</v>
      </c>
      <c r="BR82" s="237"/>
      <c r="BS82" s="875"/>
      <c r="BT82" s="876"/>
      <c r="BU82" s="876"/>
      <c r="BV82" s="876"/>
      <c r="BW82" s="876"/>
      <c r="BX82" s="876"/>
      <c r="BY82" s="876"/>
      <c r="BZ82" s="876"/>
      <c r="CA82" s="876"/>
      <c r="CB82" s="876"/>
      <c r="CC82" s="876"/>
      <c r="CD82" s="876"/>
      <c r="CE82" s="876"/>
      <c r="CF82" s="876"/>
      <c r="CG82" s="881"/>
      <c r="CH82" s="878"/>
      <c r="CI82" s="879"/>
      <c r="CJ82" s="879"/>
      <c r="CK82" s="879"/>
      <c r="CL82" s="880"/>
      <c r="CM82" s="878"/>
      <c r="CN82" s="879"/>
      <c r="CO82" s="879"/>
      <c r="CP82" s="879"/>
      <c r="CQ82" s="880"/>
      <c r="CR82" s="878"/>
      <c r="CS82" s="879"/>
      <c r="CT82" s="879"/>
      <c r="CU82" s="879"/>
      <c r="CV82" s="880"/>
      <c r="CW82" s="878"/>
      <c r="CX82" s="879"/>
      <c r="CY82" s="879"/>
      <c r="CZ82" s="879"/>
      <c r="DA82" s="880"/>
      <c r="DB82" s="878"/>
      <c r="DC82" s="879"/>
      <c r="DD82" s="879"/>
      <c r="DE82" s="879"/>
      <c r="DF82" s="880"/>
      <c r="DG82" s="878"/>
      <c r="DH82" s="879"/>
      <c r="DI82" s="879"/>
      <c r="DJ82" s="879"/>
      <c r="DK82" s="880"/>
      <c r="DL82" s="878"/>
      <c r="DM82" s="879"/>
      <c r="DN82" s="879"/>
      <c r="DO82" s="879"/>
      <c r="DP82" s="880"/>
      <c r="DQ82" s="878"/>
      <c r="DR82" s="879"/>
      <c r="DS82" s="879"/>
      <c r="DT82" s="879"/>
      <c r="DU82" s="880"/>
      <c r="DV82" s="875"/>
      <c r="DW82" s="876"/>
      <c r="DX82" s="876"/>
      <c r="DY82" s="876"/>
      <c r="DZ82" s="877"/>
      <c r="EA82" s="224"/>
    </row>
    <row r="83" spans="1:131" ht="26.25" customHeight="1">
      <c r="A83" s="232">
        <v>16</v>
      </c>
      <c r="B83" s="889"/>
      <c r="C83" s="890"/>
      <c r="D83" s="890"/>
      <c r="E83" s="890"/>
      <c r="F83" s="890"/>
      <c r="G83" s="890"/>
      <c r="H83" s="890"/>
      <c r="I83" s="890"/>
      <c r="J83" s="890"/>
      <c r="K83" s="890"/>
      <c r="L83" s="890"/>
      <c r="M83" s="890"/>
      <c r="N83" s="890"/>
      <c r="O83" s="890"/>
      <c r="P83" s="891"/>
      <c r="Q83" s="892"/>
      <c r="R83" s="846"/>
      <c r="S83" s="846"/>
      <c r="T83" s="846"/>
      <c r="U83" s="846"/>
      <c r="V83" s="846"/>
      <c r="W83" s="846"/>
      <c r="X83" s="846"/>
      <c r="Y83" s="846"/>
      <c r="Z83" s="846"/>
      <c r="AA83" s="846"/>
      <c r="AB83" s="846"/>
      <c r="AC83" s="846"/>
      <c r="AD83" s="846"/>
      <c r="AE83" s="846"/>
      <c r="AF83" s="846"/>
      <c r="AG83" s="846"/>
      <c r="AH83" s="846"/>
      <c r="AI83" s="846"/>
      <c r="AJ83" s="846"/>
      <c r="AK83" s="846"/>
      <c r="AL83" s="846"/>
      <c r="AM83" s="846"/>
      <c r="AN83" s="846"/>
      <c r="AO83" s="846"/>
      <c r="AP83" s="846"/>
      <c r="AQ83" s="846"/>
      <c r="AR83" s="846"/>
      <c r="AS83" s="846"/>
      <c r="AT83" s="846"/>
      <c r="AU83" s="846"/>
      <c r="AV83" s="846"/>
      <c r="AW83" s="846"/>
      <c r="AX83" s="846"/>
      <c r="AY83" s="846"/>
      <c r="AZ83" s="848"/>
      <c r="BA83" s="848"/>
      <c r="BB83" s="848"/>
      <c r="BC83" s="848"/>
      <c r="BD83" s="849"/>
      <c r="BE83" s="235"/>
      <c r="BF83" s="235"/>
      <c r="BG83" s="235"/>
      <c r="BH83" s="235"/>
      <c r="BI83" s="235"/>
      <c r="BJ83" s="235"/>
      <c r="BK83" s="235"/>
      <c r="BL83" s="235"/>
      <c r="BM83" s="235"/>
      <c r="BN83" s="235"/>
      <c r="BO83" s="235"/>
      <c r="BP83" s="235"/>
      <c r="BQ83" s="232">
        <v>77</v>
      </c>
      <c r="BR83" s="237"/>
      <c r="BS83" s="875"/>
      <c r="BT83" s="876"/>
      <c r="BU83" s="876"/>
      <c r="BV83" s="876"/>
      <c r="BW83" s="876"/>
      <c r="BX83" s="876"/>
      <c r="BY83" s="876"/>
      <c r="BZ83" s="876"/>
      <c r="CA83" s="876"/>
      <c r="CB83" s="876"/>
      <c r="CC83" s="876"/>
      <c r="CD83" s="876"/>
      <c r="CE83" s="876"/>
      <c r="CF83" s="876"/>
      <c r="CG83" s="881"/>
      <c r="CH83" s="878"/>
      <c r="CI83" s="879"/>
      <c r="CJ83" s="879"/>
      <c r="CK83" s="879"/>
      <c r="CL83" s="880"/>
      <c r="CM83" s="878"/>
      <c r="CN83" s="879"/>
      <c r="CO83" s="879"/>
      <c r="CP83" s="879"/>
      <c r="CQ83" s="880"/>
      <c r="CR83" s="878"/>
      <c r="CS83" s="879"/>
      <c r="CT83" s="879"/>
      <c r="CU83" s="879"/>
      <c r="CV83" s="880"/>
      <c r="CW83" s="878"/>
      <c r="CX83" s="879"/>
      <c r="CY83" s="879"/>
      <c r="CZ83" s="879"/>
      <c r="DA83" s="880"/>
      <c r="DB83" s="878"/>
      <c r="DC83" s="879"/>
      <c r="DD83" s="879"/>
      <c r="DE83" s="879"/>
      <c r="DF83" s="880"/>
      <c r="DG83" s="878"/>
      <c r="DH83" s="879"/>
      <c r="DI83" s="879"/>
      <c r="DJ83" s="879"/>
      <c r="DK83" s="880"/>
      <c r="DL83" s="878"/>
      <c r="DM83" s="879"/>
      <c r="DN83" s="879"/>
      <c r="DO83" s="879"/>
      <c r="DP83" s="880"/>
      <c r="DQ83" s="878"/>
      <c r="DR83" s="879"/>
      <c r="DS83" s="879"/>
      <c r="DT83" s="879"/>
      <c r="DU83" s="880"/>
      <c r="DV83" s="875"/>
      <c r="DW83" s="876"/>
      <c r="DX83" s="876"/>
      <c r="DY83" s="876"/>
      <c r="DZ83" s="877"/>
      <c r="EA83" s="224"/>
    </row>
    <row r="84" spans="1:131" ht="26.25" customHeight="1">
      <c r="A84" s="232">
        <v>17</v>
      </c>
      <c r="B84" s="889"/>
      <c r="C84" s="890"/>
      <c r="D84" s="890"/>
      <c r="E84" s="890"/>
      <c r="F84" s="890"/>
      <c r="G84" s="890"/>
      <c r="H84" s="890"/>
      <c r="I84" s="890"/>
      <c r="J84" s="890"/>
      <c r="K84" s="890"/>
      <c r="L84" s="890"/>
      <c r="M84" s="890"/>
      <c r="N84" s="890"/>
      <c r="O84" s="890"/>
      <c r="P84" s="891"/>
      <c r="Q84" s="892"/>
      <c r="R84" s="846"/>
      <c r="S84" s="846"/>
      <c r="T84" s="846"/>
      <c r="U84" s="846"/>
      <c r="V84" s="846"/>
      <c r="W84" s="846"/>
      <c r="X84" s="846"/>
      <c r="Y84" s="846"/>
      <c r="Z84" s="846"/>
      <c r="AA84" s="846"/>
      <c r="AB84" s="846"/>
      <c r="AC84" s="846"/>
      <c r="AD84" s="846"/>
      <c r="AE84" s="846"/>
      <c r="AF84" s="846"/>
      <c r="AG84" s="846"/>
      <c r="AH84" s="846"/>
      <c r="AI84" s="846"/>
      <c r="AJ84" s="846"/>
      <c r="AK84" s="846"/>
      <c r="AL84" s="846"/>
      <c r="AM84" s="846"/>
      <c r="AN84" s="846"/>
      <c r="AO84" s="846"/>
      <c r="AP84" s="846"/>
      <c r="AQ84" s="846"/>
      <c r="AR84" s="846"/>
      <c r="AS84" s="846"/>
      <c r="AT84" s="846"/>
      <c r="AU84" s="846"/>
      <c r="AV84" s="846"/>
      <c r="AW84" s="846"/>
      <c r="AX84" s="846"/>
      <c r="AY84" s="846"/>
      <c r="AZ84" s="848"/>
      <c r="BA84" s="848"/>
      <c r="BB84" s="848"/>
      <c r="BC84" s="848"/>
      <c r="BD84" s="849"/>
      <c r="BE84" s="235"/>
      <c r="BF84" s="235"/>
      <c r="BG84" s="235"/>
      <c r="BH84" s="235"/>
      <c r="BI84" s="235"/>
      <c r="BJ84" s="235"/>
      <c r="BK84" s="235"/>
      <c r="BL84" s="235"/>
      <c r="BM84" s="235"/>
      <c r="BN84" s="235"/>
      <c r="BO84" s="235"/>
      <c r="BP84" s="235"/>
      <c r="BQ84" s="232">
        <v>78</v>
      </c>
      <c r="BR84" s="237"/>
      <c r="BS84" s="875"/>
      <c r="BT84" s="876"/>
      <c r="BU84" s="876"/>
      <c r="BV84" s="876"/>
      <c r="BW84" s="876"/>
      <c r="BX84" s="876"/>
      <c r="BY84" s="876"/>
      <c r="BZ84" s="876"/>
      <c r="CA84" s="876"/>
      <c r="CB84" s="876"/>
      <c r="CC84" s="876"/>
      <c r="CD84" s="876"/>
      <c r="CE84" s="876"/>
      <c r="CF84" s="876"/>
      <c r="CG84" s="881"/>
      <c r="CH84" s="878"/>
      <c r="CI84" s="879"/>
      <c r="CJ84" s="879"/>
      <c r="CK84" s="879"/>
      <c r="CL84" s="880"/>
      <c r="CM84" s="878"/>
      <c r="CN84" s="879"/>
      <c r="CO84" s="879"/>
      <c r="CP84" s="879"/>
      <c r="CQ84" s="880"/>
      <c r="CR84" s="878"/>
      <c r="CS84" s="879"/>
      <c r="CT84" s="879"/>
      <c r="CU84" s="879"/>
      <c r="CV84" s="880"/>
      <c r="CW84" s="878"/>
      <c r="CX84" s="879"/>
      <c r="CY84" s="879"/>
      <c r="CZ84" s="879"/>
      <c r="DA84" s="880"/>
      <c r="DB84" s="878"/>
      <c r="DC84" s="879"/>
      <c r="DD84" s="879"/>
      <c r="DE84" s="879"/>
      <c r="DF84" s="880"/>
      <c r="DG84" s="878"/>
      <c r="DH84" s="879"/>
      <c r="DI84" s="879"/>
      <c r="DJ84" s="879"/>
      <c r="DK84" s="880"/>
      <c r="DL84" s="878"/>
      <c r="DM84" s="879"/>
      <c r="DN84" s="879"/>
      <c r="DO84" s="879"/>
      <c r="DP84" s="880"/>
      <c r="DQ84" s="878"/>
      <c r="DR84" s="879"/>
      <c r="DS84" s="879"/>
      <c r="DT84" s="879"/>
      <c r="DU84" s="880"/>
      <c r="DV84" s="875"/>
      <c r="DW84" s="876"/>
      <c r="DX84" s="876"/>
      <c r="DY84" s="876"/>
      <c r="DZ84" s="877"/>
      <c r="EA84" s="224"/>
    </row>
    <row r="85" spans="1:131" ht="26.25" customHeight="1">
      <c r="A85" s="232">
        <v>18</v>
      </c>
      <c r="B85" s="889"/>
      <c r="C85" s="890"/>
      <c r="D85" s="890"/>
      <c r="E85" s="890"/>
      <c r="F85" s="890"/>
      <c r="G85" s="890"/>
      <c r="H85" s="890"/>
      <c r="I85" s="890"/>
      <c r="J85" s="890"/>
      <c r="K85" s="890"/>
      <c r="L85" s="890"/>
      <c r="M85" s="890"/>
      <c r="N85" s="890"/>
      <c r="O85" s="890"/>
      <c r="P85" s="891"/>
      <c r="Q85" s="892"/>
      <c r="R85" s="846"/>
      <c r="S85" s="846"/>
      <c r="T85" s="846"/>
      <c r="U85" s="846"/>
      <c r="V85" s="846"/>
      <c r="W85" s="846"/>
      <c r="X85" s="846"/>
      <c r="Y85" s="846"/>
      <c r="Z85" s="846"/>
      <c r="AA85" s="846"/>
      <c r="AB85" s="846"/>
      <c r="AC85" s="846"/>
      <c r="AD85" s="846"/>
      <c r="AE85" s="846"/>
      <c r="AF85" s="846"/>
      <c r="AG85" s="846"/>
      <c r="AH85" s="846"/>
      <c r="AI85" s="846"/>
      <c r="AJ85" s="846"/>
      <c r="AK85" s="846"/>
      <c r="AL85" s="846"/>
      <c r="AM85" s="846"/>
      <c r="AN85" s="846"/>
      <c r="AO85" s="846"/>
      <c r="AP85" s="846"/>
      <c r="AQ85" s="846"/>
      <c r="AR85" s="846"/>
      <c r="AS85" s="846"/>
      <c r="AT85" s="846"/>
      <c r="AU85" s="846"/>
      <c r="AV85" s="846"/>
      <c r="AW85" s="846"/>
      <c r="AX85" s="846"/>
      <c r="AY85" s="846"/>
      <c r="AZ85" s="848"/>
      <c r="BA85" s="848"/>
      <c r="BB85" s="848"/>
      <c r="BC85" s="848"/>
      <c r="BD85" s="849"/>
      <c r="BE85" s="235"/>
      <c r="BF85" s="235"/>
      <c r="BG85" s="235"/>
      <c r="BH85" s="235"/>
      <c r="BI85" s="235"/>
      <c r="BJ85" s="235"/>
      <c r="BK85" s="235"/>
      <c r="BL85" s="235"/>
      <c r="BM85" s="235"/>
      <c r="BN85" s="235"/>
      <c r="BO85" s="235"/>
      <c r="BP85" s="235"/>
      <c r="BQ85" s="232">
        <v>79</v>
      </c>
      <c r="BR85" s="237"/>
      <c r="BS85" s="875"/>
      <c r="BT85" s="876"/>
      <c r="BU85" s="876"/>
      <c r="BV85" s="876"/>
      <c r="BW85" s="876"/>
      <c r="BX85" s="876"/>
      <c r="BY85" s="876"/>
      <c r="BZ85" s="876"/>
      <c r="CA85" s="876"/>
      <c r="CB85" s="876"/>
      <c r="CC85" s="876"/>
      <c r="CD85" s="876"/>
      <c r="CE85" s="876"/>
      <c r="CF85" s="876"/>
      <c r="CG85" s="881"/>
      <c r="CH85" s="878"/>
      <c r="CI85" s="879"/>
      <c r="CJ85" s="879"/>
      <c r="CK85" s="879"/>
      <c r="CL85" s="880"/>
      <c r="CM85" s="878"/>
      <c r="CN85" s="879"/>
      <c r="CO85" s="879"/>
      <c r="CP85" s="879"/>
      <c r="CQ85" s="880"/>
      <c r="CR85" s="878"/>
      <c r="CS85" s="879"/>
      <c r="CT85" s="879"/>
      <c r="CU85" s="879"/>
      <c r="CV85" s="880"/>
      <c r="CW85" s="878"/>
      <c r="CX85" s="879"/>
      <c r="CY85" s="879"/>
      <c r="CZ85" s="879"/>
      <c r="DA85" s="880"/>
      <c r="DB85" s="878"/>
      <c r="DC85" s="879"/>
      <c r="DD85" s="879"/>
      <c r="DE85" s="879"/>
      <c r="DF85" s="880"/>
      <c r="DG85" s="878"/>
      <c r="DH85" s="879"/>
      <c r="DI85" s="879"/>
      <c r="DJ85" s="879"/>
      <c r="DK85" s="880"/>
      <c r="DL85" s="878"/>
      <c r="DM85" s="879"/>
      <c r="DN85" s="879"/>
      <c r="DO85" s="879"/>
      <c r="DP85" s="880"/>
      <c r="DQ85" s="878"/>
      <c r="DR85" s="879"/>
      <c r="DS85" s="879"/>
      <c r="DT85" s="879"/>
      <c r="DU85" s="880"/>
      <c r="DV85" s="875"/>
      <c r="DW85" s="876"/>
      <c r="DX85" s="876"/>
      <c r="DY85" s="876"/>
      <c r="DZ85" s="877"/>
      <c r="EA85" s="224"/>
    </row>
    <row r="86" spans="1:131" ht="26.25" customHeight="1">
      <c r="A86" s="232">
        <v>19</v>
      </c>
      <c r="B86" s="889"/>
      <c r="C86" s="890"/>
      <c r="D86" s="890"/>
      <c r="E86" s="890"/>
      <c r="F86" s="890"/>
      <c r="G86" s="890"/>
      <c r="H86" s="890"/>
      <c r="I86" s="890"/>
      <c r="J86" s="890"/>
      <c r="K86" s="890"/>
      <c r="L86" s="890"/>
      <c r="M86" s="890"/>
      <c r="N86" s="890"/>
      <c r="O86" s="890"/>
      <c r="P86" s="891"/>
      <c r="Q86" s="892"/>
      <c r="R86" s="846"/>
      <c r="S86" s="846"/>
      <c r="T86" s="846"/>
      <c r="U86" s="846"/>
      <c r="V86" s="846"/>
      <c r="W86" s="846"/>
      <c r="X86" s="846"/>
      <c r="Y86" s="846"/>
      <c r="Z86" s="846"/>
      <c r="AA86" s="846"/>
      <c r="AB86" s="846"/>
      <c r="AC86" s="846"/>
      <c r="AD86" s="846"/>
      <c r="AE86" s="846"/>
      <c r="AF86" s="846"/>
      <c r="AG86" s="846"/>
      <c r="AH86" s="846"/>
      <c r="AI86" s="846"/>
      <c r="AJ86" s="846"/>
      <c r="AK86" s="846"/>
      <c r="AL86" s="846"/>
      <c r="AM86" s="846"/>
      <c r="AN86" s="846"/>
      <c r="AO86" s="846"/>
      <c r="AP86" s="846"/>
      <c r="AQ86" s="846"/>
      <c r="AR86" s="846"/>
      <c r="AS86" s="846"/>
      <c r="AT86" s="846"/>
      <c r="AU86" s="846"/>
      <c r="AV86" s="846"/>
      <c r="AW86" s="846"/>
      <c r="AX86" s="846"/>
      <c r="AY86" s="846"/>
      <c r="AZ86" s="848"/>
      <c r="BA86" s="848"/>
      <c r="BB86" s="848"/>
      <c r="BC86" s="848"/>
      <c r="BD86" s="849"/>
      <c r="BE86" s="235"/>
      <c r="BF86" s="235"/>
      <c r="BG86" s="235"/>
      <c r="BH86" s="235"/>
      <c r="BI86" s="235"/>
      <c r="BJ86" s="235"/>
      <c r="BK86" s="235"/>
      <c r="BL86" s="235"/>
      <c r="BM86" s="235"/>
      <c r="BN86" s="235"/>
      <c r="BO86" s="235"/>
      <c r="BP86" s="235"/>
      <c r="BQ86" s="232">
        <v>80</v>
      </c>
      <c r="BR86" s="237"/>
      <c r="BS86" s="875"/>
      <c r="BT86" s="876"/>
      <c r="BU86" s="876"/>
      <c r="BV86" s="876"/>
      <c r="BW86" s="876"/>
      <c r="BX86" s="876"/>
      <c r="BY86" s="876"/>
      <c r="BZ86" s="876"/>
      <c r="CA86" s="876"/>
      <c r="CB86" s="876"/>
      <c r="CC86" s="876"/>
      <c r="CD86" s="876"/>
      <c r="CE86" s="876"/>
      <c r="CF86" s="876"/>
      <c r="CG86" s="881"/>
      <c r="CH86" s="878"/>
      <c r="CI86" s="879"/>
      <c r="CJ86" s="879"/>
      <c r="CK86" s="879"/>
      <c r="CL86" s="880"/>
      <c r="CM86" s="878"/>
      <c r="CN86" s="879"/>
      <c r="CO86" s="879"/>
      <c r="CP86" s="879"/>
      <c r="CQ86" s="880"/>
      <c r="CR86" s="878"/>
      <c r="CS86" s="879"/>
      <c r="CT86" s="879"/>
      <c r="CU86" s="879"/>
      <c r="CV86" s="880"/>
      <c r="CW86" s="878"/>
      <c r="CX86" s="879"/>
      <c r="CY86" s="879"/>
      <c r="CZ86" s="879"/>
      <c r="DA86" s="880"/>
      <c r="DB86" s="878"/>
      <c r="DC86" s="879"/>
      <c r="DD86" s="879"/>
      <c r="DE86" s="879"/>
      <c r="DF86" s="880"/>
      <c r="DG86" s="878"/>
      <c r="DH86" s="879"/>
      <c r="DI86" s="879"/>
      <c r="DJ86" s="879"/>
      <c r="DK86" s="880"/>
      <c r="DL86" s="878"/>
      <c r="DM86" s="879"/>
      <c r="DN86" s="879"/>
      <c r="DO86" s="879"/>
      <c r="DP86" s="880"/>
      <c r="DQ86" s="878"/>
      <c r="DR86" s="879"/>
      <c r="DS86" s="879"/>
      <c r="DT86" s="879"/>
      <c r="DU86" s="880"/>
      <c r="DV86" s="875"/>
      <c r="DW86" s="876"/>
      <c r="DX86" s="876"/>
      <c r="DY86" s="876"/>
      <c r="DZ86" s="877"/>
      <c r="EA86" s="224"/>
    </row>
    <row r="87" spans="1:131" ht="26.25" customHeight="1">
      <c r="A87" s="238">
        <v>20</v>
      </c>
      <c r="B87" s="896"/>
      <c r="C87" s="897"/>
      <c r="D87" s="897"/>
      <c r="E87" s="897"/>
      <c r="F87" s="897"/>
      <c r="G87" s="897"/>
      <c r="H87" s="897"/>
      <c r="I87" s="897"/>
      <c r="J87" s="897"/>
      <c r="K87" s="897"/>
      <c r="L87" s="897"/>
      <c r="M87" s="897"/>
      <c r="N87" s="897"/>
      <c r="O87" s="897"/>
      <c r="P87" s="898"/>
      <c r="Q87" s="899"/>
      <c r="R87" s="900"/>
      <c r="S87" s="900"/>
      <c r="T87" s="900"/>
      <c r="U87" s="900"/>
      <c r="V87" s="900"/>
      <c r="W87" s="900"/>
      <c r="X87" s="900"/>
      <c r="Y87" s="900"/>
      <c r="Z87" s="900"/>
      <c r="AA87" s="900"/>
      <c r="AB87" s="900"/>
      <c r="AC87" s="900"/>
      <c r="AD87" s="900"/>
      <c r="AE87" s="900"/>
      <c r="AF87" s="900"/>
      <c r="AG87" s="900"/>
      <c r="AH87" s="900"/>
      <c r="AI87" s="900"/>
      <c r="AJ87" s="900"/>
      <c r="AK87" s="900"/>
      <c r="AL87" s="900"/>
      <c r="AM87" s="900"/>
      <c r="AN87" s="900"/>
      <c r="AO87" s="900"/>
      <c r="AP87" s="900"/>
      <c r="AQ87" s="900"/>
      <c r="AR87" s="900"/>
      <c r="AS87" s="900"/>
      <c r="AT87" s="900"/>
      <c r="AU87" s="900"/>
      <c r="AV87" s="900"/>
      <c r="AW87" s="900"/>
      <c r="AX87" s="900"/>
      <c r="AY87" s="900"/>
      <c r="AZ87" s="901"/>
      <c r="BA87" s="901"/>
      <c r="BB87" s="901"/>
      <c r="BC87" s="901"/>
      <c r="BD87" s="902"/>
      <c r="BE87" s="235"/>
      <c r="BF87" s="235"/>
      <c r="BG87" s="235"/>
      <c r="BH87" s="235"/>
      <c r="BI87" s="235"/>
      <c r="BJ87" s="235"/>
      <c r="BK87" s="235"/>
      <c r="BL87" s="235"/>
      <c r="BM87" s="235"/>
      <c r="BN87" s="235"/>
      <c r="BO87" s="235"/>
      <c r="BP87" s="235"/>
      <c r="BQ87" s="232">
        <v>81</v>
      </c>
      <c r="BR87" s="237"/>
      <c r="BS87" s="875"/>
      <c r="BT87" s="876"/>
      <c r="BU87" s="876"/>
      <c r="BV87" s="876"/>
      <c r="BW87" s="876"/>
      <c r="BX87" s="876"/>
      <c r="BY87" s="876"/>
      <c r="BZ87" s="876"/>
      <c r="CA87" s="876"/>
      <c r="CB87" s="876"/>
      <c r="CC87" s="876"/>
      <c r="CD87" s="876"/>
      <c r="CE87" s="876"/>
      <c r="CF87" s="876"/>
      <c r="CG87" s="881"/>
      <c r="CH87" s="878"/>
      <c r="CI87" s="879"/>
      <c r="CJ87" s="879"/>
      <c r="CK87" s="879"/>
      <c r="CL87" s="880"/>
      <c r="CM87" s="878"/>
      <c r="CN87" s="879"/>
      <c r="CO87" s="879"/>
      <c r="CP87" s="879"/>
      <c r="CQ87" s="880"/>
      <c r="CR87" s="878"/>
      <c r="CS87" s="879"/>
      <c r="CT87" s="879"/>
      <c r="CU87" s="879"/>
      <c r="CV87" s="880"/>
      <c r="CW87" s="878"/>
      <c r="CX87" s="879"/>
      <c r="CY87" s="879"/>
      <c r="CZ87" s="879"/>
      <c r="DA87" s="880"/>
      <c r="DB87" s="878"/>
      <c r="DC87" s="879"/>
      <c r="DD87" s="879"/>
      <c r="DE87" s="879"/>
      <c r="DF87" s="880"/>
      <c r="DG87" s="878"/>
      <c r="DH87" s="879"/>
      <c r="DI87" s="879"/>
      <c r="DJ87" s="879"/>
      <c r="DK87" s="880"/>
      <c r="DL87" s="878"/>
      <c r="DM87" s="879"/>
      <c r="DN87" s="879"/>
      <c r="DO87" s="879"/>
      <c r="DP87" s="880"/>
      <c r="DQ87" s="878"/>
      <c r="DR87" s="879"/>
      <c r="DS87" s="879"/>
      <c r="DT87" s="879"/>
      <c r="DU87" s="880"/>
      <c r="DV87" s="875"/>
      <c r="DW87" s="876"/>
      <c r="DX87" s="876"/>
      <c r="DY87" s="876"/>
      <c r="DZ87" s="877"/>
      <c r="EA87" s="224"/>
    </row>
    <row r="88" spans="1:131" ht="26.25" customHeight="1" thickBot="1">
      <c r="A88" s="234" t="s">
        <v>394</v>
      </c>
      <c r="B88" s="805" t="s">
        <v>421</v>
      </c>
      <c r="C88" s="806"/>
      <c r="D88" s="806"/>
      <c r="E88" s="806"/>
      <c r="F88" s="806"/>
      <c r="G88" s="806"/>
      <c r="H88" s="806"/>
      <c r="I88" s="806"/>
      <c r="J88" s="806"/>
      <c r="K88" s="806"/>
      <c r="L88" s="806"/>
      <c r="M88" s="806"/>
      <c r="N88" s="806"/>
      <c r="O88" s="806"/>
      <c r="P88" s="807"/>
      <c r="Q88" s="856"/>
      <c r="R88" s="857"/>
      <c r="S88" s="857"/>
      <c r="T88" s="857"/>
      <c r="U88" s="857"/>
      <c r="V88" s="857"/>
      <c r="W88" s="857"/>
      <c r="X88" s="857"/>
      <c r="Y88" s="857"/>
      <c r="Z88" s="857"/>
      <c r="AA88" s="857"/>
      <c r="AB88" s="857"/>
      <c r="AC88" s="857"/>
      <c r="AD88" s="857"/>
      <c r="AE88" s="857"/>
      <c r="AF88" s="860">
        <f>+SUM(AF68:AJ76)</f>
        <v>190312</v>
      </c>
      <c r="AG88" s="860"/>
      <c r="AH88" s="860"/>
      <c r="AI88" s="860"/>
      <c r="AJ88" s="860"/>
      <c r="AK88" s="857"/>
      <c r="AL88" s="857"/>
      <c r="AM88" s="857"/>
      <c r="AN88" s="857"/>
      <c r="AO88" s="857"/>
      <c r="AP88" s="860">
        <f>+AP72+AP76</f>
        <v>11383</v>
      </c>
      <c r="AQ88" s="860"/>
      <c r="AR88" s="860"/>
      <c r="AS88" s="860"/>
      <c r="AT88" s="860"/>
      <c r="AU88" s="860">
        <f>+AU76</f>
        <v>3731</v>
      </c>
      <c r="AV88" s="860"/>
      <c r="AW88" s="860"/>
      <c r="AX88" s="860"/>
      <c r="AY88" s="860"/>
      <c r="AZ88" s="865"/>
      <c r="BA88" s="865"/>
      <c r="BB88" s="865"/>
      <c r="BC88" s="865"/>
      <c r="BD88" s="866"/>
      <c r="BE88" s="235"/>
      <c r="BF88" s="235"/>
      <c r="BG88" s="235"/>
      <c r="BH88" s="235"/>
      <c r="BI88" s="235"/>
      <c r="BJ88" s="235"/>
      <c r="BK88" s="235"/>
      <c r="BL88" s="235"/>
      <c r="BM88" s="235"/>
      <c r="BN88" s="235"/>
      <c r="BO88" s="235"/>
      <c r="BP88" s="235"/>
      <c r="BQ88" s="232">
        <v>82</v>
      </c>
      <c r="BR88" s="237"/>
      <c r="BS88" s="875"/>
      <c r="BT88" s="876"/>
      <c r="BU88" s="876"/>
      <c r="BV88" s="876"/>
      <c r="BW88" s="876"/>
      <c r="BX88" s="876"/>
      <c r="BY88" s="876"/>
      <c r="BZ88" s="876"/>
      <c r="CA88" s="876"/>
      <c r="CB88" s="876"/>
      <c r="CC88" s="876"/>
      <c r="CD88" s="876"/>
      <c r="CE88" s="876"/>
      <c r="CF88" s="876"/>
      <c r="CG88" s="881"/>
      <c r="CH88" s="878"/>
      <c r="CI88" s="879"/>
      <c r="CJ88" s="879"/>
      <c r="CK88" s="879"/>
      <c r="CL88" s="880"/>
      <c r="CM88" s="878"/>
      <c r="CN88" s="879"/>
      <c r="CO88" s="879"/>
      <c r="CP88" s="879"/>
      <c r="CQ88" s="880"/>
      <c r="CR88" s="878"/>
      <c r="CS88" s="879"/>
      <c r="CT88" s="879"/>
      <c r="CU88" s="879"/>
      <c r="CV88" s="880"/>
      <c r="CW88" s="878"/>
      <c r="CX88" s="879"/>
      <c r="CY88" s="879"/>
      <c r="CZ88" s="879"/>
      <c r="DA88" s="880"/>
      <c r="DB88" s="878"/>
      <c r="DC88" s="879"/>
      <c r="DD88" s="879"/>
      <c r="DE88" s="879"/>
      <c r="DF88" s="880"/>
      <c r="DG88" s="878"/>
      <c r="DH88" s="879"/>
      <c r="DI88" s="879"/>
      <c r="DJ88" s="879"/>
      <c r="DK88" s="880"/>
      <c r="DL88" s="878"/>
      <c r="DM88" s="879"/>
      <c r="DN88" s="879"/>
      <c r="DO88" s="879"/>
      <c r="DP88" s="880"/>
      <c r="DQ88" s="878"/>
      <c r="DR88" s="879"/>
      <c r="DS88" s="879"/>
      <c r="DT88" s="879"/>
      <c r="DU88" s="880"/>
      <c r="DV88" s="875"/>
      <c r="DW88" s="876"/>
      <c r="DX88" s="876"/>
      <c r="DY88" s="876"/>
      <c r="DZ88" s="877"/>
      <c r="EA88" s="224"/>
    </row>
    <row r="89" spans="1:131" ht="26.25" hidden="1" customHeight="1">
      <c r="A89" s="239"/>
      <c r="B89" s="240"/>
      <c r="C89" s="240"/>
      <c r="D89" s="240"/>
      <c r="E89" s="240"/>
      <c r="F89" s="240"/>
      <c r="G89" s="240"/>
      <c r="H89" s="240"/>
      <c r="I89" s="240"/>
      <c r="J89" s="240"/>
      <c r="K89" s="240"/>
      <c r="L89" s="240"/>
      <c r="M89" s="240"/>
      <c r="N89" s="240"/>
      <c r="O89" s="240"/>
      <c r="P89" s="240"/>
      <c r="Q89" s="241"/>
      <c r="R89" s="241"/>
      <c r="S89" s="241"/>
      <c r="T89" s="241"/>
      <c r="U89" s="241"/>
      <c r="V89" s="241"/>
      <c r="W89" s="241"/>
      <c r="X89" s="241"/>
      <c r="Y89" s="241"/>
      <c r="Z89" s="241"/>
      <c r="AA89" s="241"/>
      <c r="AB89" s="241"/>
      <c r="AC89" s="241"/>
      <c r="AD89" s="241"/>
      <c r="AE89" s="241"/>
      <c r="AF89" s="241"/>
      <c r="AG89" s="241"/>
      <c r="AH89" s="241"/>
      <c r="AI89" s="241"/>
      <c r="AJ89" s="241"/>
      <c r="AK89" s="241"/>
      <c r="AL89" s="241"/>
      <c r="AM89" s="241"/>
      <c r="AN89" s="241"/>
      <c r="AO89" s="241"/>
      <c r="AP89" s="241"/>
      <c r="AQ89" s="241"/>
      <c r="AR89" s="241"/>
      <c r="AS89" s="241"/>
      <c r="AT89" s="241"/>
      <c r="AU89" s="241"/>
      <c r="AV89" s="241"/>
      <c r="AW89" s="241"/>
      <c r="AX89" s="241"/>
      <c r="AY89" s="241"/>
      <c r="AZ89" s="242"/>
      <c r="BA89" s="242"/>
      <c r="BB89" s="242"/>
      <c r="BC89" s="242"/>
      <c r="BD89" s="242"/>
      <c r="BE89" s="235"/>
      <c r="BF89" s="235"/>
      <c r="BG89" s="235"/>
      <c r="BH89" s="235"/>
      <c r="BI89" s="235"/>
      <c r="BJ89" s="235"/>
      <c r="BK89" s="235"/>
      <c r="BL89" s="235"/>
      <c r="BM89" s="235"/>
      <c r="BN89" s="235"/>
      <c r="BO89" s="235"/>
      <c r="BP89" s="235"/>
      <c r="BQ89" s="232">
        <v>83</v>
      </c>
      <c r="BR89" s="237"/>
      <c r="BS89" s="875"/>
      <c r="BT89" s="876"/>
      <c r="BU89" s="876"/>
      <c r="BV89" s="876"/>
      <c r="BW89" s="876"/>
      <c r="BX89" s="876"/>
      <c r="BY89" s="876"/>
      <c r="BZ89" s="876"/>
      <c r="CA89" s="876"/>
      <c r="CB89" s="876"/>
      <c r="CC89" s="876"/>
      <c r="CD89" s="876"/>
      <c r="CE89" s="876"/>
      <c r="CF89" s="876"/>
      <c r="CG89" s="881"/>
      <c r="CH89" s="878"/>
      <c r="CI89" s="879"/>
      <c r="CJ89" s="879"/>
      <c r="CK89" s="879"/>
      <c r="CL89" s="880"/>
      <c r="CM89" s="878"/>
      <c r="CN89" s="879"/>
      <c r="CO89" s="879"/>
      <c r="CP89" s="879"/>
      <c r="CQ89" s="880"/>
      <c r="CR89" s="878"/>
      <c r="CS89" s="879"/>
      <c r="CT89" s="879"/>
      <c r="CU89" s="879"/>
      <c r="CV89" s="880"/>
      <c r="CW89" s="878"/>
      <c r="CX89" s="879"/>
      <c r="CY89" s="879"/>
      <c r="CZ89" s="879"/>
      <c r="DA89" s="880"/>
      <c r="DB89" s="878"/>
      <c r="DC89" s="879"/>
      <c r="DD89" s="879"/>
      <c r="DE89" s="879"/>
      <c r="DF89" s="880"/>
      <c r="DG89" s="878"/>
      <c r="DH89" s="879"/>
      <c r="DI89" s="879"/>
      <c r="DJ89" s="879"/>
      <c r="DK89" s="880"/>
      <c r="DL89" s="878"/>
      <c r="DM89" s="879"/>
      <c r="DN89" s="879"/>
      <c r="DO89" s="879"/>
      <c r="DP89" s="880"/>
      <c r="DQ89" s="878"/>
      <c r="DR89" s="879"/>
      <c r="DS89" s="879"/>
      <c r="DT89" s="879"/>
      <c r="DU89" s="880"/>
      <c r="DV89" s="875"/>
      <c r="DW89" s="876"/>
      <c r="DX89" s="876"/>
      <c r="DY89" s="876"/>
      <c r="DZ89" s="877"/>
      <c r="EA89" s="224"/>
    </row>
    <row r="90" spans="1:131" ht="26.25" hidden="1" customHeight="1">
      <c r="A90" s="239"/>
      <c r="B90" s="240"/>
      <c r="C90" s="240"/>
      <c r="D90" s="240"/>
      <c r="E90" s="240"/>
      <c r="F90" s="240"/>
      <c r="G90" s="240"/>
      <c r="H90" s="240"/>
      <c r="I90" s="240"/>
      <c r="J90" s="240"/>
      <c r="K90" s="240"/>
      <c r="L90" s="240"/>
      <c r="M90" s="240"/>
      <c r="N90" s="240"/>
      <c r="O90" s="240"/>
      <c r="P90" s="240"/>
      <c r="Q90" s="241"/>
      <c r="R90" s="241"/>
      <c r="S90" s="241"/>
      <c r="T90" s="241"/>
      <c r="U90" s="241"/>
      <c r="V90" s="241"/>
      <c r="W90" s="241"/>
      <c r="X90" s="241"/>
      <c r="Y90" s="241"/>
      <c r="Z90" s="241"/>
      <c r="AA90" s="241"/>
      <c r="AB90" s="241"/>
      <c r="AC90" s="241"/>
      <c r="AD90" s="241"/>
      <c r="AE90" s="241"/>
      <c r="AF90" s="241"/>
      <c r="AG90" s="241"/>
      <c r="AH90" s="241"/>
      <c r="AI90" s="241"/>
      <c r="AJ90" s="241"/>
      <c r="AK90" s="241"/>
      <c r="AL90" s="241"/>
      <c r="AM90" s="241"/>
      <c r="AN90" s="241"/>
      <c r="AO90" s="241"/>
      <c r="AP90" s="241"/>
      <c r="AQ90" s="241"/>
      <c r="AR90" s="241"/>
      <c r="AS90" s="241"/>
      <c r="AT90" s="241"/>
      <c r="AU90" s="241"/>
      <c r="AV90" s="241"/>
      <c r="AW90" s="241"/>
      <c r="AX90" s="241"/>
      <c r="AY90" s="241"/>
      <c r="AZ90" s="242"/>
      <c r="BA90" s="242"/>
      <c r="BB90" s="242"/>
      <c r="BC90" s="242"/>
      <c r="BD90" s="242"/>
      <c r="BE90" s="235"/>
      <c r="BF90" s="235"/>
      <c r="BG90" s="235"/>
      <c r="BH90" s="235"/>
      <c r="BI90" s="235"/>
      <c r="BJ90" s="235"/>
      <c r="BK90" s="235"/>
      <c r="BL90" s="235"/>
      <c r="BM90" s="235"/>
      <c r="BN90" s="235"/>
      <c r="BO90" s="235"/>
      <c r="BP90" s="235"/>
      <c r="BQ90" s="232">
        <v>84</v>
      </c>
      <c r="BR90" s="237"/>
      <c r="BS90" s="875"/>
      <c r="BT90" s="876"/>
      <c r="BU90" s="876"/>
      <c r="BV90" s="876"/>
      <c r="BW90" s="876"/>
      <c r="BX90" s="876"/>
      <c r="BY90" s="876"/>
      <c r="BZ90" s="876"/>
      <c r="CA90" s="876"/>
      <c r="CB90" s="876"/>
      <c r="CC90" s="876"/>
      <c r="CD90" s="876"/>
      <c r="CE90" s="876"/>
      <c r="CF90" s="876"/>
      <c r="CG90" s="881"/>
      <c r="CH90" s="878"/>
      <c r="CI90" s="879"/>
      <c r="CJ90" s="879"/>
      <c r="CK90" s="879"/>
      <c r="CL90" s="880"/>
      <c r="CM90" s="878"/>
      <c r="CN90" s="879"/>
      <c r="CO90" s="879"/>
      <c r="CP90" s="879"/>
      <c r="CQ90" s="880"/>
      <c r="CR90" s="878"/>
      <c r="CS90" s="879"/>
      <c r="CT90" s="879"/>
      <c r="CU90" s="879"/>
      <c r="CV90" s="880"/>
      <c r="CW90" s="878"/>
      <c r="CX90" s="879"/>
      <c r="CY90" s="879"/>
      <c r="CZ90" s="879"/>
      <c r="DA90" s="880"/>
      <c r="DB90" s="878"/>
      <c r="DC90" s="879"/>
      <c r="DD90" s="879"/>
      <c r="DE90" s="879"/>
      <c r="DF90" s="880"/>
      <c r="DG90" s="878"/>
      <c r="DH90" s="879"/>
      <c r="DI90" s="879"/>
      <c r="DJ90" s="879"/>
      <c r="DK90" s="880"/>
      <c r="DL90" s="878"/>
      <c r="DM90" s="879"/>
      <c r="DN90" s="879"/>
      <c r="DO90" s="879"/>
      <c r="DP90" s="880"/>
      <c r="DQ90" s="878"/>
      <c r="DR90" s="879"/>
      <c r="DS90" s="879"/>
      <c r="DT90" s="879"/>
      <c r="DU90" s="880"/>
      <c r="DV90" s="875"/>
      <c r="DW90" s="876"/>
      <c r="DX90" s="876"/>
      <c r="DY90" s="876"/>
      <c r="DZ90" s="877"/>
      <c r="EA90" s="224"/>
    </row>
    <row r="91" spans="1:131" ht="26.25" hidden="1" customHeight="1">
      <c r="A91" s="239"/>
      <c r="B91" s="240"/>
      <c r="C91" s="240"/>
      <c r="D91" s="240"/>
      <c r="E91" s="240"/>
      <c r="F91" s="240"/>
      <c r="G91" s="240"/>
      <c r="H91" s="240"/>
      <c r="I91" s="240"/>
      <c r="J91" s="240"/>
      <c r="K91" s="240"/>
      <c r="L91" s="240"/>
      <c r="M91" s="240"/>
      <c r="N91" s="240"/>
      <c r="O91" s="240"/>
      <c r="P91" s="240"/>
      <c r="Q91" s="241"/>
      <c r="R91" s="241"/>
      <c r="S91" s="241"/>
      <c r="T91" s="241"/>
      <c r="U91" s="241"/>
      <c r="V91" s="241"/>
      <c r="W91" s="241"/>
      <c r="X91" s="241"/>
      <c r="Y91" s="241"/>
      <c r="Z91" s="241"/>
      <c r="AA91" s="241"/>
      <c r="AB91" s="241"/>
      <c r="AC91" s="241"/>
      <c r="AD91" s="241"/>
      <c r="AE91" s="241"/>
      <c r="AF91" s="241"/>
      <c r="AG91" s="241"/>
      <c r="AH91" s="241"/>
      <c r="AI91" s="241"/>
      <c r="AJ91" s="241"/>
      <c r="AK91" s="241"/>
      <c r="AL91" s="241"/>
      <c r="AM91" s="241"/>
      <c r="AN91" s="241"/>
      <c r="AO91" s="241"/>
      <c r="AP91" s="241"/>
      <c r="AQ91" s="241"/>
      <c r="AR91" s="241"/>
      <c r="AS91" s="241"/>
      <c r="AT91" s="241"/>
      <c r="AU91" s="241"/>
      <c r="AV91" s="241"/>
      <c r="AW91" s="241"/>
      <c r="AX91" s="241"/>
      <c r="AY91" s="241"/>
      <c r="AZ91" s="242"/>
      <c r="BA91" s="242"/>
      <c r="BB91" s="242"/>
      <c r="BC91" s="242"/>
      <c r="BD91" s="242"/>
      <c r="BE91" s="235"/>
      <c r="BF91" s="235"/>
      <c r="BG91" s="235"/>
      <c r="BH91" s="235"/>
      <c r="BI91" s="235"/>
      <c r="BJ91" s="235"/>
      <c r="BK91" s="235"/>
      <c r="BL91" s="235"/>
      <c r="BM91" s="235"/>
      <c r="BN91" s="235"/>
      <c r="BO91" s="235"/>
      <c r="BP91" s="235"/>
      <c r="BQ91" s="232">
        <v>85</v>
      </c>
      <c r="BR91" s="237"/>
      <c r="BS91" s="875"/>
      <c r="BT91" s="876"/>
      <c r="BU91" s="876"/>
      <c r="BV91" s="876"/>
      <c r="BW91" s="876"/>
      <c r="BX91" s="876"/>
      <c r="BY91" s="876"/>
      <c r="BZ91" s="876"/>
      <c r="CA91" s="876"/>
      <c r="CB91" s="876"/>
      <c r="CC91" s="876"/>
      <c r="CD91" s="876"/>
      <c r="CE91" s="876"/>
      <c r="CF91" s="876"/>
      <c r="CG91" s="881"/>
      <c r="CH91" s="878"/>
      <c r="CI91" s="879"/>
      <c r="CJ91" s="879"/>
      <c r="CK91" s="879"/>
      <c r="CL91" s="880"/>
      <c r="CM91" s="878"/>
      <c r="CN91" s="879"/>
      <c r="CO91" s="879"/>
      <c r="CP91" s="879"/>
      <c r="CQ91" s="880"/>
      <c r="CR91" s="878"/>
      <c r="CS91" s="879"/>
      <c r="CT91" s="879"/>
      <c r="CU91" s="879"/>
      <c r="CV91" s="880"/>
      <c r="CW91" s="878"/>
      <c r="CX91" s="879"/>
      <c r="CY91" s="879"/>
      <c r="CZ91" s="879"/>
      <c r="DA91" s="880"/>
      <c r="DB91" s="878"/>
      <c r="DC91" s="879"/>
      <c r="DD91" s="879"/>
      <c r="DE91" s="879"/>
      <c r="DF91" s="880"/>
      <c r="DG91" s="878"/>
      <c r="DH91" s="879"/>
      <c r="DI91" s="879"/>
      <c r="DJ91" s="879"/>
      <c r="DK91" s="880"/>
      <c r="DL91" s="878"/>
      <c r="DM91" s="879"/>
      <c r="DN91" s="879"/>
      <c r="DO91" s="879"/>
      <c r="DP91" s="880"/>
      <c r="DQ91" s="878"/>
      <c r="DR91" s="879"/>
      <c r="DS91" s="879"/>
      <c r="DT91" s="879"/>
      <c r="DU91" s="880"/>
      <c r="DV91" s="875"/>
      <c r="DW91" s="876"/>
      <c r="DX91" s="876"/>
      <c r="DY91" s="876"/>
      <c r="DZ91" s="877"/>
      <c r="EA91" s="224"/>
    </row>
    <row r="92" spans="1:131" ht="26.25" hidden="1" customHeight="1">
      <c r="A92" s="239"/>
      <c r="B92" s="240"/>
      <c r="C92" s="240"/>
      <c r="D92" s="240"/>
      <c r="E92" s="240"/>
      <c r="F92" s="240"/>
      <c r="G92" s="240"/>
      <c r="H92" s="240"/>
      <c r="I92" s="240"/>
      <c r="J92" s="240"/>
      <c r="K92" s="240"/>
      <c r="L92" s="240"/>
      <c r="M92" s="240"/>
      <c r="N92" s="240"/>
      <c r="O92" s="240"/>
      <c r="P92" s="240"/>
      <c r="Q92" s="241"/>
      <c r="R92" s="241"/>
      <c r="S92" s="241"/>
      <c r="T92" s="241"/>
      <c r="U92" s="241"/>
      <c r="V92" s="241"/>
      <c r="W92" s="241"/>
      <c r="X92" s="241"/>
      <c r="Y92" s="241"/>
      <c r="Z92" s="241"/>
      <c r="AA92" s="241"/>
      <c r="AB92" s="241"/>
      <c r="AC92" s="241"/>
      <c r="AD92" s="241"/>
      <c r="AE92" s="241"/>
      <c r="AF92" s="241"/>
      <c r="AG92" s="241"/>
      <c r="AH92" s="241"/>
      <c r="AI92" s="241"/>
      <c r="AJ92" s="241"/>
      <c r="AK92" s="241"/>
      <c r="AL92" s="241"/>
      <c r="AM92" s="241"/>
      <c r="AN92" s="241"/>
      <c r="AO92" s="241"/>
      <c r="AP92" s="241"/>
      <c r="AQ92" s="241"/>
      <c r="AR92" s="241"/>
      <c r="AS92" s="241"/>
      <c r="AT92" s="241"/>
      <c r="AU92" s="241"/>
      <c r="AV92" s="241"/>
      <c r="AW92" s="241"/>
      <c r="AX92" s="241"/>
      <c r="AY92" s="241"/>
      <c r="AZ92" s="242"/>
      <c r="BA92" s="242"/>
      <c r="BB92" s="242"/>
      <c r="BC92" s="242"/>
      <c r="BD92" s="242"/>
      <c r="BE92" s="235"/>
      <c r="BF92" s="235"/>
      <c r="BG92" s="235"/>
      <c r="BH92" s="235"/>
      <c r="BI92" s="235"/>
      <c r="BJ92" s="235"/>
      <c r="BK92" s="235"/>
      <c r="BL92" s="235"/>
      <c r="BM92" s="235"/>
      <c r="BN92" s="235"/>
      <c r="BO92" s="235"/>
      <c r="BP92" s="235"/>
      <c r="BQ92" s="232">
        <v>86</v>
      </c>
      <c r="BR92" s="237"/>
      <c r="BS92" s="875"/>
      <c r="BT92" s="876"/>
      <c r="BU92" s="876"/>
      <c r="BV92" s="876"/>
      <c r="BW92" s="876"/>
      <c r="BX92" s="876"/>
      <c r="BY92" s="876"/>
      <c r="BZ92" s="876"/>
      <c r="CA92" s="876"/>
      <c r="CB92" s="876"/>
      <c r="CC92" s="876"/>
      <c r="CD92" s="876"/>
      <c r="CE92" s="876"/>
      <c r="CF92" s="876"/>
      <c r="CG92" s="881"/>
      <c r="CH92" s="878"/>
      <c r="CI92" s="879"/>
      <c r="CJ92" s="879"/>
      <c r="CK92" s="879"/>
      <c r="CL92" s="880"/>
      <c r="CM92" s="878"/>
      <c r="CN92" s="879"/>
      <c r="CO92" s="879"/>
      <c r="CP92" s="879"/>
      <c r="CQ92" s="880"/>
      <c r="CR92" s="878"/>
      <c r="CS92" s="879"/>
      <c r="CT92" s="879"/>
      <c r="CU92" s="879"/>
      <c r="CV92" s="880"/>
      <c r="CW92" s="878"/>
      <c r="CX92" s="879"/>
      <c r="CY92" s="879"/>
      <c r="CZ92" s="879"/>
      <c r="DA92" s="880"/>
      <c r="DB92" s="878"/>
      <c r="DC92" s="879"/>
      <c r="DD92" s="879"/>
      <c r="DE92" s="879"/>
      <c r="DF92" s="880"/>
      <c r="DG92" s="878"/>
      <c r="DH92" s="879"/>
      <c r="DI92" s="879"/>
      <c r="DJ92" s="879"/>
      <c r="DK92" s="880"/>
      <c r="DL92" s="878"/>
      <c r="DM92" s="879"/>
      <c r="DN92" s="879"/>
      <c r="DO92" s="879"/>
      <c r="DP92" s="880"/>
      <c r="DQ92" s="878"/>
      <c r="DR92" s="879"/>
      <c r="DS92" s="879"/>
      <c r="DT92" s="879"/>
      <c r="DU92" s="880"/>
      <c r="DV92" s="875"/>
      <c r="DW92" s="876"/>
      <c r="DX92" s="876"/>
      <c r="DY92" s="876"/>
      <c r="DZ92" s="877"/>
      <c r="EA92" s="224"/>
    </row>
    <row r="93" spans="1:131" ht="26.25" hidden="1" customHeight="1">
      <c r="A93" s="239"/>
      <c r="B93" s="240"/>
      <c r="C93" s="240"/>
      <c r="D93" s="240"/>
      <c r="E93" s="240"/>
      <c r="F93" s="240"/>
      <c r="G93" s="240"/>
      <c r="H93" s="240"/>
      <c r="I93" s="240"/>
      <c r="J93" s="240"/>
      <c r="K93" s="240"/>
      <c r="L93" s="240"/>
      <c r="M93" s="240"/>
      <c r="N93" s="240"/>
      <c r="O93" s="240"/>
      <c r="P93" s="240"/>
      <c r="Q93" s="241"/>
      <c r="R93" s="241"/>
      <c r="S93" s="241"/>
      <c r="T93" s="241"/>
      <c r="U93" s="241"/>
      <c r="V93" s="241"/>
      <c r="W93" s="241"/>
      <c r="X93" s="241"/>
      <c r="Y93" s="241"/>
      <c r="Z93" s="241"/>
      <c r="AA93" s="241"/>
      <c r="AB93" s="241"/>
      <c r="AC93" s="241"/>
      <c r="AD93" s="241"/>
      <c r="AE93" s="241"/>
      <c r="AF93" s="241"/>
      <c r="AG93" s="241"/>
      <c r="AH93" s="241"/>
      <c r="AI93" s="241"/>
      <c r="AJ93" s="241"/>
      <c r="AK93" s="241"/>
      <c r="AL93" s="241"/>
      <c r="AM93" s="241"/>
      <c r="AN93" s="241"/>
      <c r="AO93" s="241"/>
      <c r="AP93" s="241"/>
      <c r="AQ93" s="241"/>
      <c r="AR93" s="241"/>
      <c r="AS93" s="241"/>
      <c r="AT93" s="241"/>
      <c r="AU93" s="241"/>
      <c r="AV93" s="241"/>
      <c r="AW93" s="241"/>
      <c r="AX93" s="241"/>
      <c r="AY93" s="241"/>
      <c r="AZ93" s="242"/>
      <c r="BA93" s="242"/>
      <c r="BB93" s="242"/>
      <c r="BC93" s="242"/>
      <c r="BD93" s="242"/>
      <c r="BE93" s="235"/>
      <c r="BF93" s="235"/>
      <c r="BG93" s="235"/>
      <c r="BH93" s="235"/>
      <c r="BI93" s="235"/>
      <c r="BJ93" s="235"/>
      <c r="BK93" s="235"/>
      <c r="BL93" s="235"/>
      <c r="BM93" s="235"/>
      <c r="BN93" s="235"/>
      <c r="BO93" s="235"/>
      <c r="BP93" s="235"/>
      <c r="BQ93" s="232">
        <v>87</v>
      </c>
      <c r="BR93" s="237"/>
      <c r="BS93" s="875"/>
      <c r="BT93" s="876"/>
      <c r="BU93" s="876"/>
      <c r="BV93" s="876"/>
      <c r="BW93" s="876"/>
      <c r="BX93" s="876"/>
      <c r="BY93" s="876"/>
      <c r="BZ93" s="876"/>
      <c r="CA93" s="876"/>
      <c r="CB93" s="876"/>
      <c r="CC93" s="876"/>
      <c r="CD93" s="876"/>
      <c r="CE93" s="876"/>
      <c r="CF93" s="876"/>
      <c r="CG93" s="881"/>
      <c r="CH93" s="878"/>
      <c r="CI93" s="879"/>
      <c r="CJ93" s="879"/>
      <c r="CK93" s="879"/>
      <c r="CL93" s="880"/>
      <c r="CM93" s="878"/>
      <c r="CN93" s="879"/>
      <c r="CO93" s="879"/>
      <c r="CP93" s="879"/>
      <c r="CQ93" s="880"/>
      <c r="CR93" s="878"/>
      <c r="CS93" s="879"/>
      <c r="CT93" s="879"/>
      <c r="CU93" s="879"/>
      <c r="CV93" s="880"/>
      <c r="CW93" s="878"/>
      <c r="CX93" s="879"/>
      <c r="CY93" s="879"/>
      <c r="CZ93" s="879"/>
      <c r="DA93" s="880"/>
      <c r="DB93" s="878"/>
      <c r="DC93" s="879"/>
      <c r="DD93" s="879"/>
      <c r="DE93" s="879"/>
      <c r="DF93" s="880"/>
      <c r="DG93" s="878"/>
      <c r="DH93" s="879"/>
      <c r="DI93" s="879"/>
      <c r="DJ93" s="879"/>
      <c r="DK93" s="880"/>
      <c r="DL93" s="878"/>
      <c r="DM93" s="879"/>
      <c r="DN93" s="879"/>
      <c r="DO93" s="879"/>
      <c r="DP93" s="880"/>
      <c r="DQ93" s="878"/>
      <c r="DR93" s="879"/>
      <c r="DS93" s="879"/>
      <c r="DT93" s="879"/>
      <c r="DU93" s="880"/>
      <c r="DV93" s="875"/>
      <c r="DW93" s="876"/>
      <c r="DX93" s="876"/>
      <c r="DY93" s="876"/>
      <c r="DZ93" s="877"/>
      <c r="EA93" s="224"/>
    </row>
    <row r="94" spans="1:131" ht="26.25" hidden="1" customHeight="1">
      <c r="A94" s="239"/>
      <c r="B94" s="240"/>
      <c r="C94" s="240"/>
      <c r="D94" s="240"/>
      <c r="E94" s="240"/>
      <c r="F94" s="240"/>
      <c r="G94" s="240"/>
      <c r="H94" s="240"/>
      <c r="I94" s="240"/>
      <c r="J94" s="240"/>
      <c r="K94" s="240"/>
      <c r="L94" s="240"/>
      <c r="M94" s="240"/>
      <c r="N94" s="240"/>
      <c r="O94" s="240"/>
      <c r="P94" s="240"/>
      <c r="Q94" s="241"/>
      <c r="R94" s="241"/>
      <c r="S94" s="241"/>
      <c r="T94" s="241"/>
      <c r="U94" s="241"/>
      <c r="V94" s="241"/>
      <c r="W94" s="241"/>
      <c r="X94" s="241"/>
      <c r="Y94" s="241"/>
      <c r="Z94" s="241"/>
      <c r="AA94" s="241"/>
      <c r="AB94" s="241"/>
      <c r="AC94" s="241"/>
      <c r="AD94" s="241"/>
      <c r="AE94" s="241"/>
      <c r="AF94" s="241"/>
      <c r="AG94" s="241"/>
      <c r="AH94" s="241"/>
      <c r="AI94" s="241"/>
      <c r="AJ94" s="241"/>
      <c r="AK94" s="241"/>
      <c r="AL94" s="241"/>
      <c r="AM94" s="241"/>
      <c r="AN94" s="241"/>
      <c r="AO94" s="241"/>
      <c r="AP94" s="241"/>
      <c r="AQ94" s="241"/>
      <c r="AR94" s="241"/>
      <c r="AS94" s="241"/>
      <c r="AT94" s="241"/>
      <c r="AU94" s="241"/>
      <c r="AV94" s="241"/>
      <c r="AW94" s="241"/>
      <c r="AX94" s="241"/>
      <c r="AY94" s="241"/>
      <c r="AZ94" s="242"/>
      <c r="BA94" s="242"/>
      <c r="BB94" s="242"/>
      <c r="BC94" s="242"/>
      <c r="BD94" s="242"/>
      <c r="BE94" s="235"/>
      <c r="BF94" s="235"/>
      <c r="BG94" s="235"/>
      <c r="BH94" s="235"/>
      <c r="BI94" s="235"/>
      <c r="BJ94" s="235"/>
      <c r="BK94" s="235"/>
      <c r="BL94" s="235"/>
      <c r="BM94" s="235"/>
      <c r="BN94" s="235"/>
      <c r="BO94" s="235"/>
      <c r="BP94" s="235"/>
      <c r="BQ94" s="232">
        <v>88</v>
      </c>
      <c r="BR94" s="237"/>
      <c r="BS94" s="875"/>
      <c r="BT94" s="876"/>
      <c r="BU94" s="876"/>
      <c r="BV94" s="876"/>
      <c r="BW94" s="876"/>
      <c r="BX94" s="876"/>
      <c r="BY94" s="876"/>
      <c r="BZ94" s="876"/>
      <c r="CA94" s="876"/>
      <c r="CB94" s="876"/>
      <c r="CC94" s="876"/>
      <c r="CD94" s="876"/>
      <c r="CE94" s="876"/>
      <c r="CF94" s="876"/>
      <c r="CG94" s="881"/>
      <c r="CH94" s="878"/>
      <c r="CI94" s="879"/>
      <c r="CJ94" s="879"/>
      <c r="CK94" s="879"/>
      <c r="CL94" s="880"/>
      <c r="CM94" s="878"/>
      <c r="CN94" s="879"/>
      <c r="CO94" s="879"/>
      <c r="CP94" s="879"/>
      <c r="CQ94" s="880"/>
      <c r="CR94" s="878"/>
      <c r="CS94" s="879"/>
      <c r="CT94" s="879"/>
      <c r="CU94" s="879"/>
      <c r="CV94" s="880"/>
      <c r="CW94" s="878"/>
      <c r="CX94" s="879"/>
      <c r="CY94" s="879"/>
      <c r="CZ94" s="879"/>
      <c r="DA94" s="880"/>
      <c r="DB94" s="878"/>
      <c r="DC94" s="879"/>
      <c r="DD94" s="879"/>
      <c r="DE94" s="879"/>
      <c r="DF94" s="880"/>
      <c r="DG94" s="878"/>
      <c r="DH94" s="879"/>
      <c r="DI94" s="879"/>
      <c r="DJ94" s="879"/>
      <c r="DK94" s="880"/>
      <c r="DL94" s="878"/>
      <c r="DM94" s="879"/>
      <c r="DN94" s="879"/>
      <c r="DO94" s="879"/>
      <c r="DP94" s="880"/>
      <c r="DQ94" s="878"/>
      <c r="DR94" s="879"/>
      <c r="DS94" s="879"/>
      <c r="DT94" s="879"/>
      <c r="DU94" s="880"/>
      <c r="DV94" s="875"/>
      <c r="DW94" s="876"/>
      <c r="DX94" s="876"/>
      <c r="DY94" s="876"/>
      <c r="DZ94" s="877"/>
      <c r="EA94" s="224"/>
    </row>
    <row r="95" spans="1:131" ht="26.25" hidden="1" customHeight="1">
      <c r="A95" s="239"/>
      <c r="B95" s="240"/>
      <c r="C95" s="240"/>
      <c r="D95" s="240"/>
      <c r="E95" s="240"/>
      <c r="F95" s="240"/>
      <c r="G95" s="240"/>
      <c r="H95" s="240"/>
      <c r="I95" s="240"/>
      <c r="J95" s="240"/>
      <c r="K95" s="240"/>
      <c r="L95" s="240"/>
      <c r="M95" s="240"/>
      <c r="N95" s="240"/>
      <c r="O95" s="240"/>
      <c r="P95" s="240"/>
      <c r="Q95" s="241"/>
      <c r="R95" s="241"/>
      <c r="S95" s="241"/>
      <c r="T95" s="241"/>
      <c r="U95" s="241"/>
      <c r="V95" s="241"/>
      <c r="W95" s="241"/>
      <c r="X95" s="241"/>
      <c r="Y95" s="241"/>
      <c r="Z95" s="241"/>
      <c r="AA95" s="241"/>
      <c r="AB95" s="241"/>
      <c r="AC95" s="241"/>
      <c r="AD95" s="241"/>
      <c r="AE95" s="241"/>
      <c r="AF95" s="241"/>
      <c r="AG95" s="241"/>
      <c r="AH95" s="241"/>
      <c r="AI95" s="241"/>
      <c r="AJ95" s="241"/>
      <c r="AK95" s="241"/>
      <c r="AL95" s="241"/>
      <c r="AM95" s="241"/>
      <c r="AN95" s="241"/>
      <c r="AO95" s="241"/>
      <c r="AP95" s="241"/>
      <c r="AQ95" s="241"/>
      <c r="AR95" s="241"/>
      <c r="AS95" s="241"/>
      <c r="AT95" s="241"/>
      <c r="AU95" s="241"/>
      <c r="AV95" s="241"/>
      <c r="AW95" s="241"/>
      <c r="AX95" s="241"/>
      <c r="AY95" s="241"/>
      <c r="AZ95" s="242"/>
      <c r="BA95" s="242"/>
      <c r="BB95" s="242"/>
      <c r="BC95" s="242"/>
      <c r="BD95" s="242"/>
      <c r="BE95" s="235"/>
      <c r="BF95" s="235"/>
      <c r="BG95" s="235"/>
      <c r="BH95" s="235"/>
      <c r="BI95" s="235"/>
      <c r="BJ95" s="235"/>
      <c r="BK95" s="235"/>
      <c r="BL95" s="235"/>
      <c r="BM95" s="235"/>
      <c r="BN95" s="235"/>
      <c r="BO95" s="235"/>
      <c r="BP95" s="235"/>
      <c r="BQ95" s="232">
        <v>89</v>
      </c>
      <c r="BR95" s="237"/>
      <c r="BS95" s="875"/>
      <c r="BT95" s="876"/>
      <c r="BU95" s="876"/>
      <c r="BV95" s="876"/>
      <c r="BW95" s="876"/>
      <c r="BX95" s="876"/>
      <c r="BY95" s="876"/>
      <c r="BZ95" s="876"/>
      <c r="CA95" s="876"/>
      <c r="CB95" s="876"/>
      <c r="CC95" s="876"/>
      <c r="CD95" s="876"/>
      <c r="CE95" s="876"/>
      <c r="CF95" s="876"/>
      <c r="CG95" s="881"/>
      <c r="CH95" s="878"/>
      <c r="CI95" s="879"/>
      <c r="CJ95" s="879"/>
      <c r="CK95" s="879"/>
      <c r="CL95" s="880"/>
      <c r="CM95" s="878"/>
      <c r="CN95" s="879"/>
      <c r="CO95" s="879"/>
      <c r="CP95" s="879"/>
      <c r="CQ95" s="880"/>
      <c r="CR95" s="878"/>
      <c r="CS95" s="879"/>
      <c r="CT95" s="879"/>
      <c r="CU95" s="879"/>
      <c r="CV95" s="880"/>
      <c r="CW95" s="878"/>
      <c r="CX95" s="879"/>
      <c r="CY95" s="879"/>
      <c r="CZ95" s="879"/>
      <c r="DA95" s="880"/>
      <c r="DB95" s="878"/>
      <c r="DC95" s="879"/>
      <c r="DD95" s="879"/>
      <c r="DE95" s="879"/>
      <c r="DF95" s="880"/>
      <c r="DG95" s="878"/>
      <c r="DH95" s="879"/>
      <c r="DI95" s="879"/>
      <c r="DJ95" s="879"/>
      <c r="DK95" s="880"/>
      <c r="DL95" s="878"/>
      <c r="DM95" s="879"/>
      <c r="DN95" s="879"/>
      <c r="DO95" s="879"/>
      <c r="DP95" s="880"/>
      <c r="DQ95" s="878"/>
      <c r="DR95" s="879"/>
      <c r="DS95" s="879"/>
      <c r="DT95" s="879"/>
      <c r="DU95" s="880"/>
      <c r="DV95" s="875"/>
      <c r="DW95" s="876"/>
      <c r="DX95" s="876"/>
      <c r="DY95" s="876"/>
      <c r="DZ95" s="877"/>
      <c r="EA95" s="224"/>
    </row>
    <row r="96" spans="1:131" ht="26.25" hidden="1" customHeight="1">
      <c r="A96" s="239"/>
      <c r="B96" s="240"/>
      <c r="C96" s="240"/>
      <c r="D96" s="240"/>
      <c r="E96" s="240"/>
      <c r="F96" s="240"/>
      <c r="G96" s="240"/>
      <c r="H96" s="240"/>
      <c r="I96" s="240"/>
      <c r="J96" s="240"/>
      <c r="K96" s="240"/>
      <c r="L96" s="240"/>
      <c r="M96" s="240"/>
      <c r="N96" s="240"/>
      <c r="O96" s="240"/>
      <c r="P96" s="240"/>
      <c r="Q96" s="241"/>
      <c r="R96" s="241"/>
      <c r="S96" s="241"/>
      <c r="T96" s="241"/>
      <c r="U96" s="241"/>
      <c r="V96" s="241"/>
      <c r="W96" s="241"/>
      <c r="X96" s="241"/>
      <c r="Y96" s="241"/>
      <c r="Z96" s="241"/>
      <c r="AA96" s="241"/>
      <c r="AB96" s="241"/>
      <c r="AC96" s="241"/>
      <c r="AD96" s="241"/>
      <c r="AE96" s="241"/>
      <c r="AF96" s="241"/>
      <c r="AG96" s="241"/>
      <c r="AH96" s="241"/>
      <c r="AI96" s="241"/>
      <c r="AJ96" s="241"/>
      <c r="AK96" s="241"/>
      <c r="AL96" s="241"/>
      <c r="AM96" s="241"/>
      <c r="AN96" s="241"/>
      <c r="AO96" s="241"/>
      <c r="AP96" s="241"/>
      <c r="AQ96" s="241"/>
      <c r="AR96" s="241"/>
      <c r="AS96" s="241"/>
      <c r="AT96" s="241"/>
      <c r="AU96" s="241"/>
      <c r="AV96" s="241"/>
      <c r="AW96" s="241"/>
      <c r="AX96" s="241"/>
      <c r="AY96" s="241"/>
      <c r="AZ96" s="242"/>
      <c r="BA96" s="242"/>
      <c r="BB96" s="242"/>
      <c r="BC96" s="242"/>
      <c r="BD96" s="242"/>
      <c r="BE96" s="235"/>
      <c r="BF96" s="235"/>
      <c r="BG96" s="235"/>
      <c r="BH96" s="235"/>
      <c r="BI96" s="235"/>
      <c r="BJ96" s="235"/>
      <c r="BK96" s="235"/>
      <c r="BL96" s="235"/>
      <c r="BM96" s="235"/>
      <c r="BN96" s="235"/>
      <c r="BO96" s="235"/>
      <c r="BP96" s="235"/>
      <c r="BQ96" s="232">
        <v>90</v>
      </c>
      <c r="BR96" s="237"/>
      <c r="BS96" s="875"/>
      <c r="BT96" s="876"/>
      <c r="BU96" s="876"/>
      <c r="BV96" s="876"/>
      <c r="BW96" s="876"/>
      <c r="BX96" s="876"/>
      <c r="BY96" s="876"/>
      <c r="BZ96" s="876"/>
      <c r="CA96" s="876"/>
      <c r="CB96" s="876"/>
      <c r="CC96" s="876"/>
      <c r="CD96" s="876"/>
      <c r="CE96" s="876"/>
      <c r="CF96" s="876"/>
      <c r="CG96" s="881"/>
      <c r="CH96" s="878"/>
      <c r="CI96" s="879"/>
      <c r="CJ96" s="879"/>
      <c r="CK96" s="879"/>
      <c r="CL96" s="880"/>
      <c r="CM96" s="878"/>
      <c r="CN96" s="879"/>
      <c r="CO96" s="879"/>
      <c r="CP96" s="879"/>
      <c r="CQ96" s="880"/>
      <c r="CR96" s="878"/>
      <c r="CS96" s="879"/>
      <c r="CT96" s="879"/>
      <c r="CU96" s="879"/>
      <c r="CV96" s="880"/>
      <c r="CW96" s="878"/>
      <c r="CX96" s="879"/>
      <c r="CY96" s="879"/>
      <c r="CZ96" s="879"/>
      <c r="DA96" s="880"/>
      <c r="DB96" s="878"/>
      <c r="DC96" s="879"/>
      <c r="DD96" s="879"/>
      <c r="DE96" s="879"/>
      <c r="DF96" s="880"/>
      <c r="DG96" s="878"/>
      <c r="DH96" s="879"/>
      <c r="DI96" s="879"/>
      <c r="DJ96" s="879"/>
      <c r="DK96" s="880"/>
      <c r="DL96" s="878"/>
      <c r="DM96" s="879"/>
      <c r="DN96" s="879"/>
      <c r="DO96" s="879"/>
      <c r="DP96" s="880"/>
      <c r="DQ96" s="878"/>
      <c r="DR96" s="879"/>
      <c r="DS96" s="879"/>
      <c r="DT96" s="879"/>
      <c r="DU96" s="880"/>
      <c r="DV96" s="875"/>
      <c r="DW96" s="876"/>
      <c r="DX96" s="876"/>
      <c r="DY96" s="876"/>
      <c r="DZ96" s="877"/>
      <c r="EA96" s="224"/>
    </row>
    <row r="97" spans="1:131" ht="26.25" hidden="1" customHeight="1">
      <c r="A97" s="239"/>
      <c r="B97" s="240"/>
      <c r="C97" s="240"/>
      <c r="D97" s="240"/>
      <c r="E97" s="240"/>
      <c r="F97" s="240"/>
      <c r="G97" s="240"/>
      <c r="H97" s="240"/>
      <c r="I97" s="240"/>
      <c r="J97" s="240"/>
      <c r="K97" s="240"/>
      <c r="L97" s="240"/>
      <c r="M97" s="240"/>
      <c r="N97" s="240"/>
      <c r="O97" s="240"/>
      <c r="P97" s="240"/>
      <c r="Q97" s="241"/>
      <c r="R97" s="241"/>
      <c r="S97" s="241"/>
      <c r="T97" s="241"/>
      <c r="U97" s="241"/>
      <c r="V97" s="241"/>
      <c r="W97" s="241"/>
      <c r="X97" s="241"/>
      <c r="Y97" s="241"/>
      <c r="Z97" s="241"/>
      <c r="AA97" s="241"/>
      <c r="AB97" s="241"/>
      <c r="AC97" s="241"/>
      <c r="AD97" s="241"/>
      <c r="AE97" s="241"/>
      <c r="AF97" s="241"/>
      <c r="AG97" s="241"/>
      <c r="AH97" s="241"/>
      <c r="AI97" s="241"/>
      <c r="AJ97" s="241"/>
      <c r="AK97" s="241"/>
      <c r="AL97" s="241"/>
      <c r="AM97" s="241"/>
      <c r="AN97" s="241"/>
      <c r="AO97" s="241"/>
      <c r="AP97" s="241"/>
      <c r="AQ97" s="241"/>
      <c r="AR97" s="241"/>
      <c r="AS97" s="241"/>
      <c r="AT97" s="241"/>
      <c r="AU97" s="241"/>
      <c r="AV97" s="241"/>
      <c r="AW97" s="241"/>
      <c r="AX97" s="241"/>
      <c r="AY97" s="241"/>
      <c r="AZ97" s="242"/>
      <c r="BA97" s="242"/>
      <c r="BB97" s="242"/>
      <c r="BC97" s="242"/>
      <c r="BD97" s="242"/>
      <c r="BE97" s="235"/>
      <c r="BF97" s="235"/>
      <c r="BG97" s="235"/>
      <c r="BH97" s="235"/>
      <c r="BI97" s="235"/>
      <c r="BJ97" s="235"/>
      <c r="BK97" s="235"/>
      <c r="BL97" s="235"/>
      <c r="BM97" s="235"/>
      <c r="BN97" s="235"/>
      <c r="BO97" s="235"/>
      <c r="BP97" s="235"/>
      <c r="BQ97" s="232">
        <v>91</v>
      </c>
      <c r="BR97" s="237"/>
      <c r="BS97" s="875"/>
      <c r="BT97" s="876"/>
      <c r="BU97" s="876"/>
      <c r="BV97" s="876"/>
      <c r="BW97" s="876"/>
      <c r="BX97" s="876"/>
      <c r="BY97" s="876"/>
      <c r="BZ97" s="876"/>
      <c r="CA97" s="876"/>
      <c r="CB97" s="876"/>
      <c r="CC97" s="876"/>
      <c r="CD97" s="876"/>
      <c r="CE97" s="876"/>
      <c r="CF97" s="876"/>
      <c r="CG97" s="881"/>
      <c r="CH97" s="878"/>
      <c r="CI97" s="879"/>
      <c r="CJ97" s="879"/>
      <c r="CK97" s="879"/>
      <c r="CL97" s="880"/>
      <c r="CM97" s="878"/>
      <c r="CN97" s="879"/>
      <c r="CO97" s="879"/>
      <c r="CP97" s="879"/>
      <c r="CQ97" s="880"/>
      <c r="CR97" s="878"/>
      <c r="CS97" s="879"/>
      <c r="CT97" s="879"/>
      <c r="CU97" s="879"/>
      <c r="CV97" s="880"/>
      <c r="CW97" s="878"/>
      <c r="CX97" s="879"/>
      <c r="CY97" s="879"/>
      <c r="CZ97" s="879"/>
      <c r="DA97" s="880"/>
      <c r="DB97" s="878"/>
      <c r="DC97" s="879"/>
      <c r="DD97" s="879"/>
      <c r="DE97" s="879"/>
      <c r="DF97" s="880"/>
      <c r="DG97" s="878"/>
      <c r="DH97" s="879"/>
      <c r="DI97" s="879"/>
      <c r="DJ97" s="879"/>
      <c r="DK97" s="880"/>
      <c r="DL97" s="878"/>
      <c r="DM97" s="879"/>
      <c r="DN97" s="879"/>
      <c r="DO97" s="879"/>
      <c r="DP97" s="880"/>
      <c r="DQ97" s="878"/>
      <c r="DR97" s="879"/>
      <c r="DS97" s="879"/>
      <c r="DT97" s="879"/>
      <c r="DU97" s="880"/>
      <c r="DV97" s="875"/>
      <c r="DW97" s="876"/>
      <c r="DX97" s="876"/>
      <c r="DY97" s="876"/>
      <c r="DZ97" s="877"/>
      <c r="EA97" s="224"/>
    </row>
    <row r="98" spans="1:131" ht="26.25" hidden="1" customHeight="1">
      <c r="A98" s="239"/>
      <c r="B98" s="240"/>
      <c r="C98" s="240"/>
      <c r="D98" s="240"/>
      <c r="E98" s="240"/>
      <c r="F98" s="240"/>
      <c r="G98" s="240"/>
      <c r="H98" s="240"/>
      <c r="I98" s="240"/>
      <c r="J98" s="240"/>
      <c r="K98" s="240"/>
      <c r="L98" s="240"/>
      <c r="M98" s="240"/>
      <c r="N98" s="240"/>
      <c r="O98" s="240"/>
      <c r="P98" s="240"/>
      <c r="Q98" s="241"/>
      <c r="R98" s="241"/>
      <c r="S98" s="241"/>
      <c r="T98" s="241"/>
      <c r="U98" s="241"/>
      <c r="V98" s="241"/>
      <c r="W98" s="241"/>
      <c r="X98" s="241"/>
      <c r="Y98" s="241"/>
      <c r="Z98" s="241"/>
      <c r="AA98" s="241"/>
      <c r="AB98" s="241"/>
      <c r="AC98" s="241"/>
      <c r="AD98" s="241"/>
      <c r="AE98" s="241"/>
      <c r="AF98" s="241"/>
      <c r="AG98" s="241"/>
      <c r="AH98" s="241"/>
      <c r="AI98" s="241"/>
      <c r="AJ98" s="241"/>
      <c r="AK98" s="241"/>
      <c r="AL98" s="241"/>
      <c r="AM98" s="241"/>
      <c r="AN98" s="241"/>
      <c r="AO98" s="241"/>
      <c r="AP98" s="241"/>
      <c r="AQ98" s="241"/>
      <c r="AR98" s="241"/>
      <c r="AS98" s="241"/>
      <c r="AT98" s="241"/>
      <c r="AU98" s="241"/>
      <c r="AV98" s="241"/>
      <c r="AW98" s="241"/>
      <c r="AX98" s="241"/>
      <c r="AY98" s="241"/>
      <c r="AZ98" s="242"/>
      <c r="BA98" s="242"/>
      <c r="BB98" s="242"/>
      <c r="BC98" s="242"/>
      <c r="BD98" s="242"/>
      <c r="BE98" s="235"/>
      <c r="BF98" s="235"/>
      <c r="BG98" s="235"/>
      <c r="BH98" s="235"/>
      <c r="BI98" s="235"/>
      <c r="BJ98" s="235"/>
      <c r="BK98" s="235"/>
      <c r="BL98" s="235"/>
      <c r="BM98" s="235"/>
      <c r="BN98" s="235"/>
      <c r="BO98" s="235"/>
      <c r="BP98" s="235"/>
      <c r="BQ98" s="232">
        <v>92</v>
      </c>
      <c r="BR98" s="237"/>
      <c r="BS98" s="875"/>
      <c r="BT98" s="876"/>
      <c r="BU98" s="876"/>
      <c r="BV98" s="876"/>
      <c r="BW98" s="876"/>
      <c r="BX98" s="876"/>
      <c r="BY98" s="876"/>
      <c r="BZ98" s="876"/>
      <c r="CA98" s="876"/>
      <c r="CB98" s="876"/>
      <c r="CC98" s="876"/>
      <c r="CD98" s="876"/>
      <c r="CE98" s="876"/>
      <c r="CF98" s="876"/>
      <c r="CG98" s="881"/>
      <c r="CH98" s="878"/>
      <c r="CI98" s="879"/>
      <c r="CJ98" s="879"/>
      <c r="CK98" s="879"/>
      <c r="CL98" s="880"/>
      <c r="CM98" s="878"/>
      <c r="CN98" s="879"/>
      <c r="CO98" s="879"/>
      <c r="CP98" s="879"/>
      <c r="CQ98" s="880"/>
      <c r="CR98" s="878"/>
      <c r="CS98" s="879"/>
      <c r="CT98" s="879"/>
      <c r="CU98" s="879"/>
      <c r="CV98" s="880"/>
      <c r="CW98" s="878"/>
      <c r="CX98" s="879"/>
      <c r="CY98" s="879"/>
      <c r="CZ98" s="879"/>
      <c r="DA98" s="880"/>
      <c r="DB98" s="878"/>
      <c r="DC98" s="879"/>
      <c r="DD98" s="879"/>
      <c r="DE98" s="879"/>
      <c r="DF98" s="880"/>
      <c r="DG98" s="878"/>
      <c r="DH98" s="879"/>
      <c r="DI98" s="879"/>
      <c r="DJ98" s="879"/>
      <c r="DK98" s="880"/>
      <c r="DL98" s="878"/>
      <c r="DM98" s="879"/>
      <c r="DN98" s="879"/>
      <c r="DO98" s="879"/>
      <c r="DP98" s="880"/>
      <c r="DQ98" s="878"/>
      <c r="DR98" s="879"/>
      <c r="DS98" s="879"/>
      <c r="DT98" s="879"/>
      <c r="DU98" s="880"/>
      <c r="DV98" s="875"/>
      <c r="DW98" s="876"/>
      <c r="DX98" s="876"/>
      <c r="DY98" s="876"/>
      <c r="DZ98" s="877"/>
      <c r="EA98" s="224"/>
    </row>
    <row r="99" spans="1:131" ht="26.25" hidden="1" customHeight="1">
      <c r="A99" s="239"/>
      <c r="B99" s="240"/>
      <c r="C99" s="240"/>
      <c r="D99" s="240"/>
      <c r="E99" s="240"/>
      <c r="F99" s="240"/>
      <c r="G99" s="240"/>
      <c r="H99" s="240"/>
      <c r="I99" s="240"/>
      <c r="J99" s="240"/>
      <c r="K99" s="240"/>
      <c r="L99" s="240"/>
      <c r="M99" s="240"/>
      <c r="N99" s="240"/>
      <c r="O99" s="240"/>
      <c r="P99" s="240"/>
      <c r="Q99" s="241"/>
      <c r="R99" s="241"/>
      <c r="S99" s="241"/>
      <c r="T99" s="241"/>
      <c r="U99" s="241"/>
      <c r="V99" s="241"/>
      <c r="W99" s="241"/>
      <c r="X99" s="241"/>
      <c r="Y99" s="241"/>
      <c r="Z99" s="241"/>
      <c r="AA99" s="241"/>
      <c r="AB99" s="241"/>
      <c r="AC99" s="241"/>
      <c r="AD99" s="241"/>
      <c r="AE99" s="241"/>
      <c r="AF99" s="241"/>
      <c r="AG99" s="241"/>
      <c r="AH99" s="241"/>
      <c r="AI99" s="241"/>
      <c r="AJ99" s="241"/>
      <c r="AK99" s="241"/>
      <c r="AL99" s="241"/>
      <c r="AM99" s="241"/>
      <c r="AN99" s="241"/>
      <c r="AO99" s="241"/>
      <c r="AP99" s="241"/>
      <c r="AQ99" s="241"/>
      <c r="AR99" s="241"/>
      <c r="AS99" s="241"/>
      <c r="AT99" s="241"/>
      <c r="AU99" s="241"/>
      <c r="AV99" s="241"/>
      <c r="AW99" s="241"/>
      <c r="AX99" s="241"/>
      <c r="AY99" s="241"/>
      <c r="AZ99" s="242"/>
      <c r="BA99" s="242"/>
      <c r="BB99" s="242"/>
      <c r="BC99" s="242"/>
      <c r="BD99" s="242"/>
      <c r="BE99" s="235"/>
      <c r="BF99" s="235"/>
      <c r="BG99" s="235"/>
      <c r="BH99" s="235"/>
      <c r="BI99" s="235"/>
      <c r="BJ99" s="235"/>
      <c r="BK99" s="235"/>
      <c r="BL99" s="235"/>
      <c r="BM99" s="235"/>
      <c r="BN99" s="235"/>
      <c r="BO99" s="235"/>
      <c r="BP99" s="235"/>
      <c r="BQ99" s="232">
        <v>93</v>
      </c>
      <c r="BR99" s="237"/>
      <c r="BS99" s="875"/>
      <c r="BT99" s="876"/>
      <c r="BU99" s="876"/>
      <c r="BV99" s="876"/>
      <c r="BW99" s="876"/>
      <c r="BX99" s="876"/>
      <c r="BY99" s="876"/>
      <c r="BZ99" s="876"/>
      <c r="CA99" s="876"/>
      <c r="CB99" s="876"/>
      <c r="CC99" s="876"/>
      <c r="CD99" s="876"/>
      <c r="CE99" s="876"/>
      <c r="CF99" s="876"/>
      <c r="CG99" s="881"/>
      <c r="CH99" s="878"/>
      <c r="CI99" s="879"/>
      <c r="CJ99" s="879"/>
      <c r="CK99" s="879"/>
      <c r="CL99" s="880"/>
      <c r="CM99" s="878"/>
      <c r="CN99" s="879"/>
      <c r="CO99" s="879"/>
      <c r="CP99" s="879"/>
      <c r="CQ99" s="880"/>
      <c r="CR99" s="878"/>
      <c r="CS99" s="879"/>
      <c r="CT99" s="879"/>
      <c r="CU99" s="879"/>
      <c r="CV99" s="880"/>
      <c r="CW99" s="878"/>
      <c r="CX99" s="879"/>
      <c r="CY99" s="879"/>
      <c r="CZ99" s="879"/>
      <c r="DA99" s="880"/>
      <c r="DB99" s="878"/>
      <c r="DC99" s="879"/>
      <c r="DD99" s="879"/>
      <c r="DE99" s="879"/>
      <c r="DF99" s="880"/>
      <c r="DG99" s="878"/>
      <c r="DH99" s="879"/>
      <c r="DI99" s="879"/>
      <c r="DJ99" s="879"/>
      <c r="DK99" s="880"/>
      <c r="DL99" s="878"/>
      <c r="DM99" s="879"/>
      <c r="DN99" s="879"/>
      <c r="DO99" s="879"/>
      <c r="DP99" s="880"/>
      <c r="DQ99" s="878"/>
      <c r="DR99" s="879"/>
      <c r="DS99" s="879"/>
      <c r="DT99" s="879"/>
      <c r="DU99" s="880"/>
      <c r="DV99" s="875"/>
      <c r="DW99" s="876"/>
      <c r="DX99" s="876"/>
      <c r="DY99" s="876"/>
      <c r="DZ99" s="877"/>
      <c r="EA99" s="224"/>
    </row>
    <row r="100" spans="1:131" ht="26.25" hidden="1" customHeight="1">
      <c r="A100" s="239"/>
      <c r="B100" s="240"/>
      <c r="C100" s="240"/>
      <c r="D100" s="240"/>
      <c r="E100" s="240"/>
      <c r="F100" s="240"/>
      <c r="G100" s="240"/>
      <c r="H100" s="240"/>
      <c r="I100" s="240"/>
      <c r="J100" s="240"/>
      <c r="K100" s="240"/>
      <c r="L100" s="240"/>
      <c r="M100" s="240"/>
      <c r="N100" s="240"/>
      <c r="O100" s="240"/>
      <c r="P100" s="240"/>
      <c r="Q100" s="241"/>
      <c r="R100" s="241"/>
      <c r="S100" s="241"/>
      <c r="T100" s="241"/>
      <c r="U100" s="241"/>
      <c r="V100" s="241"/>
      <c r="W100" s="241"/>
      <c r="X100" s="241"/>
      <c r="Y100" s="241"/>
      <c r="Z100" s="241"/>
      <c r="AA100" s="241"/>
      <c r="AB100" s="241"/>
      <c r="AC100" s="241"/>
      <c r="AD100" s="241"/>
      <c r="AE100" s="241"/>
      <c r="AF100" s="241"/>
      <c r="AG100" s="241"/>
      <c r="AH100" s="241"/>
      <c r="AI100" s="241"/>
      <c r="AJ100" s="241"/>
      <c r="AK100" s="241"/>
      <c r="AL100" s="241"/>
      <c r="AM100" s="241"/>
      <c r="AN100" s="241"/>
      <c r="AO100" s="241"/>
      <c r="AP100" s="241"/>
      <c r="AQ100" s="241"/>
      <c r="AR100" s="241"/>
      <c r="AS100" s="241"/>
      <c r="AT100" s="241"/>
      <c r="AU100" s="241"/>
      <c r="AV100" s="241"/>
      <c r="AW100" s="241"/>
      <c r="AX100" s="241"/>
      <c r="AY100" s="241"/>
      <c r="AZ100" s="242"/>
      <c r="BA100" s="242"/>
      <c r="BB100" s="242"/>
      <c r="BC100" s="242"/>
      <c r="BD100" s="242"/>
      <c r="BE100" s="235"/>
      <c r="BF100" s="235"/>
      <c r="BG100" s="235"/>
      <c r="BH100" s="235"/>
      <c r="BI100" s="235"/>
      <c r="BJ100" s="235"/>
      <c r="BK100" s="235"/>
      <c r="BL100" s="235"/>
      <c r="BM100" s="235"/>
      <c r="BN100" s="235"/>
      <c r="BO100" s="235"/>
      <c r="BP100" s="235"/>
      <c r="BQ100" s="232">
        <v>94</v>
      </c>
      <c r="BR100" s="237"/>
      <c r="BS100" s="875"/>
      <c r="BT100" s="876"/>
      <c r="BU100" s="876"/>
      <c r="BV100" s="876"/>
      <c r="BW100" s="876"/>
      <c r="BX100" s="876"/>
      <c r="BY100" s="876"/>
      <c r="BZ100" s="876"/>
      <c r="CA100" s="876"/>
      <c r="CB100" s="876"/>
      <c r="CC100" s="876"/>
      <c r="CD100" s="876"/>
      <c r="CE100" s="876"/>
      <c r="CF100" s="876"/>
      <c r="CG100" s="881"/>
      <c r="CH100" s="878"/>
      <c r="CI100" s="879"/>
      <c r="CJ100" s="879"/>
      <c r="CK100" s="879"/>
      <c r="CL100" s="880"/>
      <c r="CM100" s="878"/>
      <c r="CN100" s="879"/>
      <c r="CO100" s="879"/>
      <c r="CP100" s="879"/>
      <c r="CQ100" s="880"/>
      <c r="CR100" s="878"/>
      <c r="CS100" s="879"/>
      <c r="CT100" s="879"/>
      <c r="CU100" s="879"/>
      <c r="CV100" s="880"/>
      <c r="CW100" s="878"/>
      <c r="CX100" s="879"/>
      <c r="CY100" s="879"/>
      <c r="CZ100" s="879"/>
      <c r="DA100" s="880"/>
      <c r="DB100" s="878"/>
      <c r="DC100" s="879"/>
      <c r="DD100" s="879"/>
      <c r="DE100" s="879"/>
      <c r="DF100" s="880"/>
      <c r="DG100" s="878"/>
      <c r="DH100" s="879"/>
      <c r="DI100" s="879"/>
      <c r="DJ100" s="879"/>
      <c r="DK100" s="880"/>
      <c r="DL100" s="878"/>
      <c r="DM100" s="879"/>
      <c r="DN100" s="879"/>
      <c r="DO100" s="879"/>
      <c r="DP100" s="880"/>
      <c r="DQ100" s="878"/>
      <c r="DR100" s="879"/>
      <c r="DS100" s="879"/>
      <c r="DT100" s="879"/>
      <c r="DU100" s="880"/>
      <c r="DV100" s="875"/>
      <c r="DW100" s="876"/>
      <c r="DX100" s="876"/>
      <c r="DY100" s="876"/>
      <c r="DZ100" s="877"/>
      <c r="EA100" s="224"/>
    </row>
    <row r="101" spans="1:131" ht="26.25" hidden="1" customHeight="1">
      <c r="A101" s="239"/>
      <c r="B101" s="240"/>
      <c r="C101" s="240"/>
      <c r="D101" s="240"/>
      <c r="E101" s="240"/>
      <c r="F101" s="240"/>
      <c r="G101" s="240"/>
      <c r="H101" s="240"/>
      <c r="I101" s="240"/>
      <c r="J101" s="240"/>
      <c r="K101" s="240"/>
      <c r="L101" s="240"/>
      <c r="M101" s="240"/>
      <c r="N101" s="240"/>
      <c r="O101" s="240"/>
      <c r="P101" s="240"/>
      <c r="Q101" s="241"/>
      <c r="R101" s="241"/>
      <c r="S101" s="241"/>
      <c r="T101" s="241"/>
      <c r="U101" s="241"/>
      <c r="V101" s="241"/>
      <c r="W101" s="241"/>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c r="AW101" s="241"/>
      <c r="AX101" s="241"/>
      <c r="AY101" s="241"/>
      <c r="AZ101" s="242"/>
      <c r="BA101" s="242"/>
      <c r="BB101" s="242"/>
      <c r="BC101" s="242"/>
      <c r="BD101" s="242"/>
      <c r="BE101" s="235"/>
      <c r="BF101" s="235"/>
      <c r="BG101" s="235"/>
      <c r="BH101" s="235"/>
      <c r="BI101" s="235"/>
      <c r="BJ101" s="235"/>
      <c r="BK101" s="235"/>
      <c r="BL101" s="235"/>
      <c r="BM101" s="235"/>
      <c r="BN101" s="235"/>
      <c r="BO101" s="235"/>
      <c r="BP101" s="235"/>
      <c r="BQ101" s="232">
        <v>95</v>
      </c>
      <c r="BR101" s="237"/>
      <c r="BS101" s="875"/>
      <c r="BT101" s="876"/>
      <c r="BU101" s="876"/>
      <c r="BV101" s="876"/>
      <c r="BW101" s="876"/>
      <c r="BX101" s="876"/>
      <c r="BY101" s="876"/>
      <c r="BZ101" s="876"/>
      <c r="CA101" s="876"/>
      <c r="CB101" s="876"/>
      <c r="CC101" s="876"/>
      <c r="CD101" s="876"/>
      <c r="CE101" s="876"/>
      <c r="CF101" s="876"/>
      <c r="CG101" s="881"/>
      <c r="CH101" s="878"/>
      <c r="CI101" s="879"/>
      <c r="CJ101" s="879"/>
      <c r="CK101" s="879"/>
      <c r="CL101" s="880"/>
      <c r="CM101" s="878"/>
      <c r="CN101" s="879"/>
      <c r="CO101" s="879"/>
      <c r="CP101" s="879"/>
      <c r="CQ101" s="880"/>
      <c r="CR101" s="878"/>
      <c r="CS101" s="879"/>
      <c r="CT101" s="879"/>
      <c r="CU101" s="879"/>
      <c r="CV101" s="880"/>
      <c r="CW101" s="878"/>
      <c r="CX101" s="879"/>
      <c r="CY101" s="879"/>
      <c r="CZ101" s="879"/>
      <c r="DA101" s="880"/>
      <c r="DB101" s="878"/>
      <c r="DC101" s="879"/>
      <c r="DD101" s="879"/>
      <c r="DE101" s="879"/>
      <c r="DF101" s="880"/>
      <c r="DG101" s="878"/>
      <c r="DH101" s="879"/>
      <c r="DI101" s="879"/>
      <c r="DJ101" s="879"/>
      <c r="DK101" s="880"/>
      <c r="DL101" s="878"/>
      <c r="DM101" s="879"/>
      <c r="DN101" s="879"/>
      <c r="DO101" s="879"/>
      <c r="DP101" s="880"/>
      <c r="DQ101" s="878"/>
      <c r="DR101" s="879"/>
      <c r="DS101" s="879"/>
      <c r="DT101" s="879"/>
      <c r="DU101" s="880"/>
      <c r="DV101" s="875"/>
      <c r="DW101" s="876"/>
      <c r="DX101" s="876"/>
      <c r="DY101" s="876"/>
      <c r="DZ101" s="877"/>
      <c r="EA101" s="224"/>
    </row>
    <row r="102" spans="1:131" ht="26.25" customHeight="1" thickBot="1">
      <c r="A102" s="239"/>
      <c r="B102" s="240"/>
      <c r="C102" s="240"/>
      <c r="D102" s="240"/>
      <c r="E102" s="240"/>
      <c r="F102" s="240"/>
      <c r="G102" s="240"/>
      <c r="H102" s="240"/>
      <c r="I102" s="240"/>
      <c r="J102" s="240"/>
      <c r="K102" s="240"/>
      <c r="L102" s="240"/>
      <c r="M102" s="240"/>
      <c r="N102" s="240"/>
      <c r="O102" s="240"/>
      <c r="P102" s="240"/>
      <c r="Q102" s="241"/>
      <c r="R102" s="241"/>
      <c r="S102" s="241"/>
      <c r="T102" s="241"/>
      <c r="U102" s="241"/>
      <c r="V102" s="241"/>
      <c r="W102" s="241"/>
      <c r="X102" s="241"/>
      <c r="Y102" s="241"/>
      <c r="Z102" s="241"/>
      <c r="AA102" s="241"/>
      <c r="AB102" s="241"/>
      <c r="AC102" s="241"/>
      <c r="AD102" s="241"/>
      <c r="AE102" s="241"/>
      <c r="AF102" s="241"/>
      <c r="AG102" s="241"/>
      <c r="AH102" s="241"/>
      <c r="AI102" s="241"/>
      <c r="AJ102" s="241"/>
      <c r="AK102" s="241"/>
      <c r="AL102" s="241"/>
      <c r="AM102" s="241"/>
      <c r="AN102" s="241"/>
      <c r="AO102" s="241"/>
      <c r="AP102" s="241"/>
      <c r="AQ102" s="241"/>
      <c r="AR102" s="241"/>
      <c r="AS102" s="241"/>
      <c r="AT102" s="241"/>
      <c r="AU102" s="241"/>
      <c r="AV102" s="241"/>
      <c r="AW102" s="241"/>
      <c r="AX102" s="241"/>
      <c r="AY102" s="241"/>
      <c r="AZ102" s="242"/>
      <c r="BA102" s="242"/>
      <c r="BB102" s="242"/>
      <c r="BC102" s="242"/>
      <c r="BD102" s="242"/>
      <c r="BE102" s="235"/>
      <c r="BF102" s="235"/>
      <c r="BG102" s="235"/>
      <c r="BH102" s="235"/>
      <c r="BI102" s="235"/>
      <c r="BJ102" s="235"/>
      <c r="BK102" s="235"/>
      <c r="BL102" s="235"/>
      <c r="BM102" s="235"/>
      <c r="BN102" s="235"/>
      <c r="BO102" s="235"/>
      <c r="BP102" s="235"/>
      <c r="BQ102" s="234" t="s">
        <v>394</v>
      </c>
      <c r="BR102" s="805" t="s">
        <v>422</v>
      </c>
      <c r="BS102" s="806"/>
      <c r="BT102" s="806"/>
      <c r="BU102" s="806"/>
      <c r="BV102" s="806"/>
      <c r="BW102" s="806"/>
      <c r="BX102" s="806"/>
      <c r="BY102" s="806"/>
      <c r="BZ102" s="806"/>
      <c r="CA102" s="806"/>
      <c r="CB102" s="806"/>
      <c r="CC102" s="806"/>
      <c r="CD102" s="806"/>
      <c r="CE102" s="806"/>
      <c r="CF102" s="806"/>
      <c r="CG102" s="807"/>
      <c r="CH102" s="903"/>
      <c r="CI102" s="904"/>
      <c r="CJ102" s="904"/>
      <c r="CK102" s="904"/>
      <c r="CL102" s="905"/>
      <c r="CM102" s="903"/>
      <c r="CN102" s="904"/>
      <c r="CO102" s="904"/>
      <c r="CP102" s="904"/>
      <c r="CQ102" s="905"/>
      <c r="CR102" s="906">
        <f>SUM(CR7:CV88)</f>
        <v>666</v>
      </c>
      <c r="CS102" s="868"/>
      <c r="CT102" s="868"/>
      <c r="CU102" s="868"/>
      <c r="CV102" s="907"/>
      <c r="CW102" s="906">
        <f t="shared" ref="CW102" si="4">SUM(CW7:DA88)</f>
        <v>104</v>
      </c>
      <c r="CX102" s="868"/>
      <c r="CY102" s="868"/>
      <c r="CZ102" s="868"/>
      <c r="DA102" s="907"/>
      <c r="DB102" s="906">
        <f t="shared" ref="DB102" si="5">SUM(DB7:DF88)</f>
        <v>1400</v>
      </c>
      <c r="DC102" s="868"/>
      <c r="DD102" s="868"/>
      <c r="DE102" s="868"/>
      <c r="DF102" s="907"/>
      <c r="DG102" s="906">
        <f t="shared" ref="DG102" si="6">SUM(DG7:DK88)</f>
        <v>6641</v>
      </c>
      <c r="DH102" s="868"/>
      <c r="DI102" s="868"/>
      <c r="DJ102" s="868"/>
      <c r="DK102" s="907"/>
      <c r="DL102" s="906" t="s">
        <v>512</v>
      </c>
      <c r="DM102" s="868"/>
      <c r="DN102" s="868"/>
      <c r="DO102" s="868"/>
      <c r="DP102" s="907"/>
      <c r="DQ102" s="906">
        <f t="shared" ref="DQ102" si="7">SUM(DQ7:DU88)</f>
        <v>766</v>
      </c>
      <c r="DR102" s="868"/>
      <c r="DS102" s="868"/>
      <c r="DT102" s="868"/>
      <c r="DU102" s="907"/>
      <c r="DV102" s="805"/>
      <c r="DW102" s="806"/>
      <c r="DX102" s="806"/>
      <c r="DY102" s="806"/>
      <c r="DZ102" s="930"/>
      <c r="EA102" s="224"/>
    </row>
    <row r="103" spans="1:131" ht="26.25" customHeight="1">
      <c r="A103" s="239"/>
      <c r="B103" s="240"/>
      <c r="C103" s="240"/>
      <c r="D103" s="240"/>
      <c r="E103" s="240"/>
      <c r="F103" s="240"/>
      <c r="G103" s="240"/>
      <c r="H103" s="240"/>
      <c r="I103" s="240"/>
      <c r="J103" s="240"/>
      <c r="K103" s="240"/>
      <c r="L103" s="240"/>
      <c r="M103" s="240"/>
      <c r="N103" s="240"/>
      <c r="O103" s="240"/>
      <c r="P103" s="240"/>
      <c r="Q103" s="241"/>
      <c r="R103" s="241"/>
      <c r="S103" s="241"/>
      <c r="T103" s="241"/>
      <c r="U103" s="241"/>
      <c r="V103" s="241"/>
      <c r="W103" s="241"/>
      <c r="X103" s="241"/>
      <c r="Y103" s="241"/>
      <c r="Z103" s="241"/>
      <c r="AA103" s="241"/>
      <c r="AB103" s="241"/>
      <c r="AC103" s="241"/>
      <c r="AD103" s="241"/>
      <c r="AE103" s="241"/>
      <c r="AF103" s="241"/>
      <c r="AG103" s="241"/>
      <c r="AH103" s="241"/>
      <c r="AI103" s="241"/>
      <c r="AJ103" s="241"/>
      <c r="AK103" s="241"/>
      <c r="AL103" s="241"/>
      <c r="AM103" s="241"/>
      <c r="AN103" s="241"/>
      <c r="AO103" s="241"/>
      <c r="AP103" s="241"/>
      <c r="AQ103" s="241"/>
      <c r="AR103" s="241"/>
      <c r="AS103" s="241"/>
      <c r="AT103" s="241"/>
      <c r="AU103" s="241"/>
      <c r="AV103" s="241"/>
      <c r="AW103" s="241"/>
      <c r="AX103" s="241"/>
      <c r="AY103" s="241"/>
      <c r="AZ103" s="242"/>
      <c r="BA103" s="242"/>
      <c r="BB103" s="242"/>
      <c r="BC103" s="242"/>
      <c r="BD103" s="242"/>
      <c r="BE103" s="235"/>
      <c r="BF103" s="235"/>
      <c r="BG103" s="235"/>
      <c r="BH103" s="235"/>
      <c r="BI103" s="235"/>
      <c r="BJ103" s="235"/>
      <c r="BK103" s="235"/>
      <c r="BL103" s="235"/>
      <c r="BM103" s="235"/>
      <c r="BN103" s="235"/>
      <c r="BO103" s="235"/>
      <c r="BP103" s="235"/>
      <c r="BQ103" s="931" t="s">
        <v>423</v>
      </c>
      <c r="BR103" s="931"/>
      <c r="BS103" s="931"/>
      <c r="BT103" s="931"/>
      <c r="BU103" s="931"/>
      <c r="BV103" s="931"/>
      <c r="BW103" s="931"/>
      <c r="BX103" s="931"/>
      <c r="BY103" s="931"/>
      <c r="BZ103" s="931"/>
      <c r="CA103" s="931"/>
      <c r="CB103" s="931"/>
      <c r="CC103" s="931"/>
      <c r="CD103" s="931"/>
      <c r="CE103" s="931"/>
      <c r="CF103" s="931"/>
      <c r="CG103" s="931"/>
      <c r="CH103" s="931"/>
      <c r="CI103" s="931"/>
      <c r="CJ103" s="931"/>
      <c r="CK103" s="931"/>
      <c r="CL103" s="931"/>
      <c r="CM103" s="931"/>
      <c r="CN103" s="931"/>
      <c r="CO103" s="931"/>
      <c r="CP103" s="931"/>
      <c r="CQ103" s="931"/>
      <c r="CR103" s="931"/>
      <c r="CS103" s="931"/>
      <c r="CT103" s="931"/>
      <c r="CU103" s="931"/>
      <c r="CV103" s="931"/>
      <c r="CW103" s="931"/>
      <c r="CX103" s="931"/>
      <c r="CY103" s="931"/>
      <c r="CZ103" s="931"/>
      <c r="DA103" s="931"/>
      <c r="DB103" s="931"/>
      <c r="DC103" s="931"/>
      <c r="DD103" s="931"/>
      <c r="DE103" s="931"/>
      <c r="DF103" s="931"/>
      <c r="DG103" s="931"/>
      <c r="DH103" s="931"/>
      <c r="DI103" s="931"/>
      <c r="DJ103" s="931"/>
      <c r="DK103" s="931"/>
      <c r="DL103" s="931"/>
      <c r="DM103" s="931"/>
      <c r="DN103" s="931"/>
      <c r="DO103" s="931"/>
      <c r="DP103" s="931"/>
      <c r="DQ103" s="931"/>
      <c r="DR103" s="931"/>
      <c r="DS103" s="931"/>
      <c r="DT103" s="931"/>
      <c r="DU103" s="931"/>
      <c r="DV103" s="931"/>
      <c r="DW103" s="931"/>
      <c r="DX103" s="931"/>
      <c r="DY103" s="931"/>
      <c r="DZ103" s="931"/>
      <c r="EA103" s="224"/>
    </row>
    <row r="104" spans="1:131" ht="26.25" customHeight="1">
      <c r="A104" s="239"/>
      <c r="B104" s="240"/>
      <c r="C104" s="240"/>
      <c r="D104" s="240"/>
      <c r="E104" s="240"/>
      <c r="F104" s="240"/>
      <c r="G104" s="240"/>
      <c r="H104" s="240"/>
      <c r="I104" s="240"/>
      <c r="J104" s="240"/>
      <c r="K104" s="240"/>
      <c r="L104" s="240"/>
      <c r="M104" s="240"/>
      <c r="N104" s="240"/>
      <c r="O104" s="240"/>
      <c r="P104" s="240"/>
      <c r="Q104" s="241"/>
      <c r="R104" s="241"/>
      <c r="S104" s="241"/>
      <c r="T104" s="241"/>
      <c r="U104" s="241"/>
      <c r="V104" s="241"/>
      <c r="W104" s="241"/>
      <c r="X104" s="241"/>
      <c r="Y104" s="241"/>
      <c r="Z104" s="241"/>
      <c r="AA104" s="241"/>
      <c r="AB104" s="241"/>
      <c r="AC104" s="241"/>
      <c r="AD104" s="241"/>
      <c r="AE104" s="241"/>
      <c r="AF104" s="241"/>
      <c r="AG104" s="241"/>
      <c r="AH104" s="241"/>
      <c r="AI104" s="241"/>
      <c r="AJ104" s="241"/>
      <c r="AK104" s="241"/>
      <c r="AL104" s="241"/>
      <c r="AM104" s="241"/>
      <c r="AN104" s="241"/>
      <c r="AO104" s="241"/>
      <c r="AP104" s="241"/>
      <c r="AQ104" s="241"/>
      <c r="AR104" s="241"/>
      <c r="AS104" s="241"/>
      <c r="AT104" s="241"/>
      <c r="AU104" s="241"/>
      <c r="AV104" s="241"/>
      <c r="AW104" s="241"/>
      <c r="AX104" s="241"/>
      <c r="AY104" s="241"/>
      <c r="AZ104" s="242"/>
      <c r="BA104" s="242"/>
      <c r="BB104" s="242"/>
      <c r="BC104" s="242"/>
      <c r="BD104" s="242"/>
      <c r="BE104" s="235"/>
      <c r="BF104" s="235"/>
      <c r="BG104" s="235"/>
      <c r="BH104" s="235"/>
      <c r="BI104" s="235"/>
      <c r="BJ104" s="235"/>
      <c r="BK104" s="235"/>
      <c r="BL104" s="235"/>
      <c r="BM104" s="235"/>
      <c r="BN104" s="235"/>
      <c r="BO104" s="235"/>
      <c r="BP104" s="235"/>
      <c r="BQ104" s="932" t="s">
        <v>424</v>
      </c>
      <c r="BR104" s="932"/>
      <c r="BS104" s="932"/>
      <c r="BT104" s="932"/>
      <c r="BU104" s="932"/>
      <c r="BV104" s="932"/>
      <c r="BW104" s="932"/>
      <c r="BX104" s="932"/>
      <c r="BY104" s="932"/>
      <c r="BZ104" s="932"/>
      <c r="CA104" s="932"/>
      <c r="CB104" s="932"/>
      <c r="CC104" s="932"/>
      <c r="CD104" s="932"/>
      <c r="CE104" s="932"/>
      <c r="CF104" s="932"/>
      <c r="CG104" s="932"/>
      <c r="CH104" s="932"/>
      <c r="CI104" s="932"/>
      <c r="CJ104" s="932"/>
      <c r="CK104" s="932"/>
      <c r="CL104" s="932"/>
      <c r="CM104" s="932"/>
      <c r="CN104" s="932"/>
      <c r="CO104" s="932"/>
      <c r="CP104" s="932"/>
      <c r="CQ104" s="932"/>
      <c r="CR104" s="932"/>
      <c r="CS104" s="932"/>
      <c r="CT104" s="932"/>
      <c r="CU104" s="932"/>
      <c r="CV104" s="932"/>
      <c r="CW104" s="932"/>
      <c r="CX104" s="932"/>
      <c r="CY104" s="932"/>
      <c r="CZ104" s="932"/>
      <c r="DA104" s="932"/>
      <c r="DB104" s="932"/>
      <c r="DC104" s="932"/>
      <c r="DD104" s="932"/>
      <c r="DE104" s="932"/>
      <c r="DF104" s="932"/>
      <c r="DG104" s="932"/>
      <c r="DH104" s="932"/>
      <c r="DI104" s="932"/>
      <c r="DJ104" s="932"/>
      <c r="DK104" s="932"/>
      <c r="DL104" s="932"/>
      <c r="DM104" s="932"/>
      <c r="DN104" s="932"/>
      <c r="DO104" s="932"/>
      <c r="DP104" s="932"/>
      <c r="DQ104" s="932"/>
      <c r="DR104" s="932"/>
      <c r="DS104" s="932"/>
      <c r="DT104" s="932"/>
      <c r="DU104" s="932"/>
      <c r="DV104" s="932"/>
      <c r="DW104" s="932"/>
      <c r="DX104" s="932"/>
      <c r="DY104" s="932"/>
      <c r="DZ104" s="932"/>
      <c r="EA104" s="224"/>
    </row>
    <row r="105" spans="1:131" ht="11.25" customHeight="1">
      <c r="A105" s="235"/>
      <c r="B105" s="235"/>
      <c r="C105" s="235"/>
      <c r="D105" s="235"/>
      <c r="E105" s="235"/>
      <c r="F105" s="235"/>
      <c r="G105" s="235"/>
      <c r="H105" s="235"/>
      <c r="I105" s="235"/>
      <c r="J105" s="235"/>
      <c r="K105" s="235"/>
      <c r="L105" s="235"/>
      <c r="M105" s="235"/>
      <c r="N105" s="235"/>
      <c r="O105" s="235"/>
      <c r="P105" s="235"/>
      <c r="Q105" s="235"/>
      <c r="R105" s="235"/>
      <c r="S105" s="235"/>
      <c r="T105" s="235"/>
      <c r="U105" s="235"/>
      <c r="V105" s="235"/>
      <c r="W105" s="235"/>
      <c r="X105" s="235"/>
      <c r="Y105" s="235"/>
      <c r="Z105" s="235"/>
      <c r="AA105" s="235"/>
      <c r="AB105" s="235"/>
      <c r="AC105" s="235"/>
      <c r="AD105" s="235"/>
      <c r="AE105" s="235"/>
      <c r="AF105" s="235"/>
      <c r="AG105" s="235"/>
      <c r="AH105" s="235"/>
      <c r="AI105" s="235"/>
      <c r="AJ105" s="235"/>
      <c r="AK105" s="235"/>
      <c r="AL105" s="235"/>
      <c r="AM105" s="235"/>
      <c r="AN105" s="235"/>
      <c r="AO105" s="235"/>
      <c r="AP105" s="235"/>
      <c r="AQ105" s="235"/>
      <c r="AR105" s="235"/>
      <c r="AS105" s="235"/>
      <c r="AT105" s="235"/>
      <c r="AU105" s="235"/>
      <c r="AV105" s="235"/>
      <c r="AW105" s="235"/>
      <c r="AX105" s="235"/>
      <c r="AY105" s="235"/>
      <c r="AZ105" s="235"/>
      <c r="BA105" s="235"/>
      <c r="BB105" s="235"/>
      <c r="BC105" s="235"/>
      <c r="BD105" s="235"/>
      <c r="BE105" s="235"/>
      <c r="BF105" s="235"/>
      <c r="BG105" s="235"/>
      <c r="BH105" s="235"/>
      <c r="BI105" s="235"/>
      <c r="BJ105" s="235"/>
      <c r="BK105" s="235"/>
      <c r="BL105" s="235"/>
      <c r="BM105" s="235"/>
      <c r="BN105" s="235"/>
      <c r="BO105" s="235"/>
      <c r="BP105" s="235"/>
      <c r="BQ105" s="224"/>
      <c r="BR105" s="224"/>
      <c r="BS105" s="224"/>
      <c r="BT105" s="224"/>
      <c r="BU105" s="224"/>
      <c r="BV105" s="224"/>
      <c r="BW105" s="224"/>
      <c r="BX105" s="224"/>
      <c r="BY105" s="224"/>
      <c r="BZ105" s="224"/>
      <c r="CA105" s="224"/>
      <c r="CB105" s="224"/>
      <c r="CC105" s="224"/>
      <c r="CD105" s="224"/>
      <c r="CE105" s="224"/>
      <c r="CF105" s="224"/>
      <c r="CG105" s="224"/>
      <c r="CH105" s="224"/>
      <c r="CI105" s="224"/>
      <c r="CJ105" s="224"/>
      <c r="CK105" s="224"/>
      <c r="CL105" s="224"/>
      <c r="CM105" s="224"/>
      <c r="CN105" s="224"/>
      <c r="CO105" s="224"/>
      <c r="CP105" s="224"/>
      <c r="CQ105" s="224"/>
      <c r="CR105" s="224"/>
      <c r="CS105" s="224"/>
      <c r="CT105" s="224"/>
      <c r="CU105" s="224"/>
      <c r="CV105" s="224"/>
      <c r="CW105" s="224"/>
      <c r="CX105" s="224"/>
      <c r="CY105" s="224"/>
      <c r="CZ105" s="224"/>
      <c r="DA105" s="224"/>
      <c r="DB105" s="224"/>
      <c r="DC105" s="224"/>
      <c r="DD105" s="224"/>
      <c r="DE105" s="224"/>
      <c r="DF105" s="224"/>
      <c r="DG105" s="224"/>
      <c r="DH105" s="224"/>
      <c r="DI105" s="224"/>
      <c r="DJ105" s="224"/>
      <c r="DK105" s="224"/>
      <c r="DL105" s="224"/>
      <c r="DM105" s="224"/>
      <c r="DN105" s="224"/>
      <c r="DO105" s="224"/>
      <c r="DP105" s="224"/>
      <c r="DQ105" s="224"/>
      <c r="DR105" s="224"/>
      <c r="DS105" s="224"/>
      <c r="DT105" s="224"/>
      <c r="DU105" s="224"/>
      <c r="DV105" s="224"/>
      <c r="DW105" s="224"/>
      <c r="DX105" s="224"/>
      <c r="DY105" s="224"/>
      <c r="DZ105" s="224"/>
      <c r="EA105" s="224"/>
    </row>
    <row r="106" spans="1:131" ht="11.25" customHeight="1">
      <c r="A106" s="235"/>
      <c r="B106" s="235"/>
      <c r="C106" s="235"/>
      <c r="D106" s="235"/>
      <c r="E106" s="235"/>
      <c r="F106" s="235"/>
      <c r="G106" s="235"/>
      <c r="H106" s="235"/>
      <c r="I106" s="235"/>
      <c r="J106" s="235"/>
      <c r="K106" s="235"/>
      <c r="L106" s="235"/>
      <c r="M106" s="235"/>
      <c r="N106" s="235"/>
      <c r="O106" s="235"/>
      <c r="P106" s="235"/>
      <c r="Q106" s="235"/>
      <c r="R106" s="235"/>
      <c r="S106" s="235"/>
      <c r="T106" s="235"/>
      <c r="U106" s="235"/>
      <c r="V106" s="235"/>
      <c r="W106" s="235"/>
      <c r="X106" s="235"/>
      <c r="Y106" s="235"/>
      <c r="Z106" s="235"/>
      <c r="AA106" s="235"/>
      <c r="AB106" s="235"/>
      <c r="AC106" s="235"/>
      <c r="AD106" s="235"/>
      <c r="AE106" s="235"/>
      <c r="AF106" s="235"/>
      <c r="AG106" s="235"/>
      <c r="AH106" s="235"/>
      <c r="AI106" s="235"/>
      <c r="AJ106" s="235"/>
      <c r="AK106" s="235"/>
      <c r="AL106" s="235"/>
      <c r="AM106" s="235"/>
      <c r="AN106" s="235"/>
      <c r="AO106" s="235"/>
      <c r="AP106" s="235"/>
      <c r="AQ106" s="235"/>
      <c r="AR106" s="235"/>
      <c r="AS106" s="235"/>
      <c r="AT106" s="235"/>
      <c r="AU106" s="235"/>
      <c r="AV106" s="235"/>
      <c r="AW106" s="235"/>
      <c r="AX106" s="235"/>
      <c r="AY106" s="235"/>
      <c r="AZ106" s="235"/>
      <c r="BA106" s="235"/>
      <c r="BB106" s="235"/>
      <c r="BC106" s="235"/>
      <c r="BD106" s="235"/>
      <c r="BE106" s="235"/>
      <c r="BF106" s="235"/>
      <c r="BG106" s="235"/>
      <c r="BH106" s="235"/>
      <c r="BI106" s="235"/>
      <c r="BJ106" s="235"/>
      <c r="BK106" s="235"/>
      <c r="BL106" s="235"/>
      <c r="BM106" s="235"/>
      <c r="BN106" s="235"/>
      <c r="BO106" s="235"/>
      <c r="BP106" s="235"/>
      <c r="BQ106" s="224"/>
      <c r="BR106" s="224"/>
      <c r="BS106" s="224"/>
      <c r="BT106" s="224"/>
      <c r="BU106" s="224"/>
      <c r="BV106" s="224"/>
      <c r="BW106" s="224"/>
      <c r="BX106" s="224"/>
      <c r="BY106" s="224"/>
      <c r="BZ106" s="224"/>
      <c r="CA106" s="224"/>
      <c r="CB106" s="224"/>
      <c r="CC106" s="224"/>
      <c r="CD106" s="224"/>
      <c r="CE106" s="224"/>
      <c r="CF106" s="224"/>
      <c r="CG106" s="224"/>
      <c r="CH106" s="224"/>
      <c r="CI106" s="224"/>
      <c r="CJ106" s="224"/>
      <c r="CK106" s="224"/>
      <c r="CL106" s="224"/>
      <c r="CM106" s="224"/>
      <c r="CN106" s="224"/>
      <c r="CO106" s="224"/>
      <c r="CP106" s="224"/>
      <c r="CQ106" s="224"/>
      <c r="CR106" s="224"/>
      <c r="CS106" s="224"/>
      <c r="CT106" s="224"/>
      <c r="CU106" s="224"/>
      <c r="CV106" s="224"/>
      <c r="CW106" s="224"/>
      <c r="CX106" s="224"/>
      <c r="CY106" s="224"/>
      <c r="CZ106" s="224"/>
      <c r="DA106" s="224"/>
      <c r="DB106" s="224"/>
      <c r="DC106" s="224"/>
      <c r="DD106" s="224"/>
      <c r="DE106" s="224"/>
      <c r="DF106" s="224"/>
      <c r="DG106" s="224"/>
      <c r="DH106" s="224"/>
      <c r="DI106" s="224"/>
      <c r="DJ106" s="224"/>
      <c r="DK106" s="224"/>
      <c r="DL106" s="224"/>
      <c r="DM106" s="224"/>
      <c r="DN106" s="224"/>
      <c r="DO106" s="224"/>
      <c r="DP106" s="224"/>
      <c r="DQ106" s="224"/>
      <c r="DR106" s="224"/>
      <c r="DS106" s="224"/>
      <c r="DT106" s="224"/>
      <c r="DU106" s="224"/>
      <c r="DV106" s="224"/>
      <c r="DW106" s="224"/>
      <c r="DX106" s="224"/>
      <c r="DY106" s="224"/>
      <c r="DZ106" s="224"/>
      <c r="EA106" s="224"/>
    </row>
    <row r="107" spans="1:131" s="224" customFormat="1" ht="26.25" customHeight="1" thickBot="1">
      <c r="A107" s="243" t="s">
        <v>425</v>
      </c>
      <c r="B107" s="244"/>
      <c r="C107" s="244"/>
      <c r="D107" s="244"/>
      <c r="E107" s="244"/>
      <c r="F107" s="244"/>
      <c r="G107" s="244"/>
      <c r="H107" s="244"/>
      <c r="I107" s="244"/>
      <c r="J107" s="244"/>
      <c r="K107" s="244"/>
      <c r="L107" s="244"/>
      <c r="M107" s="244"/>
      <c r="N107" s="244"/>
      <c r="O107" s="244"/>
      <c r="P107" s="244"/>
      <c r="Q107" s="244"/>
      <c r="R107" s="244"/>
      <c r="S107" s="244"/>
      <c r="T107" s="244"/>
      <c r="U107" s="244"/>
      <c r="V107" s="244"/>
      <c r="W107" s="244"/>
      <c r="X107" s="244"/>
      <c r="Y107" s="244"/>
      <c r="Z107" s="244"/>
      <c r="AA107" s="244"/>
      <c r="AB107" s="244"/>
      <c r="AC107" s="244"/>
      <c r="AD107" s="244"/>
      <c r="AE107" s="244"/>
      <c r="AF107" s="244"/>
      <c r="AG107" s="244"/>
      <c r="AH107" s="244"/>
      <c r="AI107" s="244"/>
      <c r="AJ107" s="244"/>
      <c r="AK107" s="244"/>
      <c r="AL107" s="244"/>
      <c r="AM107" s="244"/>
      <c r="AN107" s="244"/>
      <c r="AO107" s="244"/>
      <c r="AP107" s="244"/>
      <c r="AQ107" s="244"/>
      <c r="AR107" s="244"/>
      <c r="AS107" s="244"/>
      <c r="AT107" s="244"/>
      <c r="AU107" s="243" t="s">
        <v>426</v>
      </c>
      <c r="AV107" s="244"/>
      <c r="AW107" s="244"/>
      <c r="AX107" s="244"/>
      <c r="AY107" s="244"/>
      <c r="AZ107" s="244"/>
      <c r="BA107" s="244"/>
      <c r="BB107" s="244"/>
      <c r="BC107" s="244"/>
      <c r="BD107" s="244"/>
      <c r="BE107" s="244"/>
      <c r="BF107" s="244"/>
      <c r="BG107" s="244"/>
      <c r="BH107" s="244"/>
      <c r="BI107" s="244"/>
      <c r="BJ107" s="244"/>
      <c r="BK107" s="244"/>
      <c r="BL107" s="244"/>
      <c r="BM107" s="244"/>
      <c r="BN107" s="244"/>
      <c r="BO107" s="244"/>
      <c r="BP107" s="244"/>
      <c r="BQ107" s="244"/>
      <c r="BR107" s="244"/>
      <c r="BS107" s="244"/>
      <c r="BT107" s="244"/>
      <c r="BU107" s="244"/>
      <c r="BV107" s="244"/>
      <c r="BW107" s="244"/>
      <c r="BX107" s="244"/>
      <c r="BY107" s="244"/>
      <c r="BZ107" s="244"/>
      <c r="CA107" s="244"/>
      <c r="CB107" s="244"/>
      <c r="CC107" s="244"/>
      <c r="CD107" s="244"/>
      <c r="CE107" s="244"/>
      <c r="CF107" s="244"/>
      <c r="CG107" s="244"/>
      <c r="CH107" s="244"/>
      <c r="CI107" s="244"/>
      <c r="CJ107" s="244"/>
      <c r="CK107" s="244"/>
      <c r="CL107" s="244"/>
      <c r="CM107" s="244"/>
      <c r="CN107" s="244"/>
      <c r="CO107" s="244"/>
      <c r="CP107" s="244"/>
      <c r="CQ107" s="244"/>
      <c r="CR107" s="244"/>
      <c r="CS107" s="244"/>
      <c r="CT107" s="244"/>
      <c r="CU107" s="244"/>
      <c r="CV107" s="244"/>
      <c r="CW107" s="244"/>
      <c r="CX107" s="244"/>
      <c r="CY107" s="244"/>
      <c r="CZ107" s="244"/>
      <c r="DA107" s="244"/>
      <c r="DB107" s="244"/>
      <c r="DC107" s="244"/>
      <c r="DD107" s="244"/>
      <c r="DE107" s="244"/>
      <c r="DF107" s="244"/>
      <c r="DG107" s="244"/>
      <c r="DH107" s="244"/>
      <c r="DI107" s="244"/>
      <c r="DJ107" s="244"/>
      <c r="DK107" s="244"/>
      <c r="DL107" s="244"/>
      <c r="DM107" s="244"/>
      <c r="DN107" s="244"/>
      <c r="DO107" s="244"/>
      <c r="DP107" s="244"/>
      <c r="DQ107" s="244"/>
      <c r="DR107" s="244"/>
      <c r="DS107" s="244"/>
      <c r="DT107" s="244"/>
      <c r="DU107" s="244"/>
      <c r="DV107" s="244"/>
      <c r="DW107" s="244"/>
      <c r="DX107" s="244"/>
      <c r="DY107" s="244"/>
      <c r="DZ107" s="244"/>
    </row>
    <row r="108" spans="1:131" s="224" customFormat="1" ht="26.25" customHeight="1">
      <c r="A108" s="933" t="s">
        <v>427</v>
      </c>
      <c r="B108" s="934"/>
      <c r="C108" s="934"/>
      <c r="D108" s="934"/>
      <c r="E108" s="934"/>
      <c r="F108" s="934"/>
      <c r="G108" s="934"/>
      <c r="H108" s="934"/>
      <c r="I108" s="934"/>
      <c r="J108" s="934"/>
      <c r="K108" s="934"/>
      <c r="L108" s="934"/>
      <c r="M108" s="934"/>
      <c r="N108" s="934"/>
      <c r="O108" s="934"/>
      <c r="P108" s="934"/>
      <c r="Q108" s="934"/>
      <c r="R108" s="934"/>
      <c r="S108" s="934"/>
      <c r="T108" s="934"/>
      <c r="U108" s="934"/>
      <c r="V108" s="934"/>
      <c r="W108" s="934"/>
      <c r="X108" s="934"/>
      <c r="Y108" s="934"/>
      <c r="Z108" s="934"/>
      <c r="AA108" s="934"/>
      <c r="AB108" s="934"/>
      <c r="AC108" s="934"/>
      <c r="AD108" s="934"/>
      <c r="AE108" s="934"/>
      <c r="AF108" s="934"/>
      <c r="AG108" s="934"/>
      <c r="AH108" s="934"/>
      <c r="AI108" s="934"/>
      <c r="AJ108" s="934"/>
      <c r="AK108" s="934"/>
      <c r="AL108" s="934"/>
      <c r="AM108" s="934"/>
      <c r="AN108" s="934"/>
      <c r="AO108" s="934"/>
      <c r="AP108" s="934"/>
      <c r="AQ108" s="934"/>
      <c r="AR108" s="934"/>
      <c r="AS108" s="934"/>
      <c r="AT108" s="935"/>
      <c r="AU108" s="933" t="s">
        <v>428</v>
      </c>
      <c r="AV108" s="934"/>
      <c r="AW108" s="934"/>
      <c r="AX108" s="934"/>
      <c r="AY108" s="934"/>
      <c r="AZ108" s="934"/>
      <c r="BA108" s="934"/>
      <c r="BB108" s="934"/>
      <c r="BC108" s="934"/>
      <c r="BD108" s="934"/>
      <c r="BE108" s="934"/>
      <c r="BF108" s="934"/>
      <c r="BG108" s="934"/>
      <c r="BH108" s="934"/>
      <c r="BI108" s="934"/>
      <c r="BJ108" s="934"/>
      <c r="BK108" s="934"/>
      <c r="BL108" s="934"/>
      <c r="BM108" s="934"/>
      <c r="BN108" s="934"/>
      <c r="BO108" s="934"/>
      <c r="BP108" s="934"/>
      <c r="BQ108" s="934"/>
      <c r="BR108" s="934"/>
      <c r="BS108" s="934"/>
      <c r="BT108" s="934"/>
      <c r="BU108" s="934"/>
      <c r="BV108" s="934"/>
      <c r="BW108" s="934"/>
      <c r="BX108" s="934"/>
      <c r="BY108" s="934"/>
      <c r="BZ108" s="934"/>
      <c r="CA108" s="934"/>
      <c r="CB108" s="934"/>
      <c r="CC108" s="934"/>
      <c r="CD108" s="934"/>
      <c r="CE108" s="934"/>
      <c r="CF108" s="934"/>
      <c r="CG108" s="934"/>
      <c r="CH108" s="934"/>
      <c r="CI108" s="934"/>
      <c r="CJ108" s="934"/>
      <c r="CK108" s="934"/>
      <c r="CL108" s="934"/>
      <c r="CM108" s="934"/>
      <c r="CN108" s="934"/>
      <c r="CO108" s="934"/>
      <c r="CP108" s="934"/>
      <c r="CQ108" s="934"/>
      <c r="CR108" s="934"/>
      <c r="CS108" s="934"/>
      <c r="CT108" s="934"/>
      <c r="CU108" s="934"/>
      <c r="CV108" s="934"/>
      <c r="CW108" s="934"/>
      <c r="CX108" s="934"/>
      <c r="CY108" s="934"/>
      <c r="CZ108" s="934"/>
      <c r="DA108" s="934"/>
      <c r="DB108" s="934"/>
      <c r="DC108" s="934"/>
      <c r="DD108" s="934"/>
      <c r="DE108" s="934"/>
      <c r="DF108" s="934"/>
      <c r="DG108" s="934"/>
      <c r="DH108" s="934"/>
      <c r="DI108" s="934"/>
      <c r="DJ108" s="934"/>
      <c r="DK108" s="934"/>
      <c r="DL108" s="934"/>
      <c r="DM108" s="934"/>
      <c r="DN108" s="934"/>
      <c r="DO108" s="934"/>
      <c r="DP108" s="934"/>
      <c r="DQ108" s="934"/>
      <c r="DR108" s="934"/>
      <c r="DS108" s="934"/>
      <c r="DT108" s="934"/>
      <c r="DU108" s="934"/>
      <c r="DV108" s="934"/>
      <c r="DW108" s="934"/>
      <c r="DX108" s="934"/>
      <c r="DY108" s="934"/>
      <c r="DZ108" s="935"/>
    </row>
    <row r="109" spans="1:131" s="224" customFormat="1" ht="26.25" customHeight="1">
      <c r="A109" s="928" t="s">
        <v>429</v>
      </c>
      <c r="B109" s="909"/>
      <c r="C109" s="909"/>
      <c r="D109" s="909"/>
      <c r="E109" s="909"/>
      <c r="F109" s="909"/>
      <c r="G109" s="909"/>
      <c r="H109" s="909"/>
      <c r="I109" s="909"/>
      <c r="J109" s="909"/>
      <c r="K109" s="909"/>
      <c r="L109" s="909"/>
      <c r="M109" s="909"/>
      <c r="N109" s="909"/>
      <c r="O109" s="909"/>
      <c r="P109" s="909"/>
      <c r="Q109" s="909"/>
      <c r="R109" s="909"/>
      <c r="S109" s="909"/>
      <c r="T109" s="909"/>
      <c r="U109" s="909"/>
      <c r="V109" s="909"/>
      <c r="W109" s="909"/>
      <c r="X109" s="909"/>
      <c r="Y109" s="909"/>
      <c r="Z109" s="910"/>
      <c r="AA109" s="908" t="s">
        <v>430</v>
      </c>
      <c r="AB109" s="909"/>
      <c r="AC109" s="909"/>
      <c r="AD109" s="909"/>
      <c r="AE109" s="910"/>
      <c r="AF109" s="908" t="s">
        <v>431</v>
      </c>
      <c r="AG109" s="909"/>
      <c r="AH109" s="909"/>
      <c r="AI109" s="909"/>
      <c r="AJ109" s="910"/>
      <c r="AK109" s="908" t="s">
        <v>311</v>
      </c>
      <c r="AL109" s="909"/>
      <c r="AM109" s="909"/>
      <c r="AN109" s="909"/>
      <c r="AO109" s="910"/>
      <c r="AP109" s="908" t="s">
        <v>432</v>
      </c>
      <c r="AQ109" s="909"/>
      <c r="AR109" s="909"/>
      <c r="AS109" s="909"/>
      <c r="AT109" s="911"/>
      <c r="AU109" s="928" t="s">
        <v>429</v>
      </c>
      <c r="AV109" s="909"/>
      <c r="AW109" s="909"/>
      <c r="AX109" s="909"/>
      <c r="AY109" s="909"/>
      <c r="AZ109" s="909"/>
      <c r="BA109" s="909"/>
      <c r="BB109" s="909"/>
      <c r="BC109" s="909"/>
      <c r="BD109" s="909"/>
      <c r="BE109" s="909"/>
      <c r="BF109" s="909"/>
      <c r="BG109" s="909"/>
      <c r="BH109" s="909"/>
      <c r="BI109" s="909"/>
      <c r="BJ109" s="909"/>
      <c r="BK109" s="909"/>
      <c r="BL109" s="909"/>
      <c r="BM109" s="909"/>
      <c r="BN109" s="909"/>
      <c r="BO109" s="909"/>
      <c r="BP109" s="910"/>
      <c r="BQ109" s="908" t="s">
        <v>430</v>
      </c>
      <c r="BR109" s="909"/>
      <c r="BS109" s="909"/>
      <c r="BT109" s="909"/>
      <c r="BU109" s="910"/>
      <c r="BV109" s="908" t="s">
        <v>431</v>
      </c>
      <c r="BW109" s="909"/>
      <c r="BX109" s="909"/>
      <c r="BY109" s="909"/>
      <c r="BZ109" s="910"/>
      <c r="CA109" s="908" t="s">
        <v>311</v>
      </c>
      <c r="CB109" s="909"/>
      <c r="CC109" s="909"/>
      <c r="CD109" s="909"/>
      <c r="CE109" s="910"/>
      <c r="CF109" s="929" t="s">
        <v>432</v>
      </c>
      <c r="CG109" s="929"/>
      <c r="CH109" s="929"/>
      <c r="CI109" s="929"/>
      <c r="CJ109" s="929"/>
      <c r="CK109" s="908" t="s">
        <v>433</v>
      </c>
      <c r="CL109" s="909"/>
      <c r="CM109" s="909"/>
      <c r="CN109" s="909"/>
      <c r="CO109" s="909"/>
      <c r="CP109" s="909"/>
      <c r="CQ109" s="909"/>
      <c r="CR109" s="909"/>
      <c r="CS109" s="909"/>
      <c r="CT109" s="909"/>
      <c r="CU109" s="909"/>
      <c r="CV109" s="909"/>
      <c r="CW109" s="909"/>
      <c r="CX109" s="909"/>
      <c r="CY109" s="909"/>
      <c r="CZ109" s="909"/>
      <c r="DA109" s="909"/>
      <c r="DB109" s="909"/>
      <c r="DC109" s="909"/>
      <c r="DD109" s="909"/>
      <c r="DE109" s="909"/>
      <c r="DF109" s="910"/>
      <c r="DG109" s="908" t="s">
        <v>430</v>
      </c>
      <c r="DH109" s="909"/>
      <c r="DI109" s="909"/>
      <c r="DJ109" s="909"/>
      <c r="DK109" s="910"/>
      <c r="DL109" s="908" t="s">
        <v>431</v>
      </c>
      <c r="DM109" s="909"/>
      <c r="DN109" s="909"/>
      <c r="DO109" s="909"/>
      <c r="DP109" s="910"/>
      <c r="DQ109" s="908" t="s">
        <v>311</v>
      </c>
      <c r="DR109" s="909"/>
      <c r="DS109" s="909"/>
      <c r="DT109" s="909"/>
      <c r="DU109" s="910"/>
      <c r="DV109" s="908" t="s">
        <v>432</v>
      </c>
      <c r="DW109" s="909"/>
      <c r="DX109" s="909"/>
      <c r="DY109" s="909"/>
      <c r="DZ109" s="911"/>
    </row>
    <row r="110" spans="1:131" s="224" customFormat="1" ht="26.25" customHeight="1">
      <c r="A110" s="912" t="s">
        <v>434</v>
      </c>
      <c r="B110" s="913"/>
      <c r="C110" s="913"/>
      <c r="D110" s="913"/>
      <c r="E110" s="913"/>
      <c r="F110" s="913"/>
      <c r="G110" s="913"/>
      <c r="H110" s="913"/>
      <c r="I110" s="913"/>
      <c r="J110" s="913"/>
      <c r="K110" s="913"/>
      <c r="L110" s="913"/>
      <c r="M110" s="913"/>
      <c r="N110" s="913"/>
      <c r="O110" s="913"/>
      <c r="P110" s="913"/>
      <c r="Q110" s="913"/>
      <c r="R110" s="913"/>
      <c r="S110" s="913"/>
      <c r="T110" s="913"/>
      <c r="U110" s="913"/>
      <c r="V110" s="913"/>
      <c r="W110" s="913"/>
      <c r="X110" s="913"/>
      <c r="Y110" s="913"/>
      <c r="Z110" s="914"/>
      <c r="AA110" s="915">
        <v>3319483</v>
      </c>
      <c r="AB110" s="916"/>
      <c r="AC110" s="916"/>
      <c r="AD110" s="916"/>
      <c r="AE110" s="917"/>
      <c r="AF110" s="918">
        <v>3397424</v>
      </c>
      <c r="AG110" s="916"/>
      <c r="AH110" s="916"/>
      <c r="AI110" s="916"/>
      <c r="AJ110" s="917"/>
      <c r="AK110" s="918">
        <v>3512049</v>
      </c>
      <c r="AL110" s="916"/>
      <c r="AM110" s="916"/>
      <c r="AN110" s="916"/>
      <c r="AO110" s="917"/>
      <c r="AP110" s="919">
        <v>10.5</v>
      </c>
      <c r="AQ110" s="920"/>
      <c r="AR110" s="920"/>
      <c r="AS110" s="920"/>
      <c r="AT110" s="921"/>
      <c r="AU110" s="922" t="s">
        <v>75</v>
      </c>
      <c r="AV110" s="923"/>
      <c r="AW110" s="923"/>
      <c r="AX110" s="923"/>
      <c r="AY110" s="923"/>
      <c r="AZ110" s="945" t="s">
        <v>435</v>
      </c>
      <c r="BA110" s="913"/>
      <c r="BB110" s="913"/>
      <c r="BC110" s="913"/>
      <c r="BD110" s="913"/>
      <c r="BE110" s="913"/>
      <c r="BF110" s="913"/>
      <c r="BG110" s="913"/>
      <c r="BH110" s="913"/>
      <c r="BI110" s="913"/>
      <c r="BJ110" s="913"/>
      <c r="BK110" s="913"/>
      <c r="BL110" s="913"/>
      <c r="BM110" s="913"/>
      <c r="BN110" s="913"/>
      <c r="BO110" s="913"/>
      <c r="BP110" s="914"/>
      <c r="BQ110" s="946">
        <v>36565792</v>
      </c>
      <c r="BR110" s="947"/>
      <c r="BS110" s="947"/>
      <c r="BT110" s="947"/>
      <c r="BU110" s="947"/>
      <c r="BV110" s="947">
        <v>36172369</v>
      </c>
      <c r="BW110" s="947"/>
      <c r="BX110" s="947"/>
      <c r="BY110" s="947"/>
      <c r="BZ110" s="947"/>
      <c r="CA110" s="947">
        <v>34144894</v>
      </c>
      <c r="CB110" s="947"/>
      <c r="CC110" s="947"/>
      <c r="CD110" s="947"/>
      <c r="CE110" s="947"/>
      <c r="CF110" s="960">
        <v>101.7</v>
      </c>
      <c r="CG110" s="961"/>
      <c r="CH110" s="961"/>
      <c r="CI110" s="961"/>
      <c r="CJ110" s="961"/>
      <c r="CK110" s="962" t="s">
        <v>436</v>
      </c>
      <c r="CL110" s="963"/>
      <c r="CM110" s="945" t="s">
        <v>437</v>
      </c>
      <c r="CN110" s="913"/>
      <c r="CO110" s="913"/>
      <c r="CP110" s="913"/>
      <c r="CQ110" s="913"/>
      <c r="CR110" s="913"/>
      <c r="CS110" s="913"/>
      <c r="CT110" s="913"/>
      <c r="CU110" s="913"/>
      <c r="CV110" s="913"/>
      <c r="CW110" s="913"/>
      <c r="CX110" s="913"/>
      <c r="CY110" s="913"/>
      <c r="CZ110" s="913"/>
      <c r="DA110" s="913"/>
      <c r="DB110" s="913"/>
      <c r="DC110" s="913"/>
      <c r="DD110" s="913"/>
      <c r="DE110" s="913"/>
      <c r="DF110" s="914"/>
      <c r="DG110" s="946" t="s">
        <v>438</v>
      </c>
      <c r="DH110" s="947"/>
      <c r="DI110" s="947"/>
      <c r="DJ110" s="947"/>
      <c r="DK110" s="947"/>
      <c r="DL110" s="947" t="s">
        <v>132</v>
      </c>
      <c r="DM110" s="947"/>
      <c r="DN110" s="947"/>
      <c r="DO110" s="947"/>
      <c r="DP110" s="947"/>
      <c r="DQ110" s="947" t="s">
        <v>438</v>
      </c>
      <c r="DR110" s="947"/>
      <c r="DS110" s="947"/>
      <c r="DT110" s="947"/>
      <c r="DU110" s="947"/>
      <c r="DV110" s="948" t="s">
        <v>132</v>
      </c>
      <c r="DW110" s="948"/>
      <c r="DX110" s="948"/>
      <c r="DY110" s="948"/>
      <c r="DZ110" s="949"/>
    </row>
    <row r="111" spans="1:131" s="224" customFormat="1" ht="26.25" customHeight="1">
      <c r="A111" s="950" t="s">
        <v>439</v>
      </c>
      <c r="B111" s="951"/>
      <c r="C111" s="951"/>
      <c r="D111" s="951"/>
      <c r="E111" s="951"/>
      <c r="F111" s="951"/>
      <c r="G111" s="951"/>
      <c r="H111" s="951"/>
      <c r="I111" s="951"/>
      <c r="J111" s="951"/>
      <c r="K111" s="951"/>
      <c r="L111" s="951"/>
      <c r="M111" s="951"/>
      <c r="N111" s="951"/>
      <c r="O111" s="951"/>
      <c r="P111" s="951"/>
      <c r="Q111" s="951"/>
      <c r="R111" s="951"/>
      <c r="S111" s="951"/>
      <c r="T111" s="951"/>
      <c r="U111" s="951"/>
      <c r="V111" s="951"/>
      <c r="W111" s="951"/>
      <c r="X111" s="951"/>
      <c r="Y111" s="951"/>
      <c r="Z111" s="952"/>
      <c r="AA111" s="953" t="s">
        <v>132</v>
      </c>
      <c r="AB111" s="954"/>
      <c r="AC111" s="954"/>
      <c r="AD111" s="954"/>
      <c r="AE111" s="955"/>
      <c r="AF111" s="956" t="s">
        <v>438</v>
      </c>
      <c r="AG111" s="954"/>
      <c r="AH111" s="954"/>
      <c r="AI111" s="954"/>
      <c r="AJ111" s="955"/>
      <c r="AK111" s="956" t="s">
        <v>438</v>
      </c>
      <c r="AL111" s="954"/>
      <c r="AM111" s="954"/>
      <c r="AN111" s="954"/>
      <c r="AO111" s="955"/>
      <c r="AP111" s="957" t="s">
        <v>132</v>
      </c>
      <c r="AQ111" s="958"/>
      <c r="AR111" s="958"/>
      <c r="AS111" s="958"/>
      <c r="AT111" s="959"/>
      <c r="AU111" s="924"/>
      <c r="AV111" s="925"/>
      <c r="AW111" s="925"/>
      <c r="AX111" s="925"/>
      <c r="AY111" s="925"/>
      <c r="AZ111" s="938" t="s">
        <v>440</v>
      </c>
      <c r="BA111" s="939"/>
      <c r="BB111" s="939"/>
      <c r="BC111" s="939"/>
      <c r="BD111" s="939"/>
      <c r="BE111" s="939"/>
      <c r="BF111" s="939"/>
      <c r="BG111" s="939"/>
      <c r="BH111" s="939"/>
      <c r="BI111" s="939"/>
      <c r="BJ111" s="939"/>
      <c r="BK111" s="939"/>
      <c r="BL111" s="939"/>
      <c r="BM111" s="939"/>
      <c r="BN111" s="939"/>
      <c r="BO111" s="939"/>
      <c r="BP111" s="940"/>
      <c r="BQ111" s="941">
        <v>7304218</v>
      </c>
      <c r="BR111" s="942"/>
      <c r="BS111" s="942"/>
      <c r="BT111" s="942"/>
      <c r="BU111" s="942"/>
      <c r="BV111" s="942">
        <v>7144183</v>
      </c>
      <c r="BW111" s="942"/>
      <c r="BX111" s="942"/>
      <c r="BY111" s="942"/>
      <c r="BZ111" s="942"/>
      <c r="CA111" s="942">
        <v>6566296</v>
      </c>
      <c r="CB111" s="942"/>
      <c r="CC111" s="942"/>
      <c r="CD111" s="942"/>
      <c r="CE111" s="942"/>
      <c r="CF111" s="936">
        <v>19.600000000000001</v>
      </c>
      <c r="CG111" s="937"/>
      <c r="CH111" s="937"/>
      <c r="CI111" s="937"/>
      <c r="CJ111" s="937"/>
      <c r="CK111" s="964"/>
      <c r="CL111" s="965"/>
      <c r="CM111" s="938" t="s">
        <v>441</v>
      </c>
      <c r="CN111" s="939"/>
      <c r="CO111" s="939"/>
      <c r="CP111" s="939"/>
      <c r="CQ111" s="939"/>
      <c r="CR111" s="939"/>
      <c r="CS111" s="939"/>
      <c r="CT111" s="939"/>
      <c r="CU111" s="939"/>
      <c r="CV111" s="939"/>
      <c r="CW111" s="939"/>
      <c r="CX111" s="939"/>
      <c r="CY111" s="939"/>
      <c r="CZ111" s="939"/>
      <c r="DA111" s="939"/>
      <c r="DB111" s="939"/>
      <c r="DC111" s="939"/>
      <c r="DD111" s="939"/>
      <c r="DE111" s="939"/>
      <c r="DF111" s="940"/>
      <c r="DG111" s="941" t="s">
        <v>438</v>
      </c>
      <c r="DH111" s="942"/>
      <c r="DI111" s="942"/>
      <c r="DJ111" s="942"/>
      <c r="DK111" s="942"/>
      <c r="DL111" s="942" t="s">
        <v>132</v>
      </c>
      <c r="DM111" s="942"/>
      <c r="DN111" s="942"/>
      <c r="DO111" s="942"/>
      <c r="DP111" s="942"/>
      <c r="DQ111" s="942" t="s">
        <v>396</v>
      </c>
      <c r="DR111" s="942"/>
      <c r="DS111" s="942"/>
      <c r="DT111" s="942"/>
      <c r="DU111" s="942"/>
      <c r="DV111" s="943" t="s">
        <v>132</v>
      </c>
      <c r="DW111" s="943"/>
      <c r="DX111" s="943"/>
      <c r="DY111" s="943"/>
      <c r="DZ111" s="944"/>
    </row>
    <row r="112" spans="1:131" s="224" customFormat="1" ht="26.25" customHeight="1">
      <c r="A112" s="968" t="s">
        <v>442</v>
      </c>
      <c r="B112" s="969"/>
      <c r="C112" s="939" t="s">
        <v>443</v>
      </c>
      <c r="D112" s="939"/>
      <c r="E112" s="939"/>
      <c r="F112" s="939"/>
      <c r="G112" s="939"/>
      <c r="H112" s="939"/>
      <c r="I112" s="939"/>
      <c r="J112" s="939"/>
      <c r="K112" s="939"/>
      <c r="L112" s="939"/>
      <c r="M112" s="939"/>
      <c r="N112" s="939"/>
      <c r="O112" s="939"/>
      <c r="P112" s="939"/>
      <c r="Q112" s="939"/>
      <c r="R112" s="939"/>
      <c r="S112" s="939"/>
      <c r="T112" s="939"/>
      <c r="U112" s="939"/>
      <c r="V112" s="939"/>
      <c r="W112" s="939"/>
      <c r="X112" s="939"/>
      <c r="Y112" s="939"/>
      <c r="Z112" s="940"/>
      <c r="AA112" s="974" t="s">
        <v>438</v>
      </c>
      <c r="AB112" s="975"/>
      <c r="AC112" s="975"/>
      <c r="AD112" s="975"/>
      <c r="AE112" s="976"/>
      <c r="AF112" s="977" t="s">
        <v>444</v>
      </c>
      <c r="AG112" s="975"/>
      <c r="AH112" s="975"/>
      <c r="AI112" s="975"/>
      <c r="AJ112" s="976"/>
      <c r="AK112" s="977" t="s">
        <v>438</v>
      </c>
      <c r="AL112" s="975"/>
      <c r="AM112" s="975"/>
      <c r="AN112" s="975"/>
      <c r="AO112" s="976"/>
      <c r="AP112" s="978" t="s">
        <v>438</v>
      </c>
      <c r="AQ112" s="979"/>
      <c r="AR112" s="979"/>
      <c r="AS112" s="979"/>
      <c r="AT112" s="980"/>
      <c r="AU112" s="924"/>
      <c r="AV112" s="925"/>
      <c r="AW112" s="925"/>
      <c r="AX112" s="925"/>
      <c r="AY112" s="925"/>
      <c r="AZ112" s="938" t="s">
        <v>445</v>
      </c>
      <c r="BA112" s="939"/>
      <c r="BB112" s="939"/>
      <c r="BC112" s="939"/>
      <c r="BD112" s="939"/>
      <c r="BE112" s="939"/>
      <c r="BF112" s="939"/>
      <c r="BG112" s="939"/>
      <c r="BH112" s="939"/>
      <c r="BI112" s="939"/>
      <c r="BJ112" s="939"/>
      <c r="BK112" s="939"/>
      <c r="BL112" s="939"/>
      <c r="BM112" s="939"/>
      <c r="BN112" s="939"/>
      <c r="BO112" s="939"/>
      <c r="BP112" s="940"/>
      <c r="BQ112" s="941">
        <v>9035920</v>
      </c>
      <c r="BR112" s="942"/>
      <c r="BS112" s="942"/>
      <c r="BT112" s="942"/>
      <c r="BU112" s="942"/>
      <c r="BV112" s="942">
        <v>7654165</v>
      </c>
      <c r="BW112" s="942"/>
      <c r="BX112" s="942"/>
      <c r="BY112" s="942"/>
      <c r="BZ112" s="942"/>
      <c r="CA112" s="942">
        <v>6271718</v>
      </c>
      <c r="CB112" s="942"/>
      <c r="CC112" s="942"/>
      <c r="CD112" s="942"/>
      <c r="CE112" s="942"/>
      <c r="CF112" s="936">
        <v>18.7</v>
      </c>
      <c r="CG112" s="937"/>
      <c r="CH112" s="937"/>
      <c r="CI112" s="937"/>
      <c r="CJ112" s="937"/>
      <c r="CK112" s="964"/>
      <c r="CL112" s="965"/>
      <c r="CM112" s="938" t="s">
        <v>446</v>
      </c>
      <c r="CN112" s="939"/>
      <c r="CO112" s="939"/>
      <c r="CP112" s="939"/>
      <c r="CQ112" s="939"/>
      <c r="CR112" s="939"/>
      <c r="CS112" s="939"/>
      <c r="CT112" s="939"/>
      <c r="CU112" s="939"/>
      <c r="CV112" s="939"/>
      <c r="CW112" s="939"/>
      <c r="CX112" s="939"/>
      <c r="CY112" s="939"/>
      <c r="CZ112" s="939"/>
      <c r="DA112" s="939"/>
      <c r="DB112" s="939"/>
      <c r="DC112" s="939"/>
      <c r="DD112" s="939"/>
      <c r="DE112" s="939"/>
      <c r="DF112" s="940"/>
      <c r="DG112" s="941" t="s">
        <v>438</v>
      </c>
      <c r="DH112" s="942"/>
      <c r="DI112" s="942"/>
      <c r="DJ112" s="942"/>
      <c r="DK112" s="942"/>
      <c r="DL112" s="942" t="s">
        <v>438</v>
      </c>
      <c r="DM112" s="942"/>
      <c r="DN112" s="942"/>
      <c r="DO112" s="942"/>
      <c r="DP112" s="942"/>
      <c r="DQ112" s="942" t="s">
        <v>132</v>
      </c>
      <c r="DR112" s="942"/>
      <c r="DS112" s="942"/>
      <c r="DT112" s="942"/>
      <c r="DU112" s="942"/>
      <c r="DV112" s="943" t="s">
        <v>132</v>
      </c>
      <c r="DW112" s="943"/>
      <c r="DX112" s="943"/>
      <c r="DY112" s="943"/>
      <c r="DZ112" s="944"/>
    </row>
    <row r="113" spans="1:130" s="224" customFormat="1" ht="26.25" customHeight="1">
      <c r="A113" s="970"/>
      <c r="B113" s="971"/>
      <c r="C113" s="939" t="s">
        <v>447</v>
      </c>
      <c r="D113" s="939"/>
      <c r="E113" s="939"/>
      <c r="F113" s="939"/>
      <c r="G113" s="939"/>
      <c r="H113" s="939"/>
      <c r="I113" s="939"/>
      <c r="J113" s="939"/>
      <c r="K113" s="939"/>
      <c r="L113" s="939"/>
      <c r="M113" s="939"/>
      <c r="N113" s="939"/>
      <c r="O113" s="939"/>
      <c r="P113" s="939"/>
      <c r="Q113" s="939"/>
      <c r="R113" s="939"/>
      <c r="S113" s="939"/>
      <c r="T113" s="939"/>
      <c r="U113" s="939"/>
      <c r="V113" s="939"/>
      <c r="W113" s="939"/>
      <c r="X113" s="939"/>
      <c r="Y113" s="939"/>
      <c r="Z113" s="940"/>
      <c r="AA113" s="953">
        <v>1041195</v>
      </c>
      <c r="AB113" s="954"/>
      <c r="AC113" s="954"/>
      <c r="AD113" s="954"/>
      <c r="AE113" s="955"/>
      <c r="AF113" s="956">
        <v>932872</v>
      </c>
      <c r="AG113" s="954"/>
      <c r="AH113" s="954"/>
      <c r="AI113" s="954"/>
      <c r="AJ113" s="955"/>
      <c r="AK113" s="956">
        <v>832083</v>
      </c>
      <c r="AL113" s="954"/>
      <c r="AM113" s="954"/>
      <c r="AN113" s="954"/>
      <c r="AO113" s="955"/>
      <c r="AP113" s="957">
        <v>2.5</v>
      </c>
      <c r="AQ113" s="958"/>
      <c r="AR113" s="958"/>
      <c r="AS113" s="958"/>
      <c r="AT113" s="959"/>
      <c r="AU113" s="924"/>
      <c r="AV113" s="925"/>
      <c r="AW113" s="925"/>
      <c r="AX113" s="925"/>
      <c r="AY113" s="925"/>
      <c r="AZ113" s="938" t="s">
        <v>448</v>
      </c>
      <c r="BA113" s="939"/>
      <c r="BB113" s="939"/>
      <c r="BC113" s="939"/>
      <c r="BD113" s="939"/>
      <c r="BE113" s="939"/>
      <c r="BF113" s="939"/>
      <c r="BG113" s="939"/>
      <c r="BH113" s="939"/>
      <c r="BI113" s="939"/>
      <c r="BJ113" s="939"/>
      <c r="BK113" s="939"/>
      <c r="BL113" s="939"/>
      <c r="BM113" s="939"/>
      <c r="BN113" s="939"/>
      <c r="BO113" s="939"/>
      <c r="BP113" s="940"/>
      <c r="BQ113" s="941">
        <v>3825682</v>
      </c>
      <c r="BR113" s="942"/>
      <c r="BS113" s="942"/>
      <c r="BT113" s="942"/>
      <c r="BU113" s="942"/>
      <c r="BV113" s="942">
        <v>3816602</v>
      </c>
      <c r="BW113" s="942"/>
      <c r="BX113" s="942"/>
      <c r="BY113" s="942"/>
      <c r="BZ113" s="942"/>
      <c r="CA113" s="942">
        <v>3739223</v>
      </c>
      <c r="CB113" s="942"/>
      <c r="CC113" s="942"/>
      <c r="CD113" s="942"/>
      <c r="CE113" s="942"/>
      <c r="CF113" s="936">
        <v>11.1</v>
      </c>
      <c r="CG113" s="937"/>
      <c r="CH113" s="937"/>
      <c r="CI113" s="937"/>
      <c r="CJ113" s="937"/>
      <c r="CK113" s="964"/>
      <c r="CL113" s="965"/>
      <c r="CM113" s="938" t="s">
        <v>449</v>
      </c>
      <c r="CN113" s="939"/>
      <c r="CO113" s="939"/>
      <c r="CP113" s="939"/>
      <c r="CQ113" s="939"/>
      <c r="CR113" s="939"/>
      <c r="CS113" s="939"/>
      <c r="CT113" s="939"/>
      <c r="CU113" s="939"/>
      <c r="CV113" s="939"/>
      <c r="CW113" s="939"/>
      <c r="CX113" s="939"/>
      <c r="CY113" s="939"/>
      <c r="CZ113" s="939"/>
      <c r="DA113" s="939"/>
      <c r="DB113" s="939"/>
      <c r="DC113" s="939"/>
      <c r="DD113" s="939"/>
      <c r="DE113" s="939"/>
      <c r="DF113" s="940"/>
      <c r="DG113" s="974" t="s">
        <v>438</v>
      </c>
      <c r="DH113" s="975"/>
      <c r="DI113" s="975"/>
      <c r="DJ113" s="975"/>
      <c r="DK113" s="976"/>
      <c r="DL113" s="977" t="s">
        <v>132</v>
      </c>
      <c r="DM113" s="975"/>
      <c r="DN113" s="975"/>
      <c r="DO113" s="975"/>
      <c r="DP113" s="976"/>
      <c r="DQ113" s="977" t="s">
        <v>438</v>
      </c>
      <c r="DR113" s="975"/>
      <c r="DS113" s="975"/>
      <c r="DT113" s="975"/>
      <c r="DU113" s="976"/>
      <c r="DV113" s="978" t="s">
        <v>396</v>
      </c>
      <c r="DW113" s="979"/>
      <c r="DX113" s="979"/>
      <c r="DY113" s="979"/>
      <c r="DZ113" s="980"/>
    </row>
    <row r="114" spans="1:130" s="224" customFormat="1" ht="26.25" customHeight="1">
      <c r="A114" s="970"/>
      <c r="B114" s="971"/>
      <c r="C114" s="939" t="s">
        <v>450</v>
      </c>
      <c r="D114" s="939"/>
      <c r="E114" s="939"/>
      <c r="F114" s="939"/>
      <c r="G114" s="939"/>
      <c r="H114" s="939"/>
      <c r="I114" s="939"/>
      <c r="J114" s="939"/>
      <c r="K114" s="939"/>
      <c r="L114" s="939"/>
      <c r="M114" s="939"/>
      <c r="N114" s="939"/>
      <c r="O114" s="939"/>
      <c r="P114" s="939"/>
      <c r="Q114" s="939"/>
      <c r="R114" s="939"/>
      <c r="S114" s="939"/>
      <c r="T114" s="939"/>
      <c r="U114" s="939"/>
      <c r="V114" s="939"/>
      <c r="W114" s="939"/>
      <c r="X114" s="939"/>
      <c r="Y114" s="939"/>
      <c r="Z114" s="940"/>
      <c r="AA114" s="974">
        <v>29114</v>
      </c>
      <c r="AB114" s="975"/>
      <c r="AC114" s="975"/>
      <c r="AD114" s="975"/>
      <c r="AE114" s="976"/>
      <c r="AF114" s="977">
        <v>12590</v>
      </c>
      <c r="AG114" s="975"/>
      <c r="AH114" s="975"/>
      <c r="AI114" s="975"/>
      <c r="AJ114" s="976"/>
      <c r="AK114" s="977">
        <v>90386</v>
      </c>
      <c r="AL114" s="975"/>
      <c r="AM114" s="975"/>
      <c r="AN114" s="975"/>
      <c r="AO114" s="976"/>
      <c r="AP114" s="978">
        <v>0.3</v>
      </c>
      <c r="AQ114" s="979"/>
      <c r="AR114" s="979"/>
      <c r="AS114" s="979"/>
      <c r="AT114" s="980"/>
      <c r="AU114" s="924"/>
      <c r="AV114" s="925"/>
      <c r="AW114" s="925"/>
      <c r="AX114" s="925"/>
      <c r="AY114" s="925"/>
      <c r="AZ114" s="938" t="s">
        <v>451</v>
      </c>
      <c r="BA114" s="939"/>
      <c r="BB114" s="939"/>
      <c r="BC114" s="939"/>
      <c r="BD114" s="939"/>
      <c r="BE114" s="939"/>
      <c r="BF114" s="939"/>
      <c r="BG114" s="939"/>
      <c r="BH114" s="939"/>
      <c r="BI114" s="939"/>
      <c r="BJ114" s="939"/>
      <c r="BK114" s="939"/>
      <c r="BL114" s="939"/>
      <c r="BM114" s="939"/>
      <c r="BN114" s="939"/>
      <c r="BO114" s="939"/>
      <c r="BP114" s="940"/>
      <c r="BQ114" s="941">
        <v>8539574</v>
      </c>
      <c r="BR114" s="942"/>
      <c r="BS114" s="942"/>
      <c r="BT114" s="942"/>
      <c r="BU114" s="942"/>
      <c r="BV114" s="942">
        <v>8437070</v>
      </c>
      <c r="BW114" s="942"/>
      <c r="BX114" s="942"/>
      <c r="BY114" s="942"/>
      <c r="BZ114" s="942"/>
      <c r="CA114" s="942">
        <v>8245047</v>
      </c>
      <c r="CB114" s="942"/>
      <c r="CC114" s="942"/>
      <c r="CD114" s="942"/>
      <c r="CE114" s="942"/>
      <c r="CF114" s="936">
        <v>24.6</v>
      </c>
      <c r="CG114" s="937"/>
      <c r="CH114" s="937"/>
      <c r="CI114" s="937"/>
      <c r="CJ114" s="937"/>
      <c r="CK114" s="964"/>
      <c r="CL114" s="965"/>
      <c r="CM114" s="938" t="s">
        <v>452</v>
      </c>
      <c r="CN114" s="939"/>
      <c r="CO114" s="939"/>
      <c r="CP114" s="939"/>
      <c r="CQ114" s="939"/>
      <c r="CR114" s="939"/>
      <c r="CS114" s="939"/>
      <c r="CT114" s="939"/>
      <c r="CU114" s="939"/>
      <c r="CV114" s="939"/>
      <c r="CW114" s="939"/>
      <c r="CX114" s="939"/>
      <c r="CY114" s="939"/>
      <c r="CZ114" s="939"/>
      <c r="DA114" s="939"/>
      <c r="DB114" s="939"/>
      <c r="DC114" s="939"/>
      <c r="DD114" s="939"/>
      <c r="DE114" s="939"/>
      <c r="DF114" s="940"/>
      <c r="DG114" s="974" t="s">
        <v>396</v>
      </c>
      <c r="DH114" s="975"/>
      <c r="DI114" s="975"/>
      <c r="DJ114" s="975"/>
      <c r="DK114" s="976"/>
      <c r="DL114" s="977" t="s">
        <v>396</v>
      </c>
      <c r="DM114" s="975"/>
      <c r="DN114" s="975"/>
      <c r="DO114" s="975"/>
      <c r="DP114" s="976"/>
      <c r="DQ114" s="977" t="s">
        <v>438</v>
      </c>
      <c r="DR114" s="975"/>
      <c r="DS114" s="975"/>
      <c r="DT114" s="975"/>
      <c r="DU114" s="976"/>
      <c r="DV114" s="978" t="s">
        <v>396</v>
      </c>
      <c r="DW114" s="979"/>
      <c r="DX114" s="979"/>
      <c r="DY114" s="979"/>
      <c r="DZ114" s="980"/>
    </row>
    <row r="115" spans="1:130" s="224" customFormat="1" ht="26.25" customHeight="1">
      <c r="A115" s="970"/>
      <c r="B115" s="971"/>
      <c r="C115" s="939" t="s">
        <v>453</v>
      </c>
      <c r="D115" s="939"/>
      <c r="E115" s="939"/>
      <c r="F115" s="939"/>
      <c r="G115" s="939"/>
      <c r="H115" s="939"/>
      <c r="I115" s="939"/>
      <c r="J115" s="939"/>
      <c r="K115" s="939"/>
      <c r="L115" s="939"/>
      <c r="M115" s="939"/>
      <c r="N115" s="939"/>
      <c r="O115" s="939"/>
      <c r="P115" s="939"/>
      <c r="Q115" s="939"/>
      <c r="R115" s="939"/>
      <c r="S115" s="939"/>
      <c r="T115" s="939"/>
      <c r="U115" s="939"/>
      <c r="V115" s="939"/>
      <c r="W115" s="939"/>
      <c r="X115" s="939"/>
      <c r="Y115" s="939"/>
      <c r="Z115" s="940"/>
      <c r="AA115" s="953">
        <v>96008</v>
      </c>
      <c r="AB115" s="954"/>
      <c r="AC115" s="954"/>
      <c r="AD115" s="954"/>
      <c r="AE115" s="955"/>
      <c r="AF115" s="956">
        <v>96008</v>
      </c>
      <c r="AG115" s="954"/>
      <c r="AH115" s="954"/>
      <c r="AI115" s="954"/>
      <c r="AJ115" s="955"/>
      <c r="AK115" s="956">
        <v>96008</v>
      </c>
      <c r="AL115" s="954"/>
      <c r="AM115" s="954"/>
      <c r="AN115" s="954"/>
      <c r="AO115" s="955"/>
      <c r="AP115" s="957">
        <v>0.3</v>
      </c>
      <c r="AQ115" s="958"/>
      <c r="AR115" s="958"/>
      <c r="AS115" s="958"/>
      <c r="AT115" s="959"/>
      <c r="AU115" s="924"/>
      <c r="AV115" s="925"/>
      <c r="AW115" s="925"/>
      <c r="AX115" s="925"/>
      <c r="AY115" s="925"/>
      <c r="AZ115" s="938" t="s">
        <v>454</v>
      </c>
      <c r="BA115" s="939"/>
      <c r="BB115" s="939"/>
      <c r="BC115" s="939"/>
      <c r="BD115" s="939"/>
      <c r="BE115" s="939"/>
      <c r="BF115" s="939"/>
      <c r="BG115" s="939"/>
      <c r="BH115" s="939"/>
      <c r="BI115" s="939"/>
      <c r="BJ115" s="939"/>
      <c r="BK115" s="939"/>
      <c r="BL115" s="939"/>
      <c r="BM115" s="939"/>
      <c r="BN115" s="939"/>
      <c r="BO115" s="939"/>
      <c r="BP115" s="940"/>
      <c r="BQ115" s="941">
        <v>870497</v>
      </c>
      <c r="BR115" s="942"/>
      <c r="BS115" s="942"/>
      <c r="BT115" s="942"/>
      <c r="BU115" s="942"/>
      <c r="BV115" s="942">
        <v>818965</v>
      </c>
      <c r="BW115" s="942"/>
      <c r="BX115" s="942"/>
      <c r="BY115" s="942"/>
      <c r="BZ115" s="942"/>
      <c r="CA115" s="942">
        <v>765933</v>
      </c>
      <c r="CB115" s="942"/>
      <c r="CC115" s="942"/>
      <c r="CD115" s="942"/>
      <c r="CE115" s="942"/>
      <c r="CF115" s="936">
        <v>2.2999999999999998</v>
      </c>
      <c r="CG115" s="937"/>
      <c r="CH115" s="937"/>
      <c r="CI115" s="937"/>
      <c r="CJ115" s="937"/>
      <c r="CK115" s="964"/>
      <c r="CL115" s="965"/>
      <c r="CM115" s="938" t="s">
        <v>455</v>
      </c>
      <c r="CN115" s="939"/>
      <c r="CO115" s="939"/>
      <c r="CP115" s="939"/>
      <c r="CQ115" s="939"/>
      <c r="CR115" s="939"/>
      <c r="CS115" s="939"/>
      <c r="CT115" s="939"/>
      <c r="CU115" s="939"/>
      <c r="CV115" s="939"/>
      <c r="CW115" s="939"/>
      <c r="CX115" s="939"/>
      <c r="CY115" s="939"/>
      <c r="CZ115" s="939"/>
      <c r="DA115" s="939"/>
      <c r="DB115" s="939"/>
      <c r="DC115" s="939"/>
      <c r="DD115" s="939"/>
      <c r="DE115" s="939"/>
      <c r="DF115" s="940"/>
      <c r="DG115" s="974">
        <v>5983611</v>
      </c>
      <c r="DH115" s="975"/>
      <c r="DI115" s="975"/>
      <c r="DJ115" s="975"/>
      <c r="DK115" s="976"/>
      <c r="DL115" s="977">
        <v>5983611</v>
      </c>
      <c r="DM115" s="975"/>
      <c r="DN115" s="975"/>
      <c r="DO115" s="975"/>
      <c r="DP115" s="976"/>
      <c r="DQ115" s="977">
        <v>5789443</v>
      </c>
      <c r="DR115" s="975"/>
      <c r="DS115" s="975"/>
      <c r="DT115" s="975"/>
      <c r="DU115" s="976"/>
      <c r="DV115" s="978">
        <v>17.2</v>
      </c>
      <c r="DW115" s="979"/>
      <c r="DX115" s="979"/>
      <c r="DY115" s="979"/>
      <c r="DZ115" s="980"/>
    </row>
    <row r="116" spans="1:130" s="224" customFormat="1" ht="26.25" customHeight="1">
      <c r="A116" s="972"/>
      <c r="B116" s="973"/>
      <c r="C116" s="981" t="s">
        <v>456</v>
      </c>
      <c r="D116" s="981"/>
      <c r="E116" s="981"/>
      <c r="F116" s="981"/>
      <c r="G116" s="981"/>
      <c r="H116" s="981"/>
      <c r="I116" s="981"/>
      <c r="J116" s="981"/>
      <c r="K116" s="981"/>
      <c r="L116" s="981"/>
      <c r="M116" s="981"/>
      <c r="N116" s="981"/>
      <c r="O116" s="981"/>
      <c r="P116" s="981"/>
      <c r="Q116" s="981"/>
      <c r="R116" s="981"/>
      <c r="S116" s="981"/>
      <c r="T116" s="981"/>
      <c r="U116" s="981"/>
      <c r="V116" s="981"/>
      <c r="W116" s="981"/>
      <c r="X116" s="981"/>
      <c r="Y116" s="981"/>
      <c r="Z116" s="982"/>
      <c r="AA116" s="974" t="s">
        <v>438</v>
      </c>
      <c r="AB116" s="975"/>
      <c r="AC116" s="975"/>
      <c r="AD116" s="975"/>
      <c r="AE116" s="976"/>
      <c r="AF116" s="977" t="s">
        <v>396</v>
      </c>
      <c r="AG116" s="975"/>
      <c r="AH116" s="975"/>
      <c r="AI116" s="975"/>
      <c r="AJ116" s="976"/>
      <c r="AK116" s="977" t="s">
        <v>438</v>
      </c>
      <c r="AL116" s="975"/>
      <c r="AM116" s="975"/>
      <c r="AN116" s="975"/>
      <c r="AO116" s="976"/>
      <c r="AP116" s="978" t="s">
        <v>396</v>
      </c>
      <c r="AQ116" s="979"/>
      <c r="AR116" s="979"/>
      <c r="AS116" s="979"/>
      <c r="AT116" s="980"/>
      <c r="AU116" s="924"/>
      <c r="AV116" s="925"/>
      <c r="AW116" s="925"/>
      <c r="AX116" s="925"/>
      <c r="AY116" s="925"/>
      <c r="AZ116" s="983" t="s">
        <v>457</v>
      </c>
      <c r="BA116" s="984"/>
      <c r="BB116" s="984"/>
      <c r="BC116" s="984"/>
      <c r="BD116" s="984"/>
      <c r="BE116" s="984"/>
      <c r="BF116" s="984"/>
      <c r="BG116" s="984"/>
      <c r="BH116" s="984"/>
      <c r="BI116" s="984"/>
      <c r="BJ116" s="984"/>
      <c r="BK116" s="984"/>
      <c r="BL116" s="984"/>
      <c r="BM116" s="984"/>
      <c r="BN116" s="984"/>
      <c r="BO116" s="984"/>
      <c r="BP116" s="985"/>
      <c r="BQ116" s="941" t="s">
        <v>132</v>
      </c>
      <c r="BR116" s="942"/>
      <c r="BS116" s="942"/>
      <c r="BT116" s="942"/>
      <c r="BU116" s="942"/>
      <c r="BV116" s="942" t="s">
        <v>396</v>
      </c>
      <c r="BW116" s="942"/>
      <c r="BX116" s="942"/>
      <c r="BY116" s="942"/>
      <c r="BZ116" s="942"/>
      <c r="CA116" s="942" t="s">
        <v>132</v>
      </c>
      <c r="CB116" s="942"/>
      <c r="CC116" s="942"/>
      <c r="CD116" s="942"/>
      <c r="CE116" s="942"/>
      <c r="CF116" s="936" t="s">
        <v>438</v>
      </c>
      <c r="CG116" s="937"/>
      <c r="CH116" s="937"/>
      <c r="CI116" s="937"/>
      <c r="CJ116" s="937"/>
      <c r="CK116" s="964"/>
      <c r="CL116" s="965"/>
      <c r="CM116" s="938" t="s">
        <v>458</v>
      </c>
      <c r="CN116" s="939"/>
      <c r="CO116" s="939"/>
      <c r="CP116" s="939"/>
      <c r="CQ116" s="939"/>
      <c r="CR116" s="939"/>
      <c r="CS116" s="939"/>
      <c r="CT116" s="939"/>
      <c r="CU116" s="939"/>
      <c r="CV116" s="939"/>
      <c r="CW116" s="939"/>
      <c r="CX116" s="939"/>
      <c r="CY116" s="939"/>
      <c r="CZ116" s="939"/>
      <c r="DA116" s="939"/>
      <c r="DB116" s="939"/>
      <c r="DC116" s="939"/>
      <c r="DD116" s="939"/>
      <c r="DE116" s="939"/>
      <c r="DF116" s="940"/>
      <c r="DG116" s="974">
        <v>1320607</v>
      </c>
      <c r="DH116" s="975"/>
      <c r="DI116" s="975"/>
      <c r="DJ116" s="975"/>
      <c r="DK116" s="976"/>
      <c r="DL116" s="977">
        <v>1160572</v>
      </c>
      <c r="DM116" s="975"/>
      <c r="DN116" s="975"/>
      <c r="DO116" s="975"/>
      <c r="DP116" s="976"/>
      <c r="DQ116" s="977">
        <v>776853</v>
      </c>
      <c r="DR116" s="975"/>
      <c r="DS116" s="975"/>
      <c r="DT116" s="975"/>
      <c r="DU116" s="976"/>
      <c r="DV116" s="978">
        <v>2.2999999999999998</v>
      </c>
      <c r="DW116" s="979"/>
      <c r="DX116" s="979"/>
      <c r="DY116" s="979"/>
      <c r="DZ116" s="980"/>
    </row>
    <row r="117" spans="1:130" s="224" customFormat="1" ht="26.25" customHeight="1">
      <c r="A117" s="928" t="s">
        <v>191</v>
      </c>
      <c r="B117" s="909"/>
      <c r="C117" s="909"/>
      <c r="D117" s="909"/>
      <c r="E117" s="909"/>
      <c r="F117" s="909"/>
      <c r="G117" s="909"/>
      <c r="H117" s="909"/>
      <c r="I117" s="909"/>
      <c r="J117" s="909"/>
      <c r="K117" s="909"/>
      <c r="L117" s="909"/>
      <c r="M117" s="909"/>
      <c r="N117" s="909"/>
      <c r="O117" s="909"/>
      <c r="P117" s="909"/>
      <c r="Q117" s="909"/>
      <c r="R117" s="909"/>
      <c r="S117" s="909"/>
      <c r="T117" s="909"/>
      <c r="U117" s="909"/>
      <c r="V117" s="909"/>
      <c r="W117" s="909"/>
      <c r="X117" s="909"/>
      <c r="Y117" s="993" t="s">
        <v>459</v>
      </c>
      <c r="Z117" s="910"/>
      <c r="AA117" s="994">
        <v>4485800</v>
      </c>
      <c r="AB117" s="995"/>
      <c r="AC117" s="995"/>
      <c r="AD117" s="995"/>
      <c r="AE117" s="996"/>
      <c r="AF117" s="997">
        <v>4438894</v>
      </c>
      <c r="AG117" s="995"/>
      <c r="AH117" s="995"/>
      <c r="AI117" s="995"/>
      <c r="AJ117" s="996"/>
      <c r="AK117" s="997">
        <v>4530526</v>
      </c>
      <c r="AL117" s="995"/>
      <c r="AM117" s="995"/>
      <c r="AN117" s="995"/>
      <c r="AO117" s="996"/>
      <c r="AP117" s="998"/>
      <c r="AQ117" s="999"/>
      <c r="AR117" s="999"/>
      <c r="AS117" s="999"/>
      <c r="AT117" s="1000"/>
      <c r="AU117" s="924"/>
      <c r="AV117" s="925"/>
      <c r="AW117" s="925"/>
      <c r="AX117" s="925"/>
      <c r="AY117" s="925"/>
      <c r="AZ117" s="990" t="s">
        <v>460</v>
      </c>
      <c r="BA117" s="991"/>
      <c r="BB117" s="991"/>
      <c r="BC117" s="991"/>
      <c r="BD117" s="991"/>
      <c r="BE117" s="991"/>
      <c r="BF117" s="991"/>
      <c r="BG117" s="991"/>
      <c r="BH117" s="991"/>
      <c r="BI117" s="991"/>
      <c r="BJ117" s="991"/>
      <c r="BK117" s="991"/>
      <c r="BL117" s="991"/>
      <c r="BM117" s="991"/>
      <c r="BN117" s="991"/>
      <c r="BO117" s="991"/>
      <c r="BP117" s="992"/>
      <c r="BQ117" s="941" t="s">
        <v>132</v>
      </c>
      <c r="BR117" s="942"/>
      <c r="BS117" s="942"/>
      <c r="BT117" s="942"/>
      <c r="BU117" s="942"/>
      <c r="BV117" s="942" t="s">
        <v>396</v>
      </c>
      <c r="BW117" s="942"/>
      <c r="BX117" s="942"/>
      <c r="BY117" s="942"/>
      <c r="BZ117" s="942"/>
      <c r="CA117" s="942" t="s">
        <v>396</v>
      </c>
      <c r="CB117" s="942"/>
      <c r="CC117" s="942"/>
      <c r="CD117" s="942"/>
      <c r="CE117" s="942"/>
      <c r="CF117" s="936" t="s">
        <v>438</v>
      </c>
      <c r="CG117" s="937"/>
      <c r="CH117" s="937"/>
      <c r="CI117" s="937"/>
      <c r="CJ117" s="937"/>
      <c r="CK117" s="964"/>
      <c r="CL117" s="965"/>
      <c r="CM117" s="938" t="s">
        <v>461</v>
      </c>
      <c r="CN117" s="939"/>
      <c r="CO117" s="939"/>
      <c r="CP117" s="939"/>
      <c r="CQ117" s="939"/>
      <c r="CR117" s="939"/>
      <c r="CS117" s="939"/>
      <c r="CT117" s="939"/>
      <c r="CU117" s="939"/>
      <c r="CV117" s="939"/>
      <c r="CW117" s="939"/>
      <c r="CX117" s="939"/>
      <c r="CY117" s="939"/>
      <c r="CZ117" s="939"/>
      <c r="DA117" s="939"/>
      <c r="DB117" s="939"/>
      <c r="DC117" s="939"/>
      <c r="DD117" s="939"/>
      <c r="DE117" s="939"/>
      <c r="DF117" s="940"/>
      <c r="DG117" s="974" t="s">
        <v>396</v>
      </c>
      <c r="DH117" s="975"/>
      <c r="DI117" s="975"/>
      <c r="DJ117" s="975"/>
      <c r="DK117" s="976"/>
      <c r="DL117" s="977" t="s">
        <v>132</v>
      </c>
      <c r="DM117" s="975"/>
      <c r="DN117" s="975"/>
      <c r="DO117" s="975"/>
      <c r="DP117" s="976"/>
      <c r="DQ117" s="977" t="s">
        <v>438</v>
      </c>
      <c r="DR117" s="975"/>
      <c r="DS117" s="975"/>
      <c r="DT117" s="975"/>
      <c r="DU117" s="976"/>
      <c r="DV117" s="978" t="s">
        <v>132</v>
      </c>
      <c r="DW117" s="979"/>
      <c r="DX117" s="979"/>
      <c r="DY117" s="979"/>
      <c r="DZ117" s="980"/>
    </row>
    <row r="118" spans="1:130" s="224" customFormat="1" ht="26.25" customHeight="1">
      <c r="A118" s="928" t="s">
        <v>433</v>
      </c>
      <c r="B118" s="909"/>
      <c r="C118" s="909"/>
      <c r="D118" s="909"/>
      <c r="E118" s="909"/>
      <c r="F118" s="909"/>
      <c r="G118" s="909"/>
      <c r="H118" s="909"/>
      <c r="I118" s="909"/>
      <c r="J118" s="909"/>
      <c r="K118" s="909"/>
      <c r="L118" s="909"/>
      <c r="M118" s="909"/>
      <c r="N118" s="909"/>
      <c r="O118" s="909"/>
      <c r="P118" s="909"/>
      <c r="Q118" s="909"/>
      <c r="R118" s="909"/>
      <c r="S118" s="909"/>
      <c r="T118" s="909"/>
      <c r="U118" s="909"/>
      <c r="V118" s="909"/>
      <c r="W118" s="909"/>
      <c r="X118" s="909"/>
      <c r="Y118" s="909"/>
      <c r="Z118" s="910"/>
      <c r="AA118" s="908" t="s">
        <v>430</v>
      </c>
      <c r="AB118" s="909"/>
      <c r="AC118" s="909"/>
      <c r="AD118" s="909"/>
      <c r="AE118" s="910"/>
      <c r="AF118" s="908" t="s">
        <v>431</v>
      </c>
      <c r="AG118" s="909"/>
      <c r="AH118" s="909"/>
      <c r="AI118" s="909"/>
      <c r="AJ118" s="910"/>
      <c r="AK118" s="908" t="s">
        <v>311</v>
      </c>
      <c r="AL118" s="909"/>
      <c r="AM118" s="909"/>
      <c r="AN118" s="909"/>
      <c r="AO118" s="910"/>
      <c r="AP118" s="986" t="s">
        <v>432</v>
      </c>
      <c r="AQ118" s="987"/>
      <c r="AR118" s="987"/>
      <c r="AS118" s="987"/>
      <c r="AT118" s="988"/>
      <c r="AU118" s="924"/>
      <c r="AV118" s="925"/>
      <c r="AW118" s="925"/>
      <c r="AX118" s="925"/>
      <c r="AY118" s="925"/>
      <c r="AZ118" s="989" t="s">
        <v>462</v>
      </c>
      <c r="BA118" s="981"/>
      <c r="BB118" s="981"/>
      <c r="BC118" s="981"/>
      <c r="BD118" s="981"/>
      <c r="BE118" s="981"/>
      <c r="BF118" s="981"/>
      <c r="BG118" s="981"/>
      <c r="BH118" s="981"/>
      <c r="BI118" s="981"/>
      <c r="BJ118" s="981"/>
      <c r="BK118" s="981"/>
      <c r="BL118" s="981"/>
      <c r="BM118" s="981"/>
      <c r="BN118" s="981"/>
      <c r="BO118" s="981"/>
      <c r="BP118" s="982"/>
      <c r="BQ118" s="1015" t="s">
        <v>396</v>
      </c>
      <c r="BR118" s="1016"/>
      <c r="BS118" s="1016"/>
      <c r="BT118" s="1016"/>
      <c r="BU118" s="1016"/>
      <c r="BV118" s="1016" t="s">
        <v>132</v>
      </c>
      <c r="BW118" s="1016"/>
      <c r="BX118" s="1016"/>
      <c r="BY118" s="1016"/>
      <c r="BZ118" s="1016"/>
      <c r="CA118" s="1016" t="s">
        <v>444</v>
      </c>
      <c r="CB118" s="1016"/>
      <c r="CC118" s="1016"/>
      <c r="CD118" s="1016"/>
      <c r="CE118" s="1016"/>
      <c r="CF118" s="936" t="s">
        <v>396</v>
      </c>
      <c r="CG118" s="937"/>
      <c r="CH118" s="937"/>
      <c r="CI118" s="937"/>
      <c r="CJ118" s="937"/>
      <c r="CK118" s="964"/>
      <c r="CL118" s="965"/>
      <c r="CM118" s="938" t="s">
        <v>463</v>
      </c>
      <c r="CN118" s="939"/>
      <c r="CO118" s="939"/>
      <c r="CP118" s="939"/>
      <c r="CQ118" s="939"/>
      <c r="CR118" s="939"/>
      <c r="CS118" s="939"/>
      <c r="CT118" s="939"/>
      <c r="CU118" s="939"/>
      <c r="CV118" s="939"/>
      <c r="CW118" s="939"/>
      <c r="CX118" s="939"/>
      <c r="CY118" s="939"/>
      <c r="CZ118" s="939"/>
      <c r="DA118" s="939"/>
      <c r="DB118" s="939"/>
      <c r="DC118" s="939"/>
      <c r="DD118" s="939"/>
      <c r="DE118" s="939"/>
      <c r="DF118" s="940"/>
      <c r="DG118" s="974" t="s">
        <v>438</v>
      </c>
      <c r="DH118" s="975"/>
      <c r="DI118" s="975"/>
      <c r="DJ118" s="975"/>
      <c r="DK118" s="976"/>
      <c r="DL118" s="977" t="s">
        <v>396</v>
      </c>
      <c r="DM118" s="975"/>
      <c r="DN118" s="975"/>
      <c r="DO118" s="975"/>
      <c r="DP118" s="976"/>
      <c r="DQ118" s="977" t="s">
        <v>396</v>
      </c>
      <c r="DR118" s="975"/>
      <c r="DS118" s="975"/>
      <c r="DT118" s="975"/>
      <c r="DU118" s="976"/>
      <c r="DV118" s="978" t="s">
        <v>132</v>
      </c>
      <c r="DW118" s="979"/>
      <c r="DX118" s="979"/>
      <c r="DY118" s="979"/>
      <c r="DZ118" s="980"/>
    </row>
    <row r="119" spans="1:130" s="224" customFormat="1" ht="26.25" customHeight="1">
      <c r="A119" s="1072" t="s">
        <v>436</v>
      </c>
      <c r="B119" s="963"/>
      <c r="C119" s="945" t="s">
        <v>437</v>
      </c>
      <c r="D119" s="913"/>
      <c r="E119" s="913"/>
      <c r="F119" s="913"/>
      <c r="G119" s="913"/>
      <c r="H119" s="913"/>
      <c r="I119" s="913"/>
      <c r="J119" s="913"/>
      <c r="K119" s="913"/>
      <c r="L119" s="913"/>
      <c r="M119" s="913"/>
      <c r="N119" s="913"/>
      <c r="O119" s="913"/>
      <c r="P119" s="913"/>
      <c r="Q119" s="913"/>
      <c r="R119" s="913"/>
      <c r="S119" s="913"/>
      <c r="T119" s="913"/>
      <c r="U119" s="913"/>
      <c r="V119" s="913"/>
      <c r="W119" s="913"/>
      <c r="X119" s="913"/>
      <c r="Y119" s="913"/>
      <c r="Z119" s="914"/>
      <c r="AA119" s="915" t="s">
        <v>444</v>
      </c>
      <c r="AB119" s="916"/>
      <c r="AC119" s="916"/>
      <c r="AD119" s="916"/>
      <c r="AE119" s="917"/>
      <c r="AF119" s="918" t="s">
        <v>444</v>
      </c>
      <c r="AG119" s="916"/>
      <c r="AH119" s="916"/>
      <c r="AI119" s="916"/>
      <c r="AJ119" s="917"/>
      <c r="AK119" s="918" t="s">
        <v>396</v>
      </c>
      <c r="AL119" s="916"/>
      <c r="AM119" s="916"/>
      <c r="AN119" s="916"/>
      <c r="AO119" s="917"/>
      <c r="AP119" s="919" t="s">
        <v>396</v>
      </c>
      <c r="AQ119" s="920"/>
      <c r="AR119" s="920"/>
      <c r="AS119" s="920"/>
      <c r="AT119" s="921"/>
      <c r="AU119" s="926"/>
      <c r="AV119" s="927"/>
      <c r="AW119" s="927"/>
      <c r="AX119" s="927"/>
      <c r="AY119" s="927"/>
      <c r="AZ119" s="245" t="s">
        <v>191</v>
      </c>
      <c r="BA119" s="245"/>
      <c r="BB119" s="245"/>
      <c r="BC119" s="245"/>
      <c r="BD119" s="245"/>
      <c r="BE119" s="245"/>
      <c r="BF119" s="245"/>
      <c r="BG119" s="245"/>
      <c r="BH119" s="245"/>
      <c r="BI119" s="245"/>
      <c r="BJ119" s="245"/>
      <c r="BK119" s="245"/>
      <c r="BL119" s="245"/>
      <c r="BM119" s="245"/>
      <c r="BN119" s="245"/>
      <c r="BO119" s="993" t="s">
        <v>464</v>
      </c>
      <c r="BP119" s="1021"/>
      <c r="BQ119" s="1015">
        <v>66141683</v>
      </c>
      <c r="BR119" s="1016"/>
      <c r="BS119" s="1016"/>
      <c r="BT119" s="1016"/>
      <c r="BU119" s="1016"/>
      <c r="BV119" s="1016">
        <v>64043354</v>
      </c>
      <c r="BW119" s="1016"/>
      <c r="BX119" s="1016"/>
      <c r="BY119" s="1016"/>
      <c r="BZ119" s="1016"/>
      <c r="CA119" s="1016">
        <v>59733111</v>
      </c>
      <c r="CB119" s="1016"/>
      <c r="CC119" s="1016"/>
      <c r="CD119" s="1016"/>
      <c r="CE119" s="1016"/>
      <c r="CF119" s="1017"/>
      <c r="CG119" s="1018"/>
      <c r="CH119" s="1018"/>
      <c r="CI119" s="1018"/>
      <c r="CJ119" s="1019"/>
      <c r="CK119" s="966"/>
      <c r="CL119" s="967"/>
      <c r="CM119" s="989" t="s">
        <v>465</v>
      </c>
      <c r="CN119" s="981"/>
      <c r="CO119" s="981"/>
      <c r="CP119" s="981"/>
      <c r="CQ119" s="981"/>
      <c r="CR119" s="981"/>
      <c r="CS119" s="981"/>
      <c r="CT119" s="981"/>
      <c r="CU119" s="981"/>
      <c r="CV119" s="981"/>
      <c r="CW119" s="981"/>
      <c r="CX119" s="981"/>
      <c r="CY119" s="981"/>
      <c r="CZ119" s="981"/>
      <c r="DA119" s="981"/>
      <c r="DB119" s="981"/>
      <c r="DC119" s="981"/>
      <c r="DD119" s="981"/>
      <c r="DE119" s="981"/>
      <c r="DF119" s="982"/>
      <c r="DG119" s="1020" t="s">
        <v>132</v>
      </c>
      <c r="DH119" s="1002"/>
      <c r="DI119" s="1002"/>
      <c r="DJ119" s="1002"/>
      <c r="DK119" s="1003"/>
      <c r="DL119" s="1001" t="s">
        <v>132</v>
      </c>
      <c r="DM119" s="1002"/>
      <c r="DN119" s="1002"/>
      <c r="DO119" s="1002"/>
      <c r="DP119" s="1003"/>
      <c r="DQ119" s="1001" t="s">
        <v>444</v>
      </c>
      <c r="DR119" s="1002"/>
      <c r="DS119" s="1002"/>
      <c r="DT119" s="1002"/>
      <c r="DU119" s="1003"/>
      <c r="DV119" s="1004" t="s">
        <v>132</v>
      </c>
      <c r="DW119" s="1005"/>
      <c r="DX119" s="1005"/>
      <c r="DY119" s="1005"/>
      <c r="DZ119" s="1006"/>
    </row>
    <row r="120" spans="1:130" s="224" customFormat="1" ht="26.25" customHeight="1">
      <c r="A120" s="1073"/>
      <c r="B120" s="965"/>
      <c r="C120" s="938" t="s">
        <v>441</v>
      </c>
      <c r="D120" s="939"/>
      <c r="E120" s="939"/>
      <c r="F120" s="939"/>
      <c r="G120" s="939"/>
      <c r="H120" s="939"/>
      <c r="I120" s="939"/>
      <c r="J120" s="939"/>
      <c r="K120" s="939"/>
      <c r="L120" s="939"/>
      <c r="M120" s="939"/>
      <c r="N120" s="939"/>
      <c r="O120" s="939"/>
      <c r="P120" s="939"/>
      <c r="Q120" s="939"/>
      <c r="R120" s="939"/>
      <c r="S120" s="939"/>
      <c r="T120" s="939"/>
      <c r="U120" s="939"/>
      <c r="V120" s="939"/>
      <c r="W120" s="939"/>
      <c r="X120" s="939"/>
      <c r="Y120" s="939"/>
      <c r="Z120" s="940"/>
      <c r="AA120" s="974" t="s">
        <v>438</v>
      </c>
      <c r="AB120" s="975"/>
      <c r="AC120" s="975"/>
      <c r="AD120" s="975"/>
      <c r="AE120" s="976"/>
      <c r="AF120" s="977" t="s">
        <v>396</v>
      </c>
      <c r="AG120" s="975"/>
      <c r="AH120" s="975"/>
      <c r="AI120" s="975"/>
      <c r="AJ120" s="976"/>
      <c r="AK120" s="977" t="s">
        <v>132</v>
      </c>
      <c r="AL120" s="975"/>
      <c r="AM120" s="975"/>
      <c r="AN120" s="975"/>
      <c r="AO120" s="976"/>
      <c r="AP120" s="978" t="s">
        <v>132</v>
      </c>
      <c r="AQ120" s="979"/>
      <c r="AR120" s="979"/>
      <c r="AS120" s="979"/>
      <c r="AT120" s="980"/>
      <c r="AU120" s="1007" t="s">
        <v>466</v>
      </c>
      <c r="AV120" s="1008"/>
      <c r="AW120" s="1008"/>
      <c r="AX120" s="1008"/>
      <c r="AY120" s="1009"/>
      <c r="AZ120" s="945" t="s">
        <v>467</v>
      </c>
      <c r="BA120" s="913"/>
      <c r="BB120" s="913"/>
      <c r="BC120" s="913"/>
      <c r="BD120" s="913"/>
      <c r="BE120" s="913"/>
      <c r="BF120" s="913"/>
      <c r="BG120" s="913"/>
      <c r="BH120" s="913"/>
      <c r="BI120" s="913"/>
      <c r="BJ120" s="913"/>
      <c r="BK120" s="913"/>
      <c r="BL120" s="913"/>
      <c r="BM120" s="913"/>
      <c r="BN120" s="913"/>
      <c r="BO120" s="913"/>
      <c r="BP120" s="914"/>
      <c r="BQ120" s="946">
        <v>10902060</v>
      </c>
      <c r="BR120" s="947"/>
      <c r="BS120" s="947"/>
      <c r="BT120" s="947"/>
      <c r="BU120" s="947"/>
      <c r="BV120" s="947">
        <v>11847423</v>
      </c>
      <c r="BW120" s="947"/>
      <c r="BX120" s="947"/>
      <c r="BY120" s="947"/>
      <c r="BZ120" s="947"/>
      <c r="CA120" s="947">
        <v>15204487</v>
      </c>
      <c r="CB120" s="947"/>
      <c r="CC120" s="947"/>
      <c r="CD120" s="947"/>
      <c r="CE120" s="947"/>
      <c r="CF120" s="960">
        <v>45.3</v>
      </c>
      <c r="CG120" s="961"/>
      <c r="CH120" s="961"/>
      <c r="CI120" s="961"/>
      <c r="CJ120" s="961"/>
      <c r="CK120" s="1022" t="s">
        <v>468</v>
      </c>
      <c r="CL120" s="1023"/>
      <c r="CM120" s="1023"/>
      <c r="CN120" s="1023"/>
      <c r="CO120" s="1024"/>
      <c r="CP120" s="1030" t="s">
        <v>412</v>
      </c>
      <c r="CQ120" s="1031"/>
      <c r="CR120" s="1031"/>
      <c r="CS120" s="1031"/>
      <c r="CT120" s="1031"/>
      <c r="CU120" s="1031"/>
      <c r="CV120" s="1031"/>
      <c r="CW120" s="1031"/>
      <c r="CX120" s="1031"/>
      <c r="CY120" s="1031"/>
      <c r="CZ120" s="1031"/>
      <c r="DA120" s="1031"/>
      <c r="DB120" s="1031"/>
      <c r="DC120" s="1031"/>
      <c r="DD120" s="1031"/>
      <c r="DE120" s="1031"/>
      <c r="DF120" s="1032"/>
      <c r="DG120" s="946">
        <v>7967807</v>
      </c>
      <c r="DH120" s="947"/>
      <c r="DI120" s="947"/>
      <c r="DJ120" s="947"/>
      <c r="DK120" s="947"/>
      <c r="DL120" s="947">
        <v>6769688</v>
      </c>
      <c r="DM120" s="947"/>
      <c r="DN120" s="947"/>
      <c r="DO120" s="947"/>
      <c r="DP120" s="947"/>
      <c r="DQ120" s="947">
        <v>5507025</v>
      </c>
      <c r="DR120" s="947"/>
      <c r="DS120" s="947"/>
      <c r="DT120" s="947"/>
      <c r="DU120" s="947"/>
      <c r="DV120" s="948">
        <v>16.399999999999999</v>
      </c>
      <c r="DW120" s="948"/>
      <c r="DX120" s="948"/>
      <c r="DY120" s="948"/>
      <c r="DZ120" s="949"/>
    </row>
    <row r="121" spans="1:130" s="224" customFormat="1" ht="26.25" customHeight="1">
      <c r="A121" s="1073"/>
      <c r="B121" s="965"/>
      <c r="C121" s="990" t="s">
        <v>469</v>
      </c>
      <c r="D121" s="991"/>
      <c r="E121" s="991"/>
      <c r="F121" s="991"/>
      <c r="G121" s="991"/>
      <c r="H121" s="991"/>
      <c r="I121" s="991"/>
      <c r="J121" s="991"/>
      <c r="K121" s="991"/>
      <c r="L121" s="991"/>
      <c r="M121" s="991"/>
      <c r="N121" s="991"/>
      <c r="O121" s="991"/>
      <c r="P121" s="991"/>
      <c r="Q121" s="991"/>
      <c r="R121" s="991"/>
      <c r="S121" s="991"/>
      <c r="T121" s="991"/>
      <c r="U121" s="991"/>
      <c r="V121" s="991"/>
      <c r="W121" s="991"/>
      <c r="X121" s="991"/>
      <c r="Y121" s="991"/>
      <c r="Z121" s="992"/>
      <c r="AA121" s="974" t="s">
        <v>132</v>
      </c>
      <c r="AB121" s="975"/>
      <c r="AC121" s="975"/>
      <c r="AD121" s="975"/>
      <c r="AE121" s="976"/>
      <c r="AF121" s="977" t="s">
        <v>132</v>
      </c>
      <c r="AG121" s="975"/>
      <c r="AH121" s="975"/>
      <c r="AI121" s="975"/>
      <c r="AJ121" s="976"/>
      <c r="AK121" s="977" t="s">
        <v>132</v>
      </c>
      <c r="AL121" s="975"/>
      <c r="AM121" s="975"/>
      <c r="AN121" s="975"/>
      <c r="AO121" s="976"/>
      <c r="AP121" s="978" t="s">
        <v>438</v>
      </c>
      <c r="AQ121" s="979"/>
      <c r="AR121" s="979"/>
      <c r="AS121" s="979"/>
      <c r="AT121" s="980"/>
      <c r="AU121" s="1010"/>
      <c r="AV121" s="1011"/>
      <c r="AW121" s="1011"/>
      <c r="AX121" s="1011"/>
      <c r="AY121" s="1012"/>
      <c r="AZ121" s="938" t="s">
        <v>470</v>
      </c>
      <c r="BA121" s="939"/>
      <c r="BB121" s="939"/>
      <c r="BC121" s="939"/>
      <c r="BD121" s="939"/>
      <c r="BE121" s="939"/>
      <c r="BF121" s="939"/>
      <c r="BG121" s="939"/>
      <c r="BH121" s="939"/>
      <c r="BI121" s="939"/>
      <c r="BJ121" s="939"/>
      <c r="BK121" s="939"/>
      <c r="BL121" s="939"/>
      <c r="BM121" s="939"/>
      <c r="BN121" s="939"/>
      <c r="BO121" s="939"/>
      <c r="BP121" s="940"/>
      <c r="BQ121" s="941">
        <v>15306483</v>
      </c>
      <c r="BR121" s="942"/>
      <c r="BS121" s="942"/>
      <c r="BT121" s="942"/>
      <c r="BU121" s="942"/>
      <c r="BV121" s="942">
        <v>14590012</v>
      </c>
      <c r="BW121" s="942"/>
      <c r="BX121" s="942"/>
      <c r="BY121" s="942"/>
      <c r="BZ121" s="942"/>
      <c r="CA121" s="942">
        <v>15410043</v>
      </c>
      <c r="CB121" s="942"/>
      <c r="CC121" s="942"/>
      <c r="CD121" s="942"/>
      <c r="CE121" s="942"/>
      <c r="CF121" s="936">
        <v>45.9</v>
      </c>
      <c r="CG121" s="937"/>
      <c r="CH121" s="937"/>
      <c r="CI121" s="937"/>
      <c r="CJ121" s="937"/>
      <c r="CK121" s="1025"/>
      <c r="CL121" s="1026"/>
      <c r="CM121" s="1026"/>
      <c r="CN121" s="1026"/>
      <c r="CO121" s="1027"/>
      <c r="CP121" s="1035" t="s">
        <v>410</v>
      </c>
      <c r="CQ121" s="1036"/>
      <c r="CR121" s="1036"/>
      <c r="CS121" s="1036"/>
      <c r="CT121" s="1036"/>
      <c r="CU121" s="1036"/>
      <c r="CV121" s="1036"/>
      <c r="CW121" s="1036"/>
      <c r="CX121" s="1036"/>
      <c r="CY121" s="1036"/>
      <c r="CZ121" s="1036"/>
      <c r="DA121" s="1036"/>
      <c r="DB121" s="1036"/>
      <c r="DC121" s="1036"/>
      <c r="DD121" s="1036"/>
      <c r="DE121" s="1036"/>
      <c r="DF121" s="1037"/>
      <c r="DG121" s="941">
        <v>1068113</v>
      </c>
      <c r="DH121" s="942"/>
      <c r="DI121" s="942"/>
      <c r="DJ121" s="942"/>
      <c r="DK121" s="942"/>
      <c r="DL121" s="942">
        <v>884477</v>
      </c>
      <c r="DM121" s="942"/>
      <c r="DN121" s="942"/>
      <c r="DO121" s="942"/>
      <c r="DP121" s="942"/>
      <c r="DQ121" s="942">
        <v>764693</v>
      </c>
      <c r="DR121" s="942"/>
      <c r="DS121" s="942"/>
      <c r="DT121" s="942"/>
      <c r="DU121" s="942"/>
      <c r="DV121" s="943">
        <v>2.2999999999999998</v>
      </c>
      <c r="DW121" s="943"/>
      <c r="DX121" s="943"/>
      <c r="DY121" s="943"/>
      <c r="DZ121" s="944"/>
    </row>
    <row r="122" spans="1:130" s="224" customFormat="1" ht="26.25" customHeight="1">
      <c r="A122" s="1073"/>
      <c r="B122" s="965"/>
      <c r="C122" s="938" t="s">
        <v>452</v>
      </c>
      <c r="D122" s="939"/>
      <c r="E122" s="939"/>
      <c r="F122" s="939"/>
      <c r="G122" s="939"/>
      <c r="H122" s="939"/>
      <c r="I122" s="939"/>
      <c r="J122" s="939"/>
      <c r="K122" s="939"/>
      <c r="L122" s="939"/>
      <c r="M122" s="939"/>
      <c r="N122" s="939"/>
      <c r="O122" s="939"/>
      <c r="P122" s="939"/>
      <c r="Q122" s="939"/>
      <c r="R122" s="939"/>
      <c r="S122" s="939"/>
      <c r="T122" s="939"/>
      <c r="U122" s="939"/>
      <c r="V122" s="939"/>
      <c r="W122" s="939"/>
      <c r="X122" s="939"/>
      <c r="Y122" s="939"/>
      <c r="Z122" s="940"/>
      <c r="AA122" s="974" t="s">
        <v>132</v>
      </c>
      <c r="AB122" s="975"/>
      <c r="AC122" s="975"/>
      <c r="AD122" s="975"/>
      <c r="AE122" s="976"/>
      <c r="AF122" s="977" t="s">
        <v>444</v>
      </c>
      <c r="AG122" s="975"/>
      <c r="AH122" s="975"/>
      <c r="AI122" s="975"/>
      <c r="AJ122" s="976"/>
      <c r="AK122" s="977" t="s">
        <v>438</v>
      </c>
      <c r="AL122" s="975"/>
      <c r="AM122" s="975"/>
      <c r="AN122" s="975"/>
      <c r="AO122" s="976"/>
      <c r="AP122" s="978" t="s">
        <v>132</v>
      </c>
      <c r="AQ122" s="979"/>
      <c r="AR122" s="979"/>
      <c r="AS122" s="979"/>
      <c r="AT122" s="980"/>
      <c r="AU122" s="1010"/>
      <c r="AV122" s="1011"/>
      <c r="AW122" s="1011"/>
      <c r="AX122" s="1011"/>
      <c r="AY122" s="1012"/>
      <c r="AZ122" s="989" t="s">
        <v>471</v>
      </c>
      <c r="BA122" s="981"/>
      <c r="BB122" s="981"/>
      <c r="BC122" s="981"/>
      <c r="BD122" s="981"/>
      <c r="BE122" s="981"/>
      <c r="BF122" s="981"/>
      <c r="BG122" s="981"/>
      <c r="BH122" s="981"/>
      <c r="BI122" s="981"/>
      <c r="BJ122" s="981"/>
      <c r="BK122" s="981"/>
      <c r="BL122" s="981"/>
      <c r="BM122" s="981"/>
      <c r="BN122" s="981"/>
      <c r="BO122" s="981"/>
      <c r="BP122" s="982"/>
      <c r="BQ122" s="1015">
        <v>33473315</v>
      </c>
      <c r="BR122" s="1016"/>
      <c r="BS122" s="1016"/>
      <c r="BT122" s="1016"/>
      <c r="BU122" s="1016"/>
      <c r="BV122" s="1016">
        <v>32877401</v>
      </c>
      <c r="BW122" s="1016"/>
      <c r="BX122" s="1016"/>
      <c r="BY122" s="1016"/>
      <c r="BZ122" s="1016"/>
      <c r="CA122" s="1016">
        <v>30793206</v>
      </c>
      <c r="CB122" s="1016"/>
      <c r="CC122" s="1016"/>
      <c r="CD122" s="1016"/>
      <c r="CE122" s="1016"/>
      <c r="CF122" s="1033">
        <v>91.7</v>
      </c>
      <c r="CG122" s="1034"/>
      <c r="CH122" s="1034"/>
      <c r="CI122" s="1034"/>
      <c r="CJ122" s="1034"/>
      <c r="CK122" s="1025"/>
      <c r="CL122" s="1026"/>
      <c r="CM122" s="1026"/>
      <c r="CN122" s="1026"/>
      <c r="CO122" s="1027"/>
      <c r="CP122" s="1035" t="s">
        <v>472</v>
      </c>
      <c r="CQ122" s="1036"/>
      <c r="CR122" s="1036"/>
      <c r="CS122" s="1036"/>
      <c r="CT122" s="1036"/>
      <c r="CU122" s="1036"/>
      <c r="CV122" s="1036"/>
      <c r="CW122" s="1036"/>
      <c r="CX122" s="1036"/>
      <c r="CY122" s="1036"/>
      <c r="CZ122" s="1036"/>
      <c r="DA122" s="1036"/>
      <c r="DB122" s="1036"/>
      <c r="DC122" s="1036"/>
      <c r="DD122" s="1036"/>
      <c r="DE122" s="1036"/>
      <c r="DF122" s="1037"/>
      <c r="DG122" s="941" t="s">
        <v>444</v>
      </c>
      <c r="DH122" s="942"/>
      <c r="DI122" s="942"/>
      <c r="DJ122" s="942"/>
      <c r="DK122" s="942"/>
      <c r="DL122" s="942" t="s">
        <v>132</v>
      </c>
      <c r="DM122" s="942"/>
      <c r="DN122" s="942"/>
      <c r="DO122" s="942"/>
      <c r="DP122" s="942"/>
      <c r="DQ122" s="942" t="s">
        <v>438</v>
      </c>
      <c r="DR122" s="942"/>
      <c r="DS122" s="942"/>
      <c r="DT122" s="942"/>
      <c r="DU122" s="942"/>
      <c r="DV122" s="943" t="s">
        <v>444</v>
      </c>
      <c r="DW122" s="943"/>
      <c r="DX122" s="943"/>
      <c r="DY122" s="943"/>
      <c r="DZ122" s="944"/>
    </row>
    <row r="123" spans="1:130" s="224" customFormat="1" ht="26.25" customHeight="1">
      <c r="A123" s="1073"/>
      <c r="B123" s="965"/>
      <c r="C123" s="938" t="s">
        <v>458</v>
      </c>
      <c r="D123" s="939"/>
      <c r="E123" s="939"/>
      <c r="F123" s="939"/>
      <c r="G123" s="939"/>
      <c r="H123" s="939"/>
      <c r="I123" s="939"/>
      <c r="J123" s="939"/>
      <c r="K123" s="939"/>
      <c r="L123" s="939"/>
      <c r="M123" s="939"/>
      <c r="N123" s="939"/>
      <c r="O123" s="939"/>
      <c r="P123" s="939"/>
      <c r="Q123" s="939"/>
      <c r="R123" s="939"/>
      <c r="S123" s="939"/>
      <c r="T123" s="939"/>
      <c r="U123" s="939"/>
      <c r="V123" s="939"/>
      <c r="W123" s="939"/>
      <c r="X123" s="939"/>
      <c r="Y123" s="939"/>
      <c r="Z123" s="940"/>
      <c r="AA123" s="974">
        <v>96008</v>
      </c>
      <c r="AB123" s="975"/>
      <c r="AC123" s="975"/>
      <c r="AD123" s="975"/>
      <c r="AE123" s="976"/>
      <c r="AF123" s="977">
        <v>96008</v>
      </c>
      <c r="AG123" s="975"/>
      <c r="AH123" s="975"/>
      <c r="AI123" s="975"/>
      <c r="AJ123" s="976"/>
      <c r="AK123" s="977">
        <v>96008</v>
      </c>
      <c r="AL123" s="975"/>
      <c r="AM123" s="975"/>
      <c r="AN123" s="975"/>
      <c r="AO123" s="976"/>
      <c r="AP123" s="978">
        <v>0.3</v>
      </c>
      <c r="AQ123" s="979"/>
      <c r="AR123" s="979"/>
      <c r="AS123" s="979"/>
      <c r="AT123" s="980"/>
      <c r="AU123" s="1013"/>
      <c r="AV123" s="1014"/>
      <c r="AW123" s="1014"/>
      <c r="AX123" s="1014"/>
      <c r="AY123" s="1014"/>
      <c r="AZ123" s="245" t="s">
        <v>191</v>
      </c>
      <c r="BA123" s="245"/>
      <c r="BB123" s="245"/>
      <c r="BC123" s="245"/>
      <c r="BD123" s="245"/>
      <c r="BE123" s="245"/>
      <c r="BF123" s="245"/>
      <c r="BG123" s="245"/>
      <c r="BH123" s="245"/>
      <c r="BI123" s="245"/>
      <c r="BJ123" s="245"/>
      <c r="BK123" s="245"/>
      <c r="BL123" s="245"/>
      <c r="BM123" s="245"/>
      <c r="BN123" s="245"/>
      <c r="BO123" s="993" t="s">
        <v>473</v>
      </c>
      <c r="BP123" s="1021"/>
      <c r="BQ123" s="1079">
        <v>59681858</v>
      </c>
      <c r="BR123" s="1080"/>
      <c r="BS123" s="1080"/>
      <c r="BT123" s="1080"/>
      <c r="BU123" s="1080"/>
      <c r="BV123" s="1080">
        <v>59314836</v>
      </c>
      <c r="BW123" s="1080"/>
      <c r="BX123" s="1080"/>
      <c r="BY123" s="1080"/>
      <c r="BZ123" s="1080"/>
      <c r="CA123" s="1080">
        <v>61407736</v>
      </c>
      <c r="CB123" s="1080"/>
      <c r="CC123" s="1080"/>
      <c r="CD123" s="1080"/>
      <c r="CE123" s="1080"/>
      <c r="CF123" s="1017"/>
      <c r="CG123" s="1018"/>
      <c r="CH123" s="1018"/>
      <c r="CI123" s="1018"/>
      <c r="CJ123" s="1019"/>
      <c r="CK123" s="1025"/>
      <c r="CL123" s="1026"/>
      <c r="CM123" s="1026"/>
      <c r="CN123" s="1026"/>
      <c r="CO123" s="1027"/>
      <c r="CP123" s="1035" t="s">
        <v>474</v>
      </c>
      <c r="CQ123" s="1036"/>
      <c r="CR123" s="1036"/>
      <c r="CS123" s="1036"/>
      <c r="CT123" s="1036"/>
      <c r="CU123" s="1036"/>
      <c r="CV123" s="1036"/>
      <c r="CW123" s="1036"/>
      <c r="CX123" s="1036"/>
      <c r="CY123" s="1036"/>
      <c r="CZ123" s="1036"/>
      <c r="DA123" s="1036"/>
      <c r="DB123" s="1036"/>
      <c r="DC123" s="1036"/>
      <c r="DD123" s="1036"/>
      <c r="DE123" s="1036"/>
      <c r="DF123" s="1037"/>
      <c r="DG123" s="974" t="s">
        <v>396</v>
      </c>
      <c r="DH123" s="975"/>
      <c r="DI123" s="975"/>
      <c r="DJ123" s="975"/>
      <c r="DK123" s="976"/>
      <c r="DL123" s="977" t="s">
        <v>396</v>
      </c>
      <c r="DM123" s="975"/>
      <c r="DN123" s="975"/>
      <c r="DO123" s="975"/>
      <c r="DP123" s="976"/>
      <c r="DQ123" s="977" t="s">
        <v>396</v>
      </c>
      <c r="DR123" s="975"/>
      <c r="DS123" s="975"/>
      <c r="DT123" s="975"/>
      <c r="DU123" s="976"/>
      <c r="DV123" s="978" t="s">
        <v>132</v>
      </c>
      <c r="DW123" s="979"/>
      <c r="DX123" s="979"/>
      <c r="DY123" s="979"/>
      <c r="DZ123" s="980"/>
    </row>
    <row r="124" spans="1:130" s="224" customFormat="1" ht="26.25" customHeight="1" thickBot="1">
      <c r="A124" s="1073"/>
      <c r="B124" s="965"/>
      <c r="C124" s="938" t="s">
        <v>461</v>
      </c>
      <c r="D124" s="939"/>
      <c r="E124" s="939"/>
      <c r="F124" s="939"/>
      <c r="G124" s="939"/>
      <c r="H124" s="939"/>
      <c r="I124" s="939"/>
      <c r="J124" s="939"/>
      <c r="K124" s="939"/>
      <c r="L124" s="939"/>
      <c r="M124" s="939"/>
      <c r="N124" s="939"/>
      <c r="O124" s="939"/>
      <c r="P124" s="939"/>
      <c r="Q124" s="939"/>
      <c r="R124" s="939"/>
      <c r="S124" s="939"/>
      <c r="T124" s="939"/>
      <c r="U124" s="939"/>
      <c r="V124" s="939"/>
      <c r="W124" s="939"/>
      <c r="X124" s="939"/>
      <c r="Y124" s="939"/>
      <c r="Z124" s="940"/>
      <c r="AA124" s="974" t="s">
        <v>132</v>
      </c>
      <c r="AB124" s="975"/>
      <c r="AC124" s="975"/>
      <c r="AD124" s="975"/>
      <c r="AE124" s="976"/>
      <c r="AF124" s="977" t="s">
        <v>132</v>
      </c>
      <c r="AG124" s="975"/>
      <c r="AH124" s="975"/>
      <c r="AI124" s="975"/>
      <c r="AJ124" s="976"/>
      <c r="AK124" s="977" t="s">
        <v>396</v>
      </c>
      <c r="AL124" s="975"/>
      <c r="AM124" s="975"/>
      <c r="AN124" s="975"/>
      <c r="AO124" s="976"/>
      <c r="AP124" s="978" t="s">
        <v>396</v>
      </c>
      <c r="AQ124" s="979"/>
      <c r="AR124" s="979"/>
      <c r="AS124" s="979"/>
      <c r="AT124" s="980"/>
      <c r="AU124" s="1075" t="s">
        <v>475</v>
      </c>
      <c r="AV124" s="1076"/>
      <c r="AW124" s="1076"/>
      <c r="AX124" s="1076"/>
      <c r="AY124" s="1076"/>
      <c r="AZ124" s="1076"/>
      <c r="BA124" s="1076"/>
      <c r="BB124" s="1076"/>
      <c r="BC124" s="1076"/>
      <c r="BD124" s="1076"/>
      <c r="BE124" s="1076"/>
      <c r="BF124" s="1076"/>
      <c r="BG124" s="1076"/>
      <c r="BH124" s="1076"/>
      <c r="BI124" s="1076"/>
      <c r="BJ124" s="1076"/>
      <c r="BK124" s="1076"/>
      <c r="BL124" s="1076"/>
      <c r="BM124" s="1076"/>
      <c r="BN124" s="1076"/>
      <c r="BO124" s="1076"/>
      <c r="BP124" s="1077"/>
      <c r="BQ124" s="1078">
        <v>19.899999999999999</v>
      </c>
      <c r="BR124" s="1043"/>
      <c r="BS124" s="1043"/>
      <c r="BT124" s="1043"/>
      <c r="BU124" s="1043"/>
      <c r="BV124" s="1043">
        <v>13.8</v>
      </c>
      <c r="BW124" s="1043"/>
      <c r="BX124" s="1043"/>
      <c r="BY124" s="1043"/>
      <c r="BZ124" s="1043"/>
      <c r="CA124" s="1043" t="s">
        <v>132</v>
      </c>
      <c r="CB124" s="1043"/>
      <c r="CC124" s="1043"/>
      <c r="CD124" s="1043"/>
      <c r="CE124" s="1043"/>
      <c r="CF124" s="1044"/>
      <c r="CG124" s="1045"/>
      <c r="CH124" s="1045"/>
      <c r="CI124" s="1045"/>
      <c r="CJ124" s="1046"/>
      <c r="CK124" s="1028"/>
      <c r="CL124" s="1028"/>
      <c r="CM124" s="1028"/>
      <c r="CN124" s="1028"/>
      <c r="CO124" s="1029"/>
      <c r="CP124" s="1035" t="s">
        <v>476</v>
      </c>
      <c r="CQ124" s="1036"/>
      <c r="CR124" s="1036"/>
      <c r="CS124" s="1036"/>
      <c r="CT124" s="1036"/>
      <c r="CU124" s="1036"/>
      <c r="CV124" s="1036"/>
      <c r="CW124" s="1036"/>
      <c r="CX124" s="1036"/>
      <c r="CY124" s="1036"/>
      <c r="CZ124" s="1036"/>
      <c r="DA124" s="1036"/>
      <c r="DB124" s="1036"/>
      <c r="DC124" s="1036"/>
      <c r="DD124" s="1036"/>
      <c r="DE124" s="1036"/>
      <c r="DF124" s="1037"/>
      <c r="DG124" s="1020" t="s">
        <v>132</v>
      </c>
      <c r="DH124" s="1002"/>
      <c r="DI124" s="1002"/>
      <c r="DJ124" s="1002"/>
      <c r="DK124" s="1003"/>
      <c r="DL124" s="1001" t="s">
        <v>132</v>
      </c>
      <c r="DM124" s="1002"/>
      <c r="DN124" s="1002"/>
      <c r="DO124" s="1002"/>
      <c r="DP124" s="1003"/>
      <c r="DQ124" s="1001" t="s">
        <v>132</v>
      </c>
      <c r="DR124" s="1002"/>
      <c r="DS124" s="1002"/>
      <c r="DT124" s="1002"/>
      <c r="DU124" s="1003"/>
      <c r="DV124" s="1004" t="s">
        <v>132</v>
      </c>
      <c r="DW124" s="1005"/>
      <c r="DX124" s="1005"/>
      <c r="DY124" s="1005"/>
      <c r="DZ124" s="1006"/>
    </row>
    <row r="125" spans="1:130" s="224" customFormat="1" ht="26.25" customHeight="1">
      <c r="A125" s="1073"/>
      <c r="B125" s="965"/>
      <c r="C125" s="938" t="s">
        <v>463</v>
      </c>
      <c r="D125" s="939"/>
      <c r="E125" s="939"/>
      <c r="F125" s="939"/>
      <c r="G125" s="939"/>
      <c r="H125" s="939"/>
      <c r="I125" s="939"/>
      <c r="J125" s="939"/>
      <c r="K125" s="939"/>
      <c r="L125" s="939"/>
      <c r="M125" s="939"/>
      <c r="N125" s="939"/>
      <c r="O125" s="939"/>
      <c r="P125" s="939"/>
      <c r="Q125" s="939"/>
      <c r="R125" s="939"/>
      <c r="S125" s="939"/>
      <c r="T125" s="939"/>
      <c r="U125" s="939"/>
      <c r="V125" s="939"/>
      <c r="W125" s="939"/>
      <c r="X125" s="939"/>
      <c r="Y125" s="939"/>
      <c r="Z125" s="940"/>
      <c r="AA125" s="974" t="s">
        <v>132</v>
      </c>
      <c r="AB125" s="975"/>
      <c r="AC125" s="975"/>
      <c r="AD125" s="975"/>
      <c r="AE125" s="976"/>
      <c r="AF125" s="977" t="s">
        <v>438</v>
      </c>
      <c r="AG125" s="975"/>
      <c r="AH125" s="975"/>
      <c r="AI125" s="975"/>
      <c r="AJ125" s="976"/>
      <c r="AK125" s="977" t="s">
        <v>132</v>
      </c>
      <c r="AL125" s="975"/>
      <c r="AM125" s="975"/>
      <c r="AN125" s="975"/>
      <c r="AO125" s="976"/>
      <c r="AP125" s="978" t="s">
        <v>132</v>
      </c>
      <c r="AQ125" s="979"/>
      <c r="AR125" s="979"/>
      <c r="AS125" s="979"/>
      <c r="AT125" s="980"/>
      <c r="AU125" s="246"/>
      <c r="AV125" s="247"/>
      <c r="AW125" s="247"/>
      <c r="AX125" s="247"/>
      <c r="AY125" s="247"/>
      <c r="AZ125" s="247"/>
      <c r="BA125" s="247"/>
      <c r="BB125" s="247"/>
      <c r="BC125" s="247"/>
      <c r="BD125" s="247"/>
      <c r="BE125" s="247"/>
      <c r="BF125" s="247"/>
      <c r="BG125" s="247"/>
      <c r="BH125" s="247"/>
      <c r="BI125" s="247"/>
      <c r="BJ125" s="247"/>
      <c r="BK125" s="247"/>
      <c r="BL125" s="247"/>
      <c r="BM125" s="247"/>
      <c r="BN125" s="247"/>
      <c r="BO125" s="247"/>
      <c r="BP125" s="247"/>
      <c r="BQ125" s="226"/>
      <c r="BR125" s="226"/>
      <c r="BS125" s="226"/>
      <c r="BT125" s="226"/>
      <c r="BU125" s="226"/>
      <c r="BV125" s="226"/>
      <c r="BW125" s="226"/>
      <c r="BX125" s="226"/>
      <c r="BY125" s="226"/>
      <c r="BZ125" s="226"/>
      <c r="CA125" s="226"/>
      <c r="CB125" s="226"/>
      <c r="CC125" s="226"/>
      <c r="CD125" s="226"/>
      <c r="CE125" s="226"/>
      <c r="CF125" s="226"/>
      <c r="CG125" s="226"/>
      <c r="CH125" s="226"/>
      <c r="CI125" s="226"/>
      <c r="CJ125" s="248"/>
      <c r="CK125" s="1038" t="s">
        <v>477</v>
      </c>
      <c r="CL125" s="1023"/>
      <c r="CM125" s="1023"/>
      <c r="CN125" s="1023"/>
      <c r="CO125" s="1024"/>
      <c r="CP125" s="945" t="s">
        <v>478</v>
      </c>
      <c r="CQ125" s="913"/>
      <c r="CR125" s="913"/>
      <c r="CS125" s="913"/>
      <c r="CT125" s="913"/>
      <c r="CU125" s="913"/>
      <c r="CV125" s="913"/>
      <c r="CW125" s="913"/>
      <c r="CX125" s="913"/>
      <c r="CY125" s="913"/>
      <c r="CZ125" s="913"/>
      <c r="DA125" s="913"/>
      <c r="DB125" s="913"/>
      <c r="DC125" s="913"/>
      <c r="DD125" s="913"/>
      <c r="DE125" s="913"/>
      <c r="DF125" s="914"/>
      <c r="DG125" s="946" t="s">
        <v>132</v>
      </c>
      <c r="DH125" s="947"/>
      <c r="DI125" s="947"/>
      <c r="DJ125" s="947"/>
      <c r="DK125" s="947"/>
      <c r="DL125" s="947" t="s">
        <v>132</v>
      </c>
      <c r="DM125" s="947"/>
      <c r="DN125" s="947"/>
      <c r="DO125" s="947"/>
      <c r="DP125" s="947"/>
      <c r="DQ125" s="947" t="s">
        <v>438</v>
      </c>
      <c r="DR125" s="947"/>
      <c r="DS125" s="947"/>
      <c r="DT125" s="947"/>
      <c r="DU125" s="947"/>
      <c r="DV125" s="948" t="s">
        <v>132</v>
      </c>
      <c r="DW125" s="948"/>
      <c r="DX125" s="948"/>
      <c r="DY125" s="948"/>
      <c r="DZ125" s="949"/>
    </row>
    <row r="126" spans="1:130" s="224" customFormat="1" ht="26.25" customHeight="1" thickBot="1">
      <c r="A126" s="1073"/>
      <c r="B126" s="965"/>
      <c r="C126" s="938" t="s">
        <v>465</v>
      </c>
      <c r="D126" s="939"/>
      <c r="E126" s="939"/>
      <c r="F126" s="939"/>
      <c r="G126" s="939"/>
      <c r="H126" s="939"/>
      <c r="I126" s="939"/>
      <c r="J126" s="939"/>
      <c r="K126" s="939"/>
      <c r="L126" s="939"/>
      <c r="M126" s="939"/>
      <c r="N126" s="939"/>
      <c r="O126" s="939"/>
      <c r="P126" s="939"/>
      <c r="Q126" s="939"/>
      <c r="R126" s="939"/>
      <c r="S126" s="939"/>
      <c r="T126" s="939"/>
      <c r="U126" s="939"/>
      <c r="V126" s="939"/>
      <c r="W126" s="939"/>
      <c r="X126" s="939"/>
      <c r="Y126" s="939"/>
      <c r="Z126" s="940"/>
      <c r="AA126" s="974" t="s">
        <v>132</v>
      </c>
      <c r="AB126" s="975"/>
      <c r="AC126" s="975"/>
      <c r="AD126" s="975"/>
      <c r="AE126" s="976"/>
      <c r="AF126" s="977" t="s">
        <v>132</v>
      </c>
      <c r="AG126" s="975"/>
      <c r="AH126" s="975"/>
      <c r="AI126" s="975"/>
      <c r="AJ126" s="976"/>
      <c r="AK126" s="977" t="s">
        <v>132</v>
      </c>
      <c r="AL126" s="975"/>
      <c r="AM126" s="975"/>
      <c r="AN126" s="975"/>
      <c r="AO126" s="976"/>
      <c r="AP126" s="978" t="s">
        <v>132</v>
      </c>
      <c r="AQ126" s="979"/>
      <c r="AR126" s="979"/>
      <c r="AS126" s="979"/>
      <c r="AT126" s="980"/>
      <c r="AU126" s="226"/>
      <c r="AV126" s="226"/>
      <c r="AW126" s="226"/>
      <c r="AX126" s="226"/>
      <c r="AY126" s="226"/>
      <c r="AZ126" s="226"/>
      <c r="BA126" s="226"/>
      <c r="BB126" s="226"/>
      <c r="BC126" s="226"/>
      <c r="BD126" s="226"/>
      <c r="BE126" s="226"/>
      <c r="BF126" s="226"/>
      <c r="BG126" s="226"/>
      <c r="BH126" s="226"/>
      <c r="BI126" s="226"/>
      <c r="BJ126" s="226"/>
      <c r="BK126" s="226"/>
      <c r="BL126" s="226"/>
      <c r="BM126" s="226"/>
      <c r="BN126" s="226"/>
      <c r="BO126" s="226"/>
      <c r="BP126" s="226"/>
      <c r="BQ126" s="226"/>
      <c r="BR126" s="226"/>
      <c r="BS126" s="226"/>
      <c r="BT126" s="226"/>
      <c r="BU126" s="226"/>
      <c r="BV126" s="226"/>
      <c r="BW126" s="226"/>
      <c r="BX126" s="226"/>
      <c r="BY126" s="226"/>
      <c r="BZ126" s="226"/>
      <c r="CA126" s="226"/>
      <c r="CB126" s="226"/>
      <c r="CC126" s="226"/>
      <c r="CD126" s="249"/>
      <c r="CE126" s="249"/>
      <c r="CF126" s="249"/>
      <c r="CG126" s="226"/>
      <c r="CH126" s="226"/>
      <c r="CI126" s="226"/>
      <c r="CJ126" s="248"/>
      <c r="CK126" s="1039"/>
      <c r="CL126" s="1026"/>
      <c r="CM126" s="1026"/>
      <c r="CN126" s="1026"/>
      <c r="CO126" s="1027"/>
      <c r="CP126" s="938" t="s">
        <v>479</v>
      </c>
      <c r="CQ126" s="939"/>
      <c r="CR126" s="939"/>
      <c r="CS126" s="939"/>
      <c r="CT126" s="939"/>
      <c r="CU126" s="939"/>
      <c r="CV126" s="939"/>
      <c r="CW126" s="939"/>
      <c r="CX126" s="939"/>
      <c r="CY126" s="939"/>
      <c r="CZ126" s="939"/>
      <c r="DA126" s="939"/>
      <c r="DB126" s="939"/>
      <c r="DC126" s="939"/>
      <c r="DD126" s="939"/>
      <c r="DE126" s="939"/>
      <c r="DF126" s="940"/>
      <c r="DG126" s="941">
        <v>870497</v>
      </c>
      <c r="DH126" s="942"/>
      <c r="DI126" s="942"/>
      <c r="DJ126" s="942"/>
      <c r="DK126" s="942"/>
      <c r="DL126" s="942">
        <v>818965</v>
      </c>
      <c r="DM126" s="942"/>
      <c r="DN126" s="942"/>
      <c r="DO126" s="942"/>
      <c r="DP126" s="942"/>
      <c r="DQ126" s="942">
        <v>765933</v>
      </c>
      <c r="DR126" s="942"/>
      <c r="DS126" s="942"/>
      <c r="DT126" s="942"/>
      <c r="DU126" s="942"/>
      <c r="DV126" s="943">
        <v>2.2999999999999998</v>
      </c>
      <c r="DW126" s="943"/>
      <c r="DX126" s="943"/>
      <c r="DY126" s="943"/>
      <c r="DZ126" s="944"/>
    </row>
    <row r="127" spans="1:130" s="224" customFormat="1" ht="26.25" customHeight="1">
      <c r="A127" s="1074"/>
      <c r="B127" s="967"/>
      <c r="C127" s="989" t="s">
        <v>480</v>
      </c>
      <c r="D127" s="981"/>
      <c r="E127" s="981"/>
      <c r="F127" s="981"/>
      <c r="G127" s="981"/>
      <c r="H127" s="981"/>
      <c r="I127" s="981"/>
      <c r="J127" s="981"/>
      <c r="K127" s="981"/>
      <c r="L127" s="981"/>
      <c r="M127" s="981"/>
      <c r="N127" s="981"/>
      <c r="O127" s="981"/>
      <c r="P127" s="981"/>
      <c r="Q127" s="981"/>
      <c r="R127" s="981"/>
      <c r="S127" s="981"/>
      <c r="T127" s="981"/>
      <c r="U127" s="981"/>
      <c r="V127" s="981"/>
      <c r="W127" s="981"/>
      <c r="X127" s="981"/>
      <c r="Y127" s="981"/>
      <c r="Z127" s="982"/>
      <c r="AA127" s="974" t="s">
        <v>132</v>
      </c>
      <c r="AB127" s="975"/>
      <c r="AC127" s="975"/>
      <c r="AD127" s="975"/>
      <c r="AE127" s="976"/>
      <c r="AF127" s="977" t="s">
        <v>132</v>
      </c>
      <c r="AG127" s="975"/>
      <c r="AH127" s="975"/>
      <c r="AI127" s="975"/>
      <c r="AJ127" s="976"/>
      <c r="AK127" s="977" t="s">
        <v>132</v>
      </c>
      <c r="AL127" s="975"/>
      <c r="AM127" s="975"/>
      <c r="AN127" s="975"/>
      <c r="AO127" s="976"/>
      <c r="AP127" s="978" t="s">
        <v>438</v>
      </c>
      <c r="AQ127" s="979"/>
      <c r="AR127" s="979"/>
      <c r="AS127" s="979"/>
      <c r="AT127" s="980"/>
      <c r="AU127" s="226"/>
      <c r="AV127" s="226"/>
      <c r="AW127" s="226"/>
      <c r="AX127" s="1047" t="s">
        <v>481</v>
      </c>
      <c r="AY127" s="1048"/>
      <c r="AZ127" s="1048"/>
      <c r="BA127" s="1048"/>
      <c r="BB127" s="1048"/>
      <c r="BC127" s="1048"/>
      <c r="BD127" s="1048"/>
      <c r="BE127" s="1049"/>
      <c r="BF127" s="1050" t="s">
        <v>482</v>
      </c>
      <c r="BG127" s="1048"/>
      <c r="BH127" s="1048"/>
      <c r="BI127" s="1048"/>
      <c r="BJ127" s="1048"/>
      <c r="BK127" s="1048"/>
      <c r="BL127" s="1049"/>
      <c r="BM127" s="1050" t="s">
        <v>483</v>
      </c>
      <c r="BN127" s="1048"/>
      <c r="BO127" s="1048"/>
      <c r="BP127" s="1048"/>
      <c r="BQ127" s="1048"/>
      <c r="BR127" s="1048"/>
      <c r="BS127" s="1049"/>
      <c r="BT127" s="1050" t="s">
        <v>484</v>
      </c>
      <c r="BU127" s="1048"/>
      <c r="BV127" s="1048"/>
      <c r="BW127" s="1048"/>
      <c r="BX127" s="1048"/>
      <c r="BY127" s="1048"/>
      <c r="BZ127" s="1071"/>
      <c r="CA127" s="226"/>
      <c r="CB127" s="226"/>
      <c r="CC127" s="226"/>
      <c r="CD127" s="249"/>
      <c r="CE127" s="249"/>
      <c r="CF127" s="249"/>
      <c r="CG127" s="226"/>
      <c r="CH127" s="226"/>
      <c r="CI127" s="226"/>
      <c r="CJ127" s="248"/>
      <c r="CK127" s="1039"/>
      <c r="CL127" s="1026"/>
      <c r="CM127" s="1026"/>
      <c r="CN127" s="1026"/>
      <c r="CO127" s="1027"/>
      <c r="CP127" s="938" t="s">
        <v>485</v>
      </c>
      <c r="CQ127" s="939"/>
      <c r="CR127" s="939"/>
      <c r="CS127" s="939"/>
      <c r="CT127" s="939"/>
      <c r="CU127" s="939"/>
      <c r="CV127" s="939"/>
      <c r="CW127" s="939"/>
      <c r="CX127" s="939"/>
      <c r="CY127" s="939"/>
      <c r="CZ127" s="939"/>
      <c r="DA127" s="939"/>
      <c r="DB127" s="939"/>
      <c r="DC127" s="939"/>
      <c r="DD127" s="939"/>
      <c r="DE127" s="939"/>
      <c r="DF127" s="940"/>
      <c r="DG127" s="941" t="s">
        <v>132</v>
      </c>
      <c r="DH127" s="942"/>
      <c r="DI127" s="942"/>
      <c r="DJ127" s="942"/>
      <c r="DK127" s="942"/>
      <c r="DL127" s="942" t="s">
        <v>132</v>
      </c>
      <c r="DM127" s="942"/>
      <c r="DN127" s="942"/>
      <c r="DO127" s="942"/>
      <c r="DP127" s="942"/>
      <c r="DQ127" s="942" t="s">
        <v>132</v>
      </c>
      <c r="DR127" s="942"/>
      <c r="DS127" s="942"/>
      <c r="DT127" s="942"/>
      <c r="DU127" s="942"/>
      <c r="DV127" s="943" t="s">
        <v>132</v>
      </c>
      <c r="DW127" s="943"/>
      <c r="DX127" s="943"/>
      <c r="DY127" s="943"/>
      <c r="DZ127" s="944"/>
    </row>
    <row r="128" spans="1:130" s="224" customFormat="1" ht="26.25" customHeight="1" thickBot="1">
      <c r="A128" s="1057" t="s">
        <v>486</v>
      </c>
      <c r="B128" s="1058"/>
      <c r="C128" s="1058"/>
      <c r="D128" s="1058"/>
      <c r="E128" s="1058"/>
      <c r="F128" s="1058"/>
      <c r="G128" s="1058"/>
      <c r="H128" s="1058"/>
      <c r="I128" s="1058"/>
      <c r="J128" s="1058"/>
      <c r="K128" s="1058"/>
      <c r="L128" s="1058"/>
      <c r="M128" s="1058"/>
      <c r="N128" s="1058"/>
      <c r="O128" s="1058"/>
      <c r="P128" s="1058"/>
      <c r="Q128" s="1058"/>
      <c r="R128" s="1058"/>
      <c r="S128" s="1058"/>
      <c r="T128" s="1058"/>
      <c r="U128" s="1058"/>
      <c r="V128" s="1058"/>
      <c r="W128" s="1059" t="s">
        <v>487</v>
      </c>
      <c r="X128" s="1059"/>
      <c r="Y128" s="1059"/>
      <c r="Z128" s="1060"/>
      <c r="AA128" s="1061">
        <v>2113536</v>
      </c>
      <c r="AB128" s="1062"/>
      <c r="AC128" s="1062"/>
      <c r="AD128" s="1062"/>
      <c r="AE128" s="1063"/>
      <c r="AF128" s="1064">
        <v>2220585</v>
      </c>
      <c r="AG128" s="1062"/>
      <c r="AH128" s="1062"/>
      <c r="AI128" s="1062"/>
      <c r="AJ128" s="1063"/>
      <c r="AK128" s="1064">
        <v>2051545</v>
      </c>
      <c r="AL128" s="1062"/>
      <c r="AM128" s="1062"/>
      <c r="AN128" s="1062"/>
      <c r="AO128" s="1063"/>
      <c r="AP128" s="1065"/>
      <c r="AQ128" s="1066"/>
      <c r="AR128" s="1066"/>
      <c r="AS128" s="1066"/>
      <c r="AT128" s="1067"/>
      <c r="AU128" s="226"/>
      <c r="AV128" s="226"/>
      <c r="AW128" s="226"/>
      <c r="AX128" s="912" t="s">
        <v>488</v>
      </c>
      <c r="AY128" s="913"/>
      <c r="AZ128" s="913"/>
      <c r="BA128" s="913"/>
      <c r="BB128" s="913"/>
      <c r="BC128" s="913"/>
      <c r="BD128" s="913"/>
      <c r="BE128" s="914"/>
      <c r="BF128" s="1068" t="s">
        <v>132</v>
      </c>
      <c r="BG128" s="1069"/>
      <c r="BH128" s="1069"/>
      <c r="BI128" s="1069"/>
      <c r="BJ128" s="1069"/>
      <c r="BK128" s="1069"/>
      <c r="BL128" s="1070"/>
      <c r="BM128" s="1068">
        <v>11.55</v>
      </c>
      <c r="BN128" s="1069"/>
      <c r="BO128" s="1069"/>
      <c r="BP128" s="1069"/>
      <c r="BQ128" s="1069"/>
      <c r="BR128" s="1069"/>
      <c r="BS128" s="1070"/>
      <c r="BT128" s="1068">
        <v>20</v>
      </c>
      <c r="BU128" s="1069"/>
      <c r="BV128" s="1069"/>
      <c r="BW128" s="1069"/>
      <c r="BX128" s="1069"/>
      <c r="BY128" s="1069"/>
      <c r="BZ128" s="1092"/>
      <c r="CA128" s="249"/>
      <c r="CB128" s="249"/>
      <c r="CC128" s="249"/>
      <c r="CD128" s="249"/>
      <c r="CE128" s="249"/>
      <c r="CF128" s="249"/>
      <c r="CG128" s="226"/>
      <c r="CH128" s="226"/>
      <c r="CI128" s="226"/>
      <c r="CJ128" s="248"/>
      <c r="CK128" s="1040"/>
      <c r="CL128" s="1041"/>
      <c r="CM128" s="1041"/>
      <c r="CN128" s="1041"/>
      <c r="CO128" s="1042"/>
      <c r="CP128" s="1051" t="s">
        <v>489</v>
      </c>
      <c r="CQ128" s="742"/>
      <c r="CR128" s="742"/>
      <c r="CS128" s="742"/>
      <c r="CT128" s="742"/>
      <c r="CU128" s="742"/>
      <c r="CV128" s="742"/>
      <c r="CW128" s="742"/>
      <c r="CX128" s="742"/>
      <c r="CY128" s="742"/>
      <c r="CZ128" s="742"/>
      <c r="DA128" s="742"/>
      <c r="DB128" s="742"/>
      <c r="DC128" s="742"/>
      <c r="DD128" s="742"/>
      <c r="DE128" s="742"/>
      <c r="DF128" s="1052"/>
      <c r="DG128" s="1053" t="s">
        <v>132</v>
      </c>
      <c r="DH128" s="1054"/>
      <c r="DI128" s="1054"/>
      <c r="DJ128" s="1054"/>
      <c r="DK128" s="1054"/>
      <c r="DL128" s="1054" t="s">
        <v>132</v>
      </c>
      <c r="DM128" s="1054"/>
      <c r="DN128" s="1054"/>
      <c r="DO128" s="1054"/>
      <c r="DP128" s="1054"/>
      <c r="DQ128" s="1054" t="s">
        <v>132</v>
      </c>
      <c r="DR128" s="1054"/>
      <c r="DS128" s="1054"/>
      <c r="DT128" s="1054"/>
      <c r="DU128" s="1054"/>
      <c r="DV128" s="1055" t="s">
        <v>132</v>
      </c>
      <c r="DW128" s="1055"/>
      <c r="DX128" s="1055"/>
      <c r="DY128" s="1055"/>
      <c r="DZ128" s="1056"/>
    </row>
    <row r="129" spans="1:131" s="224" customFormat="1" ht="26.25" customHeight="1">
      <c r="A129" s="950" t="s">
        <v>110</v>
      </c>
      <c r="B129" s="951"/>
      <c r="C129" s="951"/>
      <c r="D129" s="951"/>
      <c r="E129" s="951"/>
      <c r="F129" s="951"/>
      <c r="G129" s="951"/>
      <c r="H129" s="951"/>
      <c r="I129" s="951"/>
      <c r="J129" s="951"/>
      <c r="K129" s="951"/>
      <c r="L129" s="951"/>
      <c r="M129" s="951"/>
      <c r="N129" s="951"/>
      <c r="O129" s="951"/>
      <c r="P129" s="951"/>
      <c r="Q129" s="951"/>
      <c r="R129" s="951"/>
      <c r="S129" s="951"/>
      <c r="T129" s="951"/>
      <c r="U129" s="951"/>
      <c r="V129" s="951"/>
      <c r="W129" s="1086" t="s">
        <v>490</v>
      </c>
      <c r="X129" s="1087"/>
      <c r="Y129" s="1087"/>
      <c r="Z129" s="1088"/>
      <c r="AA129" s="974">
        <v>35700197</v>
      </c>
      <c r="AB129" s="975"/>
      <c r="AC129" s="975"/>
      <c r="AD129" s="975"/>
      <c r="AE129" s="976"/>
      <c r="AF129" s="977">
        <v>37378235</v>
      </c>
      <c r="AG129" s="975"/>
      <c r="AH129" s="975"/>
      <c r="AI129" s="975"/>
      <c r="AJ129" s="976"/>
      <c r="AK129" s="977">
        <v>36685938</v>
      </c>
      <c r="AL129" s="975"/>
      <c r="AM129" s="975"/>
      <c r="AN129" s="975"/>
      <c r="AO129" s="976"/>
      <c r="AP129" s="1089"/>
      <c r="AQ129" s="1090"/>
      <c r="AR129" s="1090"/>
      <c r="AS129" s="1090"/>
      <c r="AT129" s="1091"/>
      <c r="AU129" s="227"/>
      <c r="AV129" s="227"/>
      <c r="AW129" s="227"/>
      <c r="AX129" s="1081" t="s">
        <v>491</v>
      </c>
      <c r="AY129" s="939"/>
      <c r="AZ129" s="939"/>
      <c r="BA129" s="939"/>
      <c r="BB129" s="939"/>
      <c r="BC129" s="939"/>
      <c r="BD129" s="939"/>
      <c r="BE129" s="940"/>
      <c r="BF129" s="1082" t="s">
        <v>132</v>
      </c>
      <c r="BG129" s="1083"/>
      <c r="BH129" s="1083"/>
      <c r="BI129" s="1083"/>
      <c r="BJ129" s="1083"/>
      <c r="BK129" s="1083"/>
      <c r="BL129" s="1084"/>
      <c r="BM129" s="1082">
        <v>16.55</v>
      </c>
      <c r="BN129" s="1083"/>
      <c r="BO129" s="1083"/>
      <c r="BP129" s="1083"/>
      <c r="BQ129" s="1083"/>
      <c r="BR129" s="1083"/>
      <c r="BS129" s="1084"/>
      <c r="BT129" s="1082">
        <v>30</v>
      </c>
      <c r="BU129" s="1083"/>
      <c r="BV129" s="1083"/>
      <c r="BW129" s="1083"/>
      <c r="BX129" s="1083"/>
      <c r="BY129" s="1083"/>
      <c r="BZ129" s="1085"/>
      <c r="CA129" s="250"/>
      <c r="CB129" s="250"/>
      <c r="CC129" s="250"/>
      <c r="CD129" s="250"/>
      <c r="CE129" s="250"/>
      <c r="CF129" s="250"/>
      <c r="CG129" s="250"/>
      <c r="CH129" s="250"/>
      <c r="CI129" s="250"/>
      <c r="CJ129" s="250"/>
      <c r="CK129" s="250"/>
      <c r="CL129" s="250"/>
      <c r="CM129" s="250"/>
      <c r="CN129" s="250"/>
      <c r="CO129" s="250"/>
      <c r="CP129" s="250"/>
      <c r="CQ129" s="250"/>
      <c r="CR129" s="250"/>
      <c r="CS129" s="250"/>
      <c r="CT129" s="250"/>
      <c r="CU129" s="250"/>
      <c r="CV129" s="250"/>
      <c r="CW129" s="250"/>
      <c r="CX129" s="250"/>
      <c r="CY129" s="250"/>
      <c r="CZ129" s="250"/>
      <c r="DA129" s="250"/>
      <c r="DB129" s="250"/>
      <c r="DC129" s="250"/>
      <c r="DD129" s="250"/>
      <c r="DE129" s="250"/>
      <c r="DF129" s="250"/>
      <c r="DG129" s="250"/>
      <c r="DH129" s="250"/>
      <c r="DI129" s="250"/>
      <c r="DJ129" s="250"/>
      <c r="DK129" s="250"/>
      <c r="DL129" s="250"/>
      <c r="DM129" s="250"/>
      <c r="DN129" s="250"/>
      <c r="DO129" s="250"/>
      <c r="DP129" s="227"/>
      <c r="DQ129" s="227"/>
      <c r="DR129" s="227"/>
      <c r="DS129" s="227"/>
      <c r="DT129" s="227"/>
      <c r="DU129" s="227"/>
      <c r="DV129" s="227"/>
      <c r="DW129" s="227"/>
      <c r="DX129" s="227"/>
      <c r="DY129" s="227"/>
      <c r="DZ129" s="227"/>
    </row>
    <row r="130" spans="1:131" s="224" customFormat="1" ht="26.25" customHeight="1">
      <c r="A130" s="950" t="s">
        <v>492</v>
      </c>
      <c r="B130" s="951"/>
      <c r="C130" s="951"/>
      <c r="D130" s="951"/>
      <c r="E130" s="951"/>
      <c r="F130" s="951"/>
      <c r="G130" s="951"/>
      <c r="H130" s="951"/>
      <c r="I130" s="951"/>
      <c r="J130" s="951"/>
      <c r="K130" s="951"/>
      <c r="L130" s="951"/>
      <c r="M130" s="951"/>
      <c r="N130" s="951"/>
      <c r="O130" s="951"/>
      <c r="P130" s="951"/>
      <c r="Q130" s="951"/>
      <c r="R130" s="951"/>
      <c r="S130" s="951"/>
      <c r="T130" s="951"/>
      <c r="U130" s="951"/>
      <c r="V130" s="951"/>
      <c r="W130" s="1086" t="s">
        <v>493</v>
      </c>
      <c r="X130" s="1087"/>
      <c r="Y130" s="1087"/>
      <c r="Z130" s="1088"/>
      <c r="AA130" s="974">
        <v>3271161</v>
      </c>
      <c r="AB130" s="975"/>
      <c r="AC130" s="975"/>
      <c r="AD130" s="975"/>
      <c r="AE130" s="976"/>
      <c r="AF130" s="977">
        <v>3169565</v>
      </c>
      <c r="AG130" s="975"/>
      <c r="AH130" s="975"/>
      <c r="AI130" s="975"/>
      <c r="AJ130" s="976"/>
      <c r="AK130" s="977">
        <v>3115981</v>
      </c>
      <c r="AL130" s="975"/>
      <c r="AM130" s="975"/>
      <c r="AN130" s="975"/>
      <c r="AO130" s="976"/>
      <c r="AP130" s="1089"/>
      <c r="AQ130" s="1090"/>
      <c r="AR130" s="1090"/>
      <c r="AS130" s="1090"/>
      <c r="AT130" s="1091"/>
      <c r="AU130" s="227"/>
      <c r="AV130" s="227"/>
      <c r="AW130" s="227"/>
      <c r="AX130" s="1081" t="s">
        <v>494</v>
      </c>
      <c r="AY130" s="939"/>
      <c r="AZ130" s="939"/>
      <c r="BA130" s="939"/>
      <c r="BB130" s="939"/>
      <c r="BC130" s="939"/>
      <c r="BD130" s="939"/>
      <c r="BE130" s="940"/>
      <c r="BF130" s="1117">
        <v>-2.4</v>
      </c>
      <c r="BG130" s="1118"/>
      <c r="BH130" s="1118"/>
      <c r="BI130" s="1118"/>
      <c r="BJ130" s="1118"/>
      <c r="BK130" s="1118"/>
      <c r="BL130" s="1119"/>
      <c r="BM130" s="1117">
        <v>25</v>
      </c>
      <c r="BN130" s="1118"/>
      <c r="BO130" s="1118"/>
      <c r="BP130" s="1118"/>
      <c r="BQ130" s="1118"/>
      <c r="BR130" s="1118"/>
      <c r="BS130" s="1119"/>
      <c r="BT130" s="1117">
        <v>35</v>
      </c>
      <c r="BU130" s="1118"/>
      <c r="BV130" s="1118"/>
      <c r="BW130" s="1118"/>
      <c r="BX130" s="1118"/>
      <c r="BY130" s="1118"/>
      <c r="BZ130" s="1120"/>
      <c r="CA130" s="250"/>
      <c r="CB130" s="250"/>
      <c r="CC130" s="250"/>
      <c r="CD130" s="250"/>
      <c r="CE130" s="250"/>
      <c r="CF130" s="250"/>
      <c r="CG130" s="250"/>
      <c r="CH130" s="250"/>
      <c r="CI130" s="250"/>
      <c r="CJ130" s="250"/>
      <c r="CK130" s="250"/>
      <c r="CL130" s="250"/>
      <c r="CM130" s="250"/>
      <c r="CN130" s="250"/>
      <c r="CO130" s="250"/>
      <c r="CP130" s="250"/>
      <c r="CQ130" s="250"/>
      <c r="CR130" s="250"/>
      <c r="CS130" s="250"/>
      <c r="CT130" s="250"/>
      <c r="CU130" s="250"/>
      <c r="CV130" s="250"/>
      <c r="CW130" s="250"/>
      <c r="CX130" s="250"/>
      <c r="CY130" s="250"/>
      <c r="CZ130" s="250"/>
      <c r="DA130" s="250"/>
      <c r="DB130" s="250"/>
      <c r="DC130" s="250"/>
      <c r="DD130" s="250"/>
      <c r="DE130" s="250"/>
      <c r="DF130" s="250"/>
      <c r="DG130" s="250"/>
      <c r="DH130" s="250"/>
      <c r="DI130" s="250"/>
      <c r="DJ130" s="250"/>
      <c r="DK130" s="250"/>
      <c r="DL130" s="250"/>
      <c r="DM130" s="250"/>
      <c r="DN130" s="250"/>
      <c r="DO130" s="250"/>
      <c r="DP130" s="227"/>
      <c r="DQ130" s="227"/>
      <c r="DR130" s="227"/>
      <c r="DS130" s="227"/>
      <c r="DT130" s="227"/>
      <c r="DU130" s="227"/>
      <c r="DV130" s="227"/>
      <c r="DW130" s="227"/>
      <c r="DX130" s="227"/>
      <c r="DY130" s="227"/>
      <c r="DZ130" s="227"/>
    </row>
    <row r="131" spans="1:131" s="224" customFormat="1" ht="26.25" customHeight="1" thickBot="1">
      <c r="A131" s="1121"/>
      <c r="B131" s="1122"/>
      <c r="C131" s="1122"/>
      <c r="D131" s="1122"/>
      <c r="E131" s="1122"/>
      <c r="F131" s="1122"/>
      <c r="G131" s="1122"/>
      <c r="H131" s="1122"/>
      <c r="I131" s="1122"/>
      <c r="J131" s="1122"/>
      <c r="K131" s="1122"/>
      <c r="L131" s="1122"/>
      <c r="M131" s="1122"/>
      <c r="N131" s="1122"/>
      <c r="O131" s="1122"/>
      <c r="P131" s="1122"/>
      <c r="Q131" s="1122"/>
      <c r="R131" s="1122"/>
      <c r="S131" s="1122"/>
      <c r="T131" s="1122"/>
      <c r="U131" s="1122"/>
      <c r="V131" s="1122"/>
      <c r="W131" s="1123" t="s">
        <v>495</v>
      </c>
      <c r="X131" s="1124"/>
      <c r="Y131" s="1124"/>
      <c r="Z131" s="1125"/>
      <c r="AA131" s="1020">
        <v>32429036</v>
      </c>
      <c r="AB131" s="1002"/>
      <c r="AC131" s="1002"/>
      <c r="AD131" s="1002"/>
      <c r="AE131" s="1003"/>
      <c r="AF131" s="1001">
        <v>34208670</v>
      </c>
      <c r="AG131" s="1002"/>
      <c r="AH131" s="1002"/>
      <c r="AI131" s="1002"/>
      <c r="AJ131" s="1003"/>
      <c r="AK131" s="1001">
        <v>33569957</v>
      </c>
      <c r="AL131" s="1002"/>
      <c r="AM131" s="1002"/>
      <c r="AN131" s="1002"/>
      <c r="AO131" s="1003"/>
      <c r="AP131" s="1126"/>
      <c r="AQ131" s="1127"/>
      <c r="AR131" s="1127"/>
      <c r="AS131" s="1127"/>
      <c r="AT131" s="1128"/>
      <c r="AU131" s="227"/>
      <c r="AV131" s="227"/>
      <c r="AW131" s="227"/>
      <c r="AX131" s="1099" t="s">
        <v>496</v>
      </c>
      <c r="AY131" s="742"/>
      <c r="AZ131" s="742"/>
      <c r="BA131" s="742"/>
      <c r="BB131" s="742"/>
      <c r="BC131" s="742"/>
      <c r="BD131" s="742"/>
      <c r="BE131" s="1052"/>
      <c r="BF131" s="1100" t="s">
        <v>132</v>
      </c>
      <c r="BG131" s="1101"/>
      <c r="BH131" s="1101"/>
      <c r="BI131" s="1101"/>
      <c r="BJ131" s="1101"/>
      <c r="BK131" s="1101"/>
      <c r="BL131" s="1102"/>
      <c r="BM131" s="1100">
        <v>350</v>
      </c>
      <c r="BN131" s="1101"/>
      <c r="BO131" s="1101"/>
      <c r="BP131" s="1101"/>
      <c r="BQ131" s="1101"/>
      <c r="BR131" s="1101"/>
      <c r="BS131" s="1102"/>
      <c r="BT131" s="1103"/>
      <c r="BU131" s="1104"/>
      <c r="BV131" s="1104"/>
      <c r="BW131" s="1104"/>
      <c r="BX131" s="1104"/>
      <c r="BY131" s="1104"/>
      <c r="BZ131" s="1105"/>
      <c r="CA131" s="250"/>
      <c r="CB131" s="250"/>
      <c r="CC131" s="250"/>
      <c r="CD131" s="250"/>
      <c r="CE131" s="250"/>
      <c r="CF131" s="250"/>
      <c r="CG131" s="250"/>
      <c r="CH131" s="250"/>
      <c r="CI131" s="250"/>
      <c r="CJ131" s="250"/>
      <c r="CK131" s="250"/>
      <c r="CL131" s="250"/>
      <c r="CM131" s="250"/>
      <c r="CN131" s="250"/>
      <c r="CO131" s="250"/>
      <c r="CP131" s="250"/>
      <c r="CQ131" s="250"/>
      <c r="CR131" s="250"/>
      <c r="CS131" s="250"/>
      <c r="CT131" s="250"/>
      <c r="CU131" s="250"/>
      <c r="CV131" s="250"/>
      <c r="CW131" s="250"/>
      <c r="CX131" s="250"/>
      <c r="CY131" s="250"/>
      <c r="CZ131" s="250"/>
      <c r="DA131" s="250"/>
      <c r="DB131" s="250"/>
      <c r="DC131" s="250"/>
      <c r="DD131" s="250"/>
      <c r="DE131" s="250"/>
      <c r="DF131" s="250"/>
      <c r="DG131" s="250"/>
      <c r="DH131" s="250"/>
      <c r="DI131" s="250"/>
      <c r="DJ131" s="250"/>
      <c r="DK131" s="250"/>
      <c r="DL131" s="250"/>
      <c r="DM131" s="250"/>
      <c r="DN131" s="250"/>
      <c r="DO131" s="250"/>
      <c r="DP131" s="227"/>
      <c r="DQ131" s="227"/>
      <c r="DR131" s="227"/>
      <c r="DS131" s="227"/>
      <c r="DT131" s="227"/>
      <c r="DU131" s="227"/>
      <c r="DV131" s="227"/>
      <c r="DW131" s="227"/>
      <c r="DX131" s="227"/>
      <c r="DY131" s="227"/>
      <c r="DZ131" s="227"/>
    </row>
    <row r="132" spans="1:131" s="224" customFormat="1" ht="26.25" customHeight="1">
      <c r="A132" s="1106" t="s">
        <v>497</v>
      </c>
      <c r="B132" s="1107"/>
      <c r="C132" s="1107"/>
      <c r="D132" s="1107"/>
      <c r="E132" s="1107"/>
      <c r="F132" s="1107"/>
      <c r="G132" s="1107"/>
      <c r="H132" s="1107"/>
      <c r="I132" s="1107"/>
      <c r="J132" s="1107"/>
      <c r="K132" s="1107"/>
      <c r="L132" s="1107"/>
      <c r="M132" s="1107"/>
      <c r="N132" s="1107"/>
      <c r="O132" s="1107"/>
      <c r="P132" s="1107"/>
      <c r="Q132" s="1107"/>
      <c r="R132" s="1107"/>
      <c r="S132" s="1107"/>
      <c r="T132" s="1107"/>
      <c r="U132" s="1107"/>
      <c r="V132" s="1110" t="s">
        <v>498</v>
      </c>
      <c r="W132" s="1110"/>
      <c r="X132" s="1110"/>
      <c r="Y132" s="1110"/>
      <c r="Z132" s="1111"/>
      <c r="AA132" s="1112">
        <v>-2.7718887699999999</v>
      </c>
      <c r="AB132" s="1113"/>
      <c r="AC132" s="1113"/>
      <c r="AD132" s="1113"/>
      <c r="AE132" s="1114"/>
      <c r="AF132" s="1115">
        <v>-2.7807463499999998</v>
      </c>
      <c r="AG132" s="1113"/>
      <c r="AH132" s="1113"/>
      <c r="AI132" s="1113"/>
      <c r="AJ132" s="1114"/>
      <c r="AK132" s="1115">
        <v>-1.8975293900000001</v>
      </c>
      <c r="AL132" s="1113"/>
      <c r="AM132" s="1113"/>
      <c r="AN132" s="1113"/>
      <c r="AO132" s="1114"/>
      <c r="AP132" s="1017"/>
      <c r="AQ132" s="1018"/>
      <c r="AR132" s="1018"/>
      <c r="AS132" s="1018"/>
      <c r="AT132" s="1116"/>
      <c r="AU132" s="251"/>
      <c r="AV132" s="227"/>
      <c r="AW132" s="227"/>
      <c r="AX132" s="227"/>
      <c r="AY132" s="227"/>
      <c r="AZ132" s="227"/>
      <c r="BA132" s="227"/>
      <c r="BB132" s="227"/>
      <c r="BC132" s="227"/>
      <c r="BD132" s="227"/>
      <c r="BE132" s="227"/>
      <c r="BF132" s="227"/>
      <c r="BG132" s="227"/>
      <c r="BH132" s="227"/>
      <c r="BI132" s="227"/>
      <c r="BJ132" s="227"/>
      <c r="BK132" s="227"/>
      <c r="BL132" s="227"/>
      <c r="BM132" s="227"/>
      <c r="BN132" s="227"/>
      <c r="BO132" s="227"/>
      <c r="BP132" s="227"/>
      <c r="BQ132" s="227"/>
      <c r="BR132" s="227"/>
      <c r="BS132" s="228"/>
      <c r="BT132" s="227"/>
      <c r="BU132" s="227"/>
      <c r="BV132" s="227"/>
      <c r="BW132" s="227"/>
      <c r="BX132" s="227"/>
      <c r="BY132" s="227"/>
      <c r="BZ132" s="227"/>
      <c r="CA132" s="250"/>
      <c r="CB132" s="250"/>
      <c r="CC132" s="250"/>
      <c r="CD132" s="250"/>
      <c r="CE132" s="250"/>
      <c r="CF132" s="250"/>
      <c r="CG132" s="250"/>
      <c r="CH132" s="250"/>
      <c r="CI132" s="250"/>
      <c r="CJ132" s="250"/>
      <c r="CK132" s="250"/>
      <c r="CL132" s="250"/>
      <c r="CM132" s="250"/>
      <c r="CN132" s="250"/>
      <c r="CO132" s="250"/>
      <c r="CP132" s="250"/>
      <c r="CQ132" s="250"/>
      <c r="CR132" s="250"/>
      <c r="CS132" s="250"/>
      <c r="CT132" s="250"/>
      <c r="CU132" s="250"/>
      <c r="CV132" s="250"/>
      <c r="CW132" s="250"/>
      <c r="CX132" s="250"/>
      <c r="CY132" s="250"/>
      <c r="CZ132" s="250"/>
      <c r="DA132" s="250"/>
      <c r="DB132" s="250"/>
      <c r="DC132" s="250"/>
      <c r="DD132" s="250"/>
      <c r="DE132" s="250"/>
      <c r="DF132" s="250"/>
      <c r="DG132" s="250"/>
      <c r="DH132" s="250"/>
      <c r="DI132" s="250"/>
      <c r="DJ132" s="250"/>
      <c r="DK132" s="250"/>
      <c r="DL132" s="250"/>
      <c r="DM132" s="250"/>
      <c r="DN132" s="250"/>
      <c r="DO132" s="250"/>
      <c r="DP132" s="227"/>
      <c r="DQ132" s="227"/>
      <c r="DR132" s="227"/>
      <c r="DS132" s="227"/>
      <c r="DT132" s="227"/>
      <c r="DU132" s="227"/>
      <c r="DV132" s="227"/>
      <c r="DW132" s="227"/>
      <c r="DX132" s="227"/>
      <c r="DY132" s="227"/>
      <c r="DZ132" s="227"/>
    </row>
    <row r="133" spans="1:131" s="224" customFormat="1" ht="26.25" customHeight="1" thickBot="1">
      <c r="A133" s="1108"/>
      <c r="B133" s="1109"/>
      <c r="C133" s="1109"/>
      <c r="D133" s="1109"/>
      <c r="E133" s="1109"/>
      <c r="F133" s="1109"/>
      <c r="G133" s="1109"/>
      <c r="H133" s="1109"/>
      <c r="I133" s="1109"/>
      <c r="J133" s="1109"/>
      <c r="K133" s="1109"/>
      <c r="L133" s="1109"/>
      <c r="M133" s="1109"/>
      <c r="N133" s="1109"/>
      <c r="O133" s="1109"/>
      <c r="P133" s="1109"/>
      <c r="Q133" s="1109"/>
      <c r="R133" s="1109"/>
      <c r="S133" s="1109"/>
      <c r="T133" s="1109"/>
      <c r="U133" s="1109"/>
      <c r="V133" s="1093" t="s">
        <v>499</v>
      </c>
      <c r="W133" s="1093"/>
      <c r="X133" s="1093"/>
      <c r="Y133" s="1093"/>
      <c r="Z133" s="1094"/>
      <c r="AA133" s="1095">
        <v>-2.2999999999999998</v>
      </c>
      <c r="AB133" s="1096"/>
      <c r="AC133" s="1096"/>
      <c r="AD133" s="1096"/>
      <c r="AE133" s="1097"/>
      <c r="AF133" s="1095">
        <v>-2.4</v>
      </c>
      <c r="AG133" s="1096"/>
      <c r="AH133" s="1096"/>
      <c r="AI133" s="1096"/>
      <c r="AJ133" s="1097"/>
      <c r="AK133" s="1095">
        <v>-2.4</v>
      </c>
      <c r="AL133" s="1096"/>
      <c r="AM133" s="1096"/>
      <c r="AN133" s="1096"/>
      <c r="AO133" s="1097"/>
      <c r="AP133" s="1044"/>
      <c r="AQ133" s="1045"/>
      <c r="AR133" s="1045"/>
      <c r="AS133" s="1045"/>
      <c r="AT133" s="1098"/>
      <c r="AU133" s="227"/>
      <c r="AV133" s="227"/>
      <c r="AW133" s="227"/>
      <c r="AX133" s="227"/>
      <c r="AY133" s="227"/>
      <c r="AZ133" s="227"/>
      <c r="BA133" s="227"/>
      <c r="BB133" s="227"/>
      <c r="BC133" s="227"/>
      <c r="BD133" s="227"/>
      <c r="BE133" s="227"/>
      <c r="BF133" s="227"/>
      <c r="BG133" s="227"/>
      <c r="BH133" s="227"/>
      <c r="BI133" s="227"/>
      <c r="BJ133" s="227"/>
      <c r="BK133" s="227"/>
      <c r="BL133" s="227"/>
      <c r="BM133" s="227"/>
      <c r="BN133" s="250"/>
      <c r="BO133" s="250"/>
      <c r="BP133" s="250"/>
      <c r="BQ133" s="250"/>
      <c r="BR133" s="250"/>
      <c r="BS133" s="250"/>
      <c r="BT133" s="250"/>
      <c r="BU133" s="250"/>
      <c r="BV133" s="250"/>
      <c r="BW133" s="250"/>
      <c r="BX133" s="250"/>
      <c r="BY133" s="250"/>
      <c r="BZ133" s="250"/>
      <c r="CA133" s="250"/>
      <c r="CB133" s="250"/>
      <c r="CC133" s="250"/>
      <c r="CD133" s="250"/>
      <c r="CE133" s="250"/>
      <c r="CF133" s="250"/>
      <c r="CG133" s="250"/>
      <c r="CH133" s="250"/>
      <c r="CI133" s="250"/>
      <c r="CJ133" s="250"/>
      <c r="CK133" s="250"/>
      <c r="CL133" s="250"/>
      <c r="CM133" s="250"/>
      <c r="CN133" s="250"/>
      <c r="CO133" s="250"/>
      <c r="CP133" s="250"/>
      <c r="CQ133" s="250"/>
      <c r="CR133" s="250"/>
      <c r="CS133" s="250"/>
      <c r="CT133" s="250"/>
      <c r="CU133" s="250"/>
      <c r="CV133" s="250"/>
      <c r="CW133" s="250"/>
      <c r="CX133" s="250"/>
      <c r="CY133" s="250"/>
      <c r="CZ133" s="250"/>
      <c r="DA133" s="250"/>
      <c r="DB133" s="250"/>
      <c r="DC133" s="250"/>
      <c r="DD133" s="250"/>
      <c r="DE133" s="250"/>
      <c r="DF133" s="250"/>
      <c r="DG133" s="250"/>
      <c r="DH133" s="250"/>
      <c r="DI133" s="250"/>
      <c r="DJ133" s="250"/>
      <c r="DK133" s="250"/>
      <c r="DL133" s="250"/>
      <c r="DM133" s="250"/>
      <c r="DN133" s="250"/>
      <c r="DO133" s="250"/>
      <c r="DP133" s="227"/>
      <c r="DQ133" s="227"/>
      <c r="DR133" s="227"/>
      <c r="DS133" s="227"/>
      <c r="DT133" s="227"/>
      <c r="DU133" s="227"/>
      <c r="DV133" s="227"/>
      <c r="DW133" s="227"/>
      <c r="DX133" s="227"/>
      <c r="DY133" s="227"/>
      <c r="DZ133" s="227"/>
    </row>
    <row r="134" spans="1:131" ht="11.25" customHeight="1">
      <c r="A134" s="252"/>
      <c r="B134" s="252"/>
      <c r="C134" s="252"/>
      <c r="D134" s="252"/>
      <c r="E134" s="252"/>
      <c r="F134" s="252"/>
      <c r="G134" s="252"/>
      <c r="H134" s="252"/>
      <c r="I134" s="252"/>
      <c r="J134" s="252"/>
      <c r="K134" s="252"/>
      <c r="L134" s="252"/>
      <c r="M134" s="252"/>
      <c r="N134" s="252"/>
      <c r="O134" s="252"/>
      <c r="P134" s="252"/>
      <c r="Q134" s="252"/>
      <c r="R134" s="252"/>
      <c r="S134" s="252"/>
      <c r="T134" s="252"/>
      <c r="U134" s="252"/>
      <c r="V134" s="252"/>
      <c r="W134" s="252"/>
      <c r="X134" s="252"/>
      <c r="Y134" s="252"/>
      <c r="Z134" s="252"/>
      <c r="AA134" s="252"/>
      <c r="AB134" s="252"/>
      <c r="AC134" s="252"/>
      <c r="AD134" s="252"/>
      <c r="AE134" s="252"/>
      <c r="AF134" s="252"/>
      <c r="AG134" s="252"/>
      <c r="AH134" s="252"/>
      <c r="AI134" s="252"/>
      <c r="AJ134" s="252"/>
      <c r="AK134" s="252"/>
      <c r="AL134" s="252"/>
      <c r="AM134" s="252"/>
      <c r="AN134" s="252"/>
      <c r="AO134" s="252"/>
      <c r="AP134" s="252"/>
      <c r="AQ134" s="252"/>
      <c r="AR134" s="252"/>
      <c r="AS134" s="252"/>
      <c r="AT134" s="252"/>
      <c r="AU134" s="227"/>
      <c r="AV134" s="227"/>
      <c r="AW134" s="227"/>
      <c r="AX134" s="227"/>
      <c r="AY134" s="227"/>
      <c r="AZ134" s="227"/>
      <c r="BA134" s="227"/>
      <c r="BB134" s="227"/>
      <c r="BC134" s="227"/>
      <c r="BD134" s="227"/>
      <c r="BE134" s="227"/>
      <c r="BF134" s="227"/>
      <c r="BG134" s="227"/>
      <c r="BH134" s="227"/>
      <c r="BI134" s="227"/>
      <c r="BJ134" s="227"/>
      <c r="BK134" s="227"/>
      <c r="BL134" s="227"/>
      <c r="BM134" s="227"/>
      <c r="BN134" s="250"/>
      <c r="BO134" s="250"/>
      <c r="BP134" s="250"/>
      <c r="BQ134" s="250"/>
      <c r="BR134" s="250"/>
      <c r="BS134" s="250"/>
      <c r="BT134" s="250"/>
      <c r="BU134" s="250"/>
      <c r="BV134" s="250"/>
      <c r="BW134" s="250"/>
      <c r="BX134" s="250"/>
      <c r="BY134" s="250"/>
      <c r="BZ134" s="250"/>
      <c r="CA134" s="250"/>
      <c r="CB134" s="250"/>
      <c r="CC134" s="250"/>
      <c r="CD134" s="250"/>
      <c r="CE134" s="250"/>
      <c r="CF134" s="250"/>
      <c r="CG134" s="250"/>
      <c r="CH134" s="250"/>
      <c r="CI134" s="250"/>
      <c r="CJ134" s="250"/>
      <c r="CK134" s="250"/>
      <c r="CL134" s="250"/>
      <c r="CM134" s="250"/>
      <c r="CN134" s="250"/>
      <c r="CO134" s="250"/>
      <c r="CP134" s="250"/>
      <c r="CQ134" s="250"/>
      <c r="CR134" s="250"/>
      <c r="CS134" s="250"/>
      <c r="CT134" s="250"/>
      <c r="CU134" s="250"/>
      <c r="CV134" s="250"/>
      <c r="CW134" s="250"/>
      <c r="CX134" s="250"/>
      <c r="CY134" s="250"/>
      <c r="CZ134" s="250"/>
      <c r="DA134" s="250"/>
      <c r="DB134" s="250"/>
      <c r="DC134" s="250"/>
      <c r="DD134" s="250"/>
      <c r="DE134" s="250"/>
      <c r="DF134" s="250"/>
      <c r="DG134" s="250"/>
      <c r="DH134" s="250"/>
      <c r="DI134" s="250"/>
      <c r="DJ134" s="250"/>
      <c r="DK134" s="250"/>
      <c r="DL134" s="250"/>
      <c r="DM134" s="250"/>
      <c r="DN134" s="250"/>
      <c r="DO134" s="250"/>
      <c r="DP134" s="227"/>
      <c r="DQ134" s="227"/>
      <c r="DR134" s="227"/>
      <c r="DS134" s="227"/>
      <c r="DT134" s="227"/>
      <c r="DU134" s="227"/>
      <c r="DV134" s="227"/>
      <c r="DW134" s="227"/>
      <c r="DX134" s="227"/>
      <c r="DY134" s="227"/>
      <c r="DZ134" s="227"/>
      <c r="EA134" s="224"/>
    </row>
    <row r="135" spans="1:131" ht="14.4" hidden="1">
      <c r="AU135" s="252"/>
      <c r="AV135" s="252"/>
      <c r="AW135" s="252"/>
      <c r="AX135" s="252"/>
      <c r="AY135" s="252"/>
      <c r="AZ135" s="252"/>
      <c r="BA135" s="252"/>
      <c r="BB135" s="252"/>
      <c r="BC135" s="252"/>
      <c r="BD135" s="252"/>
      <c r="BE135" s="252"/>
      <c r="BF135" s="252"/>
      <c r="BG135" s="252"/>
      <c r="BH135" s="252"/>
      <c r="BI135" s="252"/>
      <c r="BJ135" s="252"/>
      <c r="BK135" s="252"/>
      <c r="BL135" s="252"/>
      <c r="BM135" s="252"/>
      <c r="BN135" s="252"/>
      <c r="BO135" s="252"/>
      <c r="BP135" s="252"/>
      <c r="BQ135" s="252"/>
      <c r="BR135" s="252"/>
      <c r="BS135" s="252"/>
      <c r="BT135" s="252"/>
      <c r="BU135" s="252"/>
      <c r="BV135" s="252"/>
      <c r="BW135" s="252"/>
      <c r="BX135" s="252"/>
      <c r="BY135" s="252"/>
      <c r="BZ135" s="252"/>
      <c r="CA135" s="252"/>
      <c r="CB135" s="252"/>
      <c r="CC135" s="252"/>
      <c r="CD135" s="252"/>
      <c r="CE135" s="252"/>
      <c r="CF135" s="252"/>
      <c r="CG135" s="252"/>
      <c r="CH135" s="252"/>
      <c r="CI135" s="252"/>
      <c r="CJ135" s="252"/>
      <c r="CK135" s="252"/>
      <c r="CL135" s="252"/>
      <c r="CM135" s="252"/>
      <c r="CN135" s="252"/>
      <c r="CO135" s="252"/>
      <c r="CP135" s="252"/>
      <c r="CQ135" s="252"/>
      <c r="CR135" s="252"/>
      <c r="CS135" s="252"/>
      <c r="CT135" s="252"/>
      <c r="CU135" s="252"/>
      <c r="CV135" s="252"/>
      <c r="CW135" s="252"/>
      <c r="CX135" s="252"/>
      <c r="CY135" s="252"/>
      <c r="CZ135" s="252"/>
      <c r="DA135" s="252"/>
      <c r="DB135" s="252"/>
      <c r="DC135" s="252"/>
      <c r="DD135" s="252"/>
      <c r="DE135" s="252"/>
      <c r="DF135" s="252"/>
      <c r="DG135" s="252"/>
      <c r="DH135" s="252"/>
      <c r="DI135" s="252"/>
      <c r="DJ135" s="252"/>
      <c r="DK135" s="252"/>
      <c r="DL135" s="252"/>
      <c r="DM135" s="252"/>
      <c r="DN135" s="252"/>
      <c r="DO135" s="252"/>
      <c r="DP135" s="252"/>
      <c r="DQ135" s="252"/>
      <c r="DR135" s="252"/>
      <c r="DS135" s="252"/>
      <c r="DT135" s="252"/>
      <c r="DU135" s="252"/>
      <c r="DV135" s="252"/>
      <c r="DW135" s="252"/>
      <c r="DX135" s="252"/>
      <c r="DY135" s="252"/>
      <c r="DZ135" s="252"/>
    </row>
  </sheetData>
  <sheetProtection algorithmName="SHA-512" hashValue="JtzPfr9ggtlRqhVdTuIxU05hy0J684Fztr8e+uhUXTvRu8N12yhJ1AO146qQVDOQXgWiAPaY9j4hJXykm+EKHg==" saltValue="2MVc7X3sYHeM2SMs43hJVQ==" spinCount="100000" sheet="1" objects="1" scenarios="1"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s>
  <phoneticPr fontId="2"/>
  <pageMargins left="0.59055118110236227" right="0" top="0.59055118110236227" bottom="0.59055118110236227" header="0.39370078740157483" footer="0.39370078740157483"/>
  <pageSetup paperSize="8" scale="39" orientation="portrait" horizontalDpi="1200" verticalDpi="1200"/>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zoomScale="70" zoomScaleNormal="70" zoomScaleSheetLayoutView="80" workbookViewId="0"/>
  </sheetViews>
  <sheetFormatPr defaultColWidth="0" defaultRowHeight="13.5" customHeight="1" zeroHeight="1"/>
  <cols>
    <col min="1" max="120" width="2.77734375" style="254" customWidth="1"/>
    <col min="121" max="121" width="0" style="253" hidden="1" customWidth="1"/>
    <col min="122" max="16384" width="9" style="253" hidden="1"/>
  </cols>
  <sheetData>
    <row r="1" spans="1:120" ht="13.2">
      <c r="A1" s="253"/>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c r="DM1" s="253"/>
      <c r="DN1" s="253"/>
      <c r="DO1" s="253"/>
      <c r="DP1" s="253"/>
    </row>
    <row r="2" spans="1:120" ht="13.2"/>
    <row r="3" spans="1:120" ht="13.2"/>
    <row r="4" spans="1:120" ht="13.2"/>
    <row r="5" spans="1:120" ht="13.2"/>
    <row r="6" spans="1:120" ht="13.2"/>
    <row r="7" spans="1:120" ht="13.2"/>
    <row r="8" spans="1:120" ht="13.2"/>
    <row r="9" spans="1:120" ht="13.2"/>
    <row r="10" spans="1:120" ht="13.2"/>
    <row r="11" spans="1:120" ht="13.2"/>
    <row r="12" spans="1:120" ht="13.2"/>
    <row r="13" spans="1:120" ht="13.2"/>
    <row r="14" spans="1:120" ht="13.2"/>
    <row r="15" spans="1:120" ht="13.2"/>
    <row r="16" spans="1:120" ht="13.2">
      <c r="DP16" s="253"/>
    </row>
    <row r="17" spans="119:120" ht="13.2">
      <c r="DP17" s="253"/>
    </row>
    <row r="18" spans="119:120" ht="13.2"/>
    <row r="19" spans="119:120" ht="13.2"/>
    <row r="20" spans="119:120" ht="13.2">
      <c r="DO20" s="253"/>
      <c r="DP20" s="253"/>
    </row>
    <row r="21" spans="119:120" ht="13.2">
      <c r="DP21" s="253"/>
    </row>
    <row r="22" spans="119:120" ht="13.2"/>
    <row r="23" spans="119:120" ht="13.2">
      <c r="DO23" s="253"/>
      <c r="DP23" s="253"/>
    </row>
    <row r="24" spans="119:120" ht="13.2">
      <c r="DP24" s="253"/>
    </row>
    <row r="25" spans="119:120" ht="13.2">
      <c r="DP25" s="253"/>
    </row>
    <row r="26" spans="119:120" ht="13.2">
      <c r="DO26" s="253"/>
      <c r="DP26" s="253"/>
    </row>
    <row r="27" spans="119:120" ht="13.2"/>
    <row r="28" spans="119:120" ht="13.2">
      <c r="DO28" s="253"/>
      <c r="DP28" s="253"/>
    </row>
    <row r="29" spans="119:120" ht="13.2">
      <c r="DP29" s="253"/>
    </row>
    <row r="30" spans="119:120" ht="13.2"/>
    <row r="31" spans="119:120" ht="13.2">
      <c r="DO31" s="253"/>
      <c r="DP31" s="253"/>
    </row>
    <row r="32" spans="119:120" ht="13.2"/>
    <row r="33" spans="98:120" ht="13.2">
      <c r="DO33" s="253"/>
      <c r="DP33" s="253"/>
    </row>
    <row r="34" spans="98:120" ht="13.2">
      <c r="DM34" s="253"/>
    </row>
    <row r="35" spans="98:120" ht="13.2">
      <c r="CT35" s="253"/>
      <c r="CU35" s="253"/>
      <c r="CV35" s="253"/>
      <c r="CY35" s="253"/>
      <c r="CZ35" s="253"/>
      <c r="DA35" s="253"/>
      <c r="DD35" s="253"/>
      <c r="DE35" s="253"/>
      <c r="DF35" s="253"/>
      <c r="DI35" s="253"/>
      <c r="DJ35" s="253"/>
      <c r="DK35" s="253"/>
      <c r="DM35" s="253"/>
      <c r="DN35" s="253"/>
      <c r="DO35" s="253"/>
      <c r="DP35" s="253"/>
    </row>
    <row r="36" spans="98:120" ht="13.2"/>
    <row r="37" spans="98:120" ht="13.2">
      <c r="CW37" s="253"/>
      <c r="DB37" s="253"/>
      <c r="DG37" s="253"/>
      <c r="DL37" s="253"/>
      <c r="DP37" s="253"/>
    </row>
    <row r="38" spans="98:120" ht="13.2">
      <c r="CT38" s="253"/>
      <c r="CU38" s="253"/>
      <c r="CV38" s="253"/>
      <c r="CW38" s="253"/>
      <c r="CY38" s="253"/>
      <c r="CZ38" s="253"/>
      <c r="DA38" s="253"/>
      <c r="DB38" s="253"/>
      <c r="DD38" s="253"/>
      <c r="DE38" s="253"/>
      <c r="DF38" s="253"/>
      <c r="DG38" s="253"/>
      <c r="DI38" s="253"/>
      <c r="DJ38" s="253"/>
      <c r="DK38" s="253"/>
      <c r="DL38" s="253"/>
      <c r="DN38" s="253"/>
      <c r="DO38" s="253"/>
      <c r="DP38" s="253"/>
    </row>
    <row r="39" spans="98:120" ht="13.2"/>
    <row r="40" spans="98:120" ht="13.2"/>
    <row r="41" spans="98:120" ht="13.2"/>
    <row r="42" spans="98:120" ht="13.2"/>
    <row r="43" spans="98:120" ht="13.2"/>
    <row r="44" spans="98:120" ht="13.2"/>
    <row r="45" spans="98:120" ht="13.2"/>
    <row r="46" spans="98:120" ht="13.2"/>
    <row r="47" spans="98:120" ht="13.2"/>
    <row r="48" spans="98:120" ht="13.2"/>
    <row r="49" spans="22:120" ht="13.2">
      <c r="DN49" s="253"/>
      <c r="DO49" s="253"/>
      <c r="DP49" s="253"/>
    </row>
    <row r="50" spans="22:120" ht="13.2"/>
    <row r="51" spans="22:120" ht="13.2"/>
    <row r="52" spans="22:120" ht="13.2"/>
    <row r="53" spans="22:120" ht="13.2"/>
    <row r="54" spans="22:120" ht="13.2"/>
    <row r="55" spans="22:120" ht="13.2"/>
    <row r="56" spans="22:120" ht="13.2"/>
    <row r="57" spans="22:120" ht="13.2"/>
    <row r="58" spans="22:120" ht="13.2"/>
    <row r="59" spans="22:120" ht="13.2"/>
    <row r="60" spans="22:120" ht="13.2"/>
    <row r="61" spans="22:120" ht="13.2"/>
    <row r="62" spans="22:120" ht="13.2"/>
    <row r="63" spans="22:120" ht="13.2">
      <c r="W63" s="253"/>
      <c r="CS63" s="253"/>
      <c r="CX63" s="253"/>
      <c r="DC63" s="253"/>
      <c r="DH63" s="253"/>
    </row>
    <row r="64" spans="22:120" ht="13.2">
      <c r="V64" s="253"/>
    </row>
    <row r="65" spans="15:120" ht="13.2">
      <c r="X65" s="253"/>
      <c r="Z65" s="253"/>
      <c r="AA65" s="253"/>
      <c r="AB65" s="253"/>
      <c r="AC65" s="253"/>
      <c r="AD65" s="253"/>
      <c r="AE65" s="253"/>
      <c r="AF65" s="253"/>
      <c r="AG65" s="253"/>
      <c r="AH65" s="253"/>
      <c r="AI65" s="253"/>
      <c r="AJ65" s="253"/>
      <c r="AK65" s="253"/>
      <c r="AL65" s="253"/>
      <c r="AM65" s="253"/>
      <c r="AN65" s="253"/>
      <c r="AO65" s="253"/>
      <c r="AP65" s="253"/>
      <c r="AQ65" s="253"/>
      <c r="AR65" s="253"/>
      <c r="AS65" s="253"/>
      <c r="AT65" s="253"/>
      <c r="AU65" s="253"/>
      <c r="AV65" s="253"/>
      <c r="AW65" s="253"/>
      <c r="AX65" s="253"/>
      <c r="AY65" s="253"/>
      <c r="AZ65" s="253"/>
      <c r="BA65" s="253"/>
      <c r="BB65" s="253"/>
      <c r="BC65" s="253"/>
      <c r="BD65" s="253"/>
      <c r="BE65" s="253"/>
      <c r="BF65" s="253"/>
      <c r="BG65" s="253"/>
      <c r="BH65" s="253"/>
      <c r="BI65" s="253"/>
      <c r="BJ65" s="253"/>
      <c r="BK65" s="253"/>
      <c r="BL65" s="253"/>
      <c r="BM65" s="253"/>
      <c r="BN65" s="253"/>
      <c r="BO65" s="253"/>
      <c r="BP65" s="253"/>
      <c r="BQ65" s="253"/>
      <c r="BR65" s="253"/>
      <c r="BS65" s="253"/>
      <c r="BT65" s="253"/>
      <c r="BU65" s="253"/>
      <c r="BV65" s="253"/>
      <c r="BW65" s="253"/>
      <c r="BX65" s="253"/>
      <c r="BY65" s="253"/>
      <c r="BZ65" s="253"/>
      <c r="CA65" s="253"/>
      <c r="CB65" s="253"/>
      <c r="CC65" s="253"/>
      <c r="CD65" s="253"/>
      <c r="CE65" s="253"/>
      <c r="CF65" s="253"/>
      <c r="CG65" s="253"/>
      <c r="CH65" s="253"/>
      <c r="CI65" s="253"/>
      <c r="CJ65" s="253"/>
      <c r="CK65" s="253"/>
      <c r="CL65" s="253"/>
      <c r="CM65" s="253"/>
      <c r="CN65" s="253"/>
      <c r="CO65" s="253"/>
      <c r="CP65" s="253"/>
      <c r="CQ65" s="253"/>
      <c r="CR65" s="253"/>
      <c r="CU65" s="253"/>
      <c r="CZ65" s="253"/>
      <c r="DE65" s="253"/>
      <c r="DJ65" s="253"/>
    </row>
    <row r="66" spans="15:120" ht="13.2">
      <c r="Q66" s="253"/>
      <c r="S66" s="253"/>
      <c r="U66" s="253"/>
      <c r="DM66" s="253"/>
    </row>
    <row r="67" spans="15:120" ht="13.2">
      <c r="O67" s="253"/>
      <c r="P67" s="253"/>
      <c r="R67" s="253"/>
      <c r="T67" s="253"/>
      <c r="Y67" s="253"/>
      <c r="CT67" s="253"/>
      <c r="CV67" s="253"/>
      <c r="CW67" s="253"/>
      <c r="CY67" s="253"/>
      <c r="DA67" s="253"/>
      <c r="DB67" s="253"/>
      <c r="DD67" s="253"/>
      <c r="DF67" s="253"/>
      <c r="DG67" s="253"/>
      <c r="DI67" s="253"/>
      <c r="DK67" s="253"/>
      <c r="DL67" s="253"/>
      <c r="DN67" s="253"/>
      <c r="DO67" s="253"/>
      <c r="DP67" s="253"/>
    </row>
    <row r="68" spans="15:120" ht="13.2"/>
    <row r="69" spans="15:120" ht="13.2"/>
    <row r="70" spans="15:120" ht="13.2"/>
    <row r="71" spans="15:120" ht="13.2"/>
    <row r="72" spans="15:120" ht="13.2">
      <c r="DP72" s="253"/>
    </row>
    <row r="73" spans="15:120" ht="13.2">
      <c r="DP73" s="253"/>
    </row>
    <row r="74" spans="15:120" ht="13.2"/>
    <row r="75" spans="15:120" ht="13.2"/>
    <row r="76" spans="15:120" ht="13.2"/>
    <row r="77" spans="15:120" ht="13.2"/>
    <row r="78" spans="15:120" ht="13.2"/>
    <row r="79" spans="15:120" ht="13.2"/>
    <row r="80" spans="15:120" ht="13.2"/>
    <row r="81" spans="97:112" ht="13.2"/>
    <row r="82" spans="97:112" ht="13.2"/>
    <row r="83" spans="97:112" ht="13.2"/>
    <row r="84" spans="97:112" ht="13.2"/>
    <row r="85" spans="97:112" ht="13.2"/>
    <row r="86" spans="97:112" ht="13.2"/>
    <row r="87" spans="97:112" ht="13.2"/>
    <row r="88" spans="97:112" ht="13.2"/>
    <row r="89" spans="97:112" ht="13.2"/>
    <row r="90" spans="97:112" ht="13.2"/>
    <row r="91" spans="97:112" ht="13.2"/>
    <row r="92" spans="97:112" ht="13.2"/>
    <row r="93" spans="97:112" ht="13.2"/>
    <row r="94" spans="97:112" ht="13.2"/>
    <row r="95" spans="97:112" ht="13.2"/>
    <row r="96" spans="97:112" ht="13.2">
      <c r="CS96" s="253"/>
      <c r="CX96" s="253"/>
      <c r="DC96" s="253"/>
      <c r="DH96" s="253"/>
    </row>
    <row r="97" spans="24:120" ht="13.2">
      <c r="CS97" s="253"/>
      <c r="CX97" s="253"/>
      <c r="DC97" s="253"/>
      <c r="DH97" s="253"/>
      <c r="DP97" s="254" t="s">
        <v>500</v>
      </c>
    </row>
    <row r="98" spans="24:120" ht="13.2" hidden="1">
      <c r="CS98" s="253"/>
      <c r="CX98" s="253"/>
      <c r="DC98" s="253"/>
      <c r="DH98" s="253"/>
    </row>
    <row r="99" spans="24:120" ht="13.2" hidden="1">
      <c r="CS99" s="253"/>
      <c r="CX99" s="253"/>
      <c r="DC99" s="253"/>
      <c r="DH99" s="253"/>
    </row>
    <row r="101" spans="24:120" ht="12" hidden="1" customHeight="1">
      <c r="X101" s="253"/>
      <c r="Y101" s="253"/>
      <c r="Z101" s="253"/>
      <c r="AA101" s="253"/>
      <c r="AB101" s="253"/>
      <c r="AC101" s="253"/>
      <c r="AD101" s="253"/>
      <c r="AE101" s="253"/>
      <c r="AF101" s="253"/>
      <c r="AG101" s="253"/>
      <c r="AH101" s="253"/>
      <c r="AI101" s="253"/>
      <c r="AJ101" s="253"/>
      <c r="AK101" s="253"/>
      <c r="AL101" s="253"/>
      <c r="AM101" s="253"/>
      <c r="AN101" s="253"/>
      <c r="AO101" s="253"/>
      <c r="AP101" s="253"/>
      <c r="AQ101" s="253"/>
      <c r="AR101" s="253"/>
      <c r="AS101" s="253"/>
      <c r="AT101" s="253"/>
      <c r="AU101" s="253"/>
      <c r="AV101" s="253"/>
      <c r="AW101" s="253"/>
      <c r="AX101" s="253"/>
      <c r="AY101" s="253"/>
      <c r="AZ101" s="253"/>
      <c r="BA101" s="253"/>
      <c r="BB101" s="253"/>
      <c r="BC101" s="253"/>
      <c r="BD101" s="253"/>
      <c r="BE101" s="253"/>
      <c r="BF101" s="253"/>
      <c r="BG101" s="253"/>
      <c r="BH101" s="253"/>
      <c r="BI101" s="253"/>
      <c r="BJ101" s="253"/>
      <c r="BK101" s="253"/>
      <c r="BL101" s="253"/>
      <c r="BM101" s="253"/>
      <c r="BN101" s="253"/>
      <c r="BO101" s="253"/>
      <c r="BP101" s="253"/>
      <c r="BQ101" s="253"/>
      <c r="BR101" s="253"/>
      <c r="BS101" s="253"/>
      <c r="BT101" s="253"/>
      <c r="BU101" s="253"/>
      <c r="BV101" s="253"/>
      <c r="BW101" s="253"/>
      <c r="BX101" s="253"/>
      <c r="BY101" s="253"/>
      <c r="BZ101" s="253"/>
      <c r="CA101" s="253"/>
      <c r="CB101" s="253"/>
      <c r="CC101" s="253"/>
      <c r="CD101" s="253"/>
      <c r="CE101" s="253"/>
      <c r="CF101" s="253"/>
      <c r="CG101" s="253"/>
      <c r="CH101" s="253"/>
      <c r="CI101" s="253"/>
      <c r="CJ101" s="253"/>
      <c r="CK101" s="253"/>
      <c r="CL101" s="253"/>
      <c r="CM101" s="253"/>
      <c r="CN101" s="253"/>
      <c r="CO101" s="253"/>
      <c r="CP101" s="253"/>
      <c r="CQ101" s="253"/>
      <c r="CR101" s="253"/>
      <c r="CU101" s="253"/>
      <c r="CZ101" s="253"/>
      <c r="DE101" s="253"/>
      <c r="DJ101" s="253"/>
    </row>
    <row r="102" spans="24:120" ht="1.5" hidden="1" customHeight="1">
      <c r="CU102" s="253"/>
      <c r="CZ102" s="253"/>
      <c r="DE102" s="253"/>
      <c r="DJ102" s="253"/>
      <c r="DM102" s="253"/>
    </row>
    <row r="103" spans="24:120" ht="13.2" hidden="1">
      <c r="CT103" s="253"/>
      <c r="CV103" s="253"/>
      <c r="CW103" s="253"/>
      <c r="CY103" s="253"/>
      <c r="DA103" s="253"/>
      <c r="DB103" s="253"/>
      <c r="DD103" s="253"/>
      <c r="DF103" s="253"/>
      <c r="DG103" s="253"/>
      <c r="DI103" s="253"/>
      <c r="DK103" s="253"/>
      <c r="DL103" s="253"/>
      <c r="DM103" s="253"/>
      <c r="DN103" s="253"/>
      <c r="DO103" s="253"/>
      <c r="DP103" s="253"/>
    </row>
    <row r="104" spans="24:120" ht="13.2" hidden="1">
      <c r="CV104" s="253"/>
      <c r="CW104" s="253"/>
      <c r="DA104" s="253"/>
      <c r="DB104" s="253"/>
      <c r="DF104" s="253"/>
      <c r="DG104" s="253"/>
      <c r="DK104" s="253"/>
      <c r="DL104" s="253"/>
      <c r="DN104" s="253"/>
      <c r="DO104" s="253"/>
      <c r="DP104" s="253"/>
    </row>
    <row r="105" spans="24:120" ht="12.75" hidden="1" customHeight="1"/>
  </sheetData>
  <sheetProtection algorithmName="SHA-512" hashValue="kRq3xq1HmJaemtRT+89EsifFIEgeiDCCCqwuckI+3GkaGBF8tejtv5pgGIPwBe9LL5CYm1Yqwup6TTueKAE55g==" saltValue="Es5rbvQMg0gJEBWmBbpOPQ==" spinCount="100000" sheet="1" objects="1" scenarios="1"/>
  <dataConsolidate/>
  <phoneticPr fontId="2"/>
  <printOptions horizontalCentered="1" verticalCentered="1"/>
  <pageMargins left="0" right="0" top="0" bottom="0" header="0" footer="0"/>
  <pageSetup paperSize="9" scale="44" orientation="landscape"/>
  <headerFooter alignWithMargins="0">
    <oddFooter>&amp;C&amp;P / &amp;N</odd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70" zoomScaleNormal="70" zoomScaleSheetLayoutView="55" workbookViewId="0"/>
  </sheetViews>
  <sheetFormatPr defaultColWidth="0" defaultRowHeight="13.5" customHeight="1" zeroHeight="1"/>
  <cols>
    <col min="1" max="116" width="2.6640625" style="254" customWidth="1"/>
    <col min="117" max="16384" width="9" style="253" hidden="1"/>
  </cols>
  <sheetData>
    <row r="1" spans="2:116" ht="13.2">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row>
    <row r="2" spans="2:116" ht="13.2"/>
    <row r="3" spans="2:116" ht="13.2"/>
    <row r="4" spans="2:116" ht="13.2">
      <c r="R4" s="253"/>
      <c r="S4" s="253"/>
      <c r="T4" s="253"/>
      <c r="U4" s="253"/>
      <c r="V4" s="253"/>
      <c r="W4" s="253"/>
      <c r="X4" s="253"/>
      <c r="Y4" s="253"/>
      <c r="Z4" s="253"/>
      <c r="AA4" s="253"/>
      <c r="AB4" s="253"/>
      <c r="AC4" s="253"/>
      <c r="AD4" s="253"/>
      <c r="AE4" s="253"/>
      <c r="AF4" s="253"/>
      <c r="AG4" s="253"/>
      <c r="AH4" s="253"/>
      <c r="AI4" s="253"/>
      <c r="AJ4" s="253"/>
      <c r="AK4" s="253"/>
      <c r="AL4" s="253"/>
      <c r="AM4" s="253"/>
      <c r="AN4" s="253"/>
      <c r="AO4" s="253"/>
      <c r="AP4" s="253"/>
      <c r="AQ4" s="253"/>
      <c r="AR4" s="253"/>
      <c r="AS4" s="253"/>
      <c r="AT4" s="253"/>
      <c r="AU4" s="253"/>
      <c r="AV4" s="253"/>
      <c r="AW4" s="253"/>
      <c r="AX4" s="253"/>
      <c r="AY4" s="253"/>
      <c r="AZ4" s="253"/>
      <c r="BA4" s="253"/>
      <c r="BB4" s="253"/>
      <c r="BC4" s="253"/>
      <c r="BD4" s="253"/>
      <c r="BE4" s="253"/>
      <c r="BF4" s="253"/>
      <c r="BG4" s="253"/>
      <c r="BH4" s="253"/>
      <c r="BI4" s="253"/>
      <c r="BJ4" s="253"/>
      <c r="BK4" s="253"/>
      <c r="BL4" s="253"/>
      <c r="BM4" s="253"/>
      <c r="BN4" s="253"/>
      <c r="BO4" s="253"/>
      <c r="BP4" s="253"/>
      <c r="BQ4" s="253"/>
      <c r="BR4" s="253"/>
      <c r="BS4" s="253"/>
      <c r="BT4" s="253"/>
      <c r="BU4" s="253"/>
      <c r="BV4" s="253"/>
      <c r="BW4" s="253"/>
      <c r="BX4" s="253"/>
      <c r="BY4" s="253"/>
      <c r="BZ4" s="253"/>
      <c r="CA4" s="253"/>
      <c r="CB4" s="253"/>
      <c r="CC4" s="253"/>
      <c r="CD4" s="253"/>
      <c r="CE4" s="253"/>
      <c r="CF4" s="253"/>
      <c r="CG4" s="253"/>
      <c r="CH4" s="253"/>
      <c r="CI4" s="253"/>
      <c r="CJ4" s="253"/>
      <c r="CK4" s="253"/>
      <c r="CL4" s="253"/>
      <c r="CM4" s="253"/>
      <c r="CN4" s="253"/>
      <c r="CO4" s="253"/>
      <c r="CP4" s="253"/>
      <c r="CQ4" s="253"/>
      <c r="CR4" s="253"/>
      <c r="CS4" s="253"/>
      <c r="CT4" s="253"/>
      <c r="CU4" s="253"/>
      <c r="CV4" s="253"/>
      <c r="CW4" s="253"/>
      <c r="CX4" s="253"/>
      <c r="CY4" s="253"/>
      <c r="CZ4" s="253"/>
      <c r="DA4" s="253"/>
      <c r="DB4" s="253"/>
      <c r="DC4" s="253"/>
      <c r="DD4" s="253"/>
      <c r="DE4" s="253"/>
      <c r="DF4" s="253"/>
      <c r="DG4" s="253"/>
      <c r="DH4" s="253"/>
      <c r="DI4" s="253"/>
      <c r="DJ4" s="253"/>
      <c r="DK4" s="253"/>
      <c r="DL4" s="253"/>
    </row>
    <row r="5" spans="2:116" ht="13.2">
      <c r="R5" s="253"/>
      <c r="S5" s="253"/>
      <c r="T5" s="253"/>
      <c r="U5" s="253"/>
      <c r="V5" s="253"/>
      <c r="W5" s="253"/>
      <c r="X5" s="253"/>
      <c r="Y5" s="253"/>
      <c r="Z5" s="253"/>
      <c r="AA5" s="253"/>
      <c r="AB5" s="253"/>
      <c r="AC5" s="253"/>
      <c r="AD5" s="253"/>
      <c r="AE5" s="253"/>
      <c r="AF5" s="253"/>
      <c r="AG5" s="253"/>
      <c r="AH5" s="253"/>
      <c r="AI5" s="253"/>
      <c r="AJ5" s="253"/>
      <c r="AK5" s="253"/>
      <c r="AL5" s="253"/>
      <c r="AM5" s="253"/>
      <c r="AN5" s="253"/>
      <c r="AO5" s="253"/>
      <c r="AP5" s="253"/>
      <c r="AQ5" s="253"/>
      <c r="AR5" s="253"/>
      <c r="AS5" s="253"/>
      <c r="AT5" s="253"/>
      <c r="AU5" s="253"/>
      <c r="AV5" s="253"/>
      <c r="AW5" s="253"/>
      <c r="AX5" s="253"/>
      <c r="AY5" s="253"/>
      <c r="AZ5" s="253"/>
      <c r="BA5" s="253"/>
      <c r="BB5" s="253"/>
      <c r="BC5" s="253"/>
      <c r="BD5" s="253"/>
      <c r="BE5" s="253"/>
      <c r="BF5" s="253"/>
      <c r="BG5" s="253"/>
      <c r="BH5" s="253"/>
      <c r="BI5" s="253"/>
      <c r="BJ5" s="253"/>
      <c r="BK5" s="253"/>
      <c r="BL5" s="253"/>
      <c r="BM5" s="253"/>
      <c r="BN5" s="253"/>
      <c r="BO5" s="253"/>
      <c r="BP5" s="253"/>
      <c r="BQ5" s="253"/>
      <c r="BR5" s="253"/>
      <c r="BS5" s="253"/>
      <c r="BT5" s="253"/>
      <c r="BU5" s="253"/>
      <c r="BV5" s="253"/>
      <c r="BW5" s="253"/>
      <c r="BX5" s="253"/>
      <c r="BY5" s="253"/>
      <c r="BZ5" s="253"/>
      <c r="CA5" s="253"/>
      <c r="CB5" s="253"/>
      <c r="CC5" s="253"/>
      <c r="CD5" s="253"/>
      <c r="CE5" s="253"/>
      <c r="CF5" s="253"/>
      <c r="CG5" s="253"/>
      <c r="CH5" s="253"/>
      <c r="CI5" s="253"/>
      <c r="CJ5" s="253"/>
      <c r="CK5" s="253"/>
      <c r="CL5" s="253"/>
      <c r="CM5" s="253"/>
      <c r="CN5" s="253"/>
      <c r="CO5" s="253"/>
      <c r="CP5" s="253"/>
      <c r="CQ5" s="253"/>
      <c r="CR5" s="253"/>
      <c r="CS5" s="253"/>
      <c r="CT5" s="253"/>
      <c r="CU5" s="253"/>
      <c r="CV5" s="253"/>
      <c r="CW5" s="253"/>
      <c r="CX5" s="253"/>
      <c r="CY5" s="253"/>
      <c r="CZ5" s="253"/>
      <c r="DA5" s="253"/>
      <c r="DB5" s="253"/>
      <c r="DC5" s="253"/>
      <c r="DD5" s="253"/>
      <c r="DE5" s="253"/>
      <c r="DF5" s="253"/>
      <c r="DG5" s="253"/>
      <c r="DH5" s="253"/>
      <c r="DI5" s="253"/>
      <c r="DJ5" s="253"/>
      <c r="DK5" s="253"/>
      <c r="DL5" s="253"/>
    </row>
    <row r="6" spans="2:116" ht="13.2"/>
    <row r="7" spans="2:116" ht="13.2"/>
    <row r="8" spans="2:116" ht="13.2"/>
    <row r="9" spans="2:116" ht="13.2"/>
    <row r="10" spans="2:116" ht="13.2"/>
    <row r="11" spans="2:116" ht="13.2"/>
    <row r="12" spans="2:116" ht="13.2"/>
    <row r="13" spans="2:116" ht="13.2"/>
    <row r="14" spans="2:116" ht="13.2"/>
    <row r="15" spans="2:116" ht="13.2"/>
    <row r="16" spans="2:116" ht="13.2"/>
    <row r="17" spans="9:116" ht="13.2"/>
    <row r="18" spans="9:116" ht="13.2">
      <c r="I18" s="253"/>
      <c r="J18" s="253"/>
      <c r="K18" s="253"/>
      <c r="L18" s="253"/>
      <c r="M18" s="253"/>
      <c r="N18" s="253"/>
      <c r="O18" s="253"/>
      <c r="P18" s="253"/>
      <c r="Q18" s="253"/>
      <c r="R18" s="253"/>
      <c r="S18" s="253"/>
      <c r="T18" s="253"/>
      <c r="U18" s="253"/>
      <c r="V18" s="253"/>
      <c r="W18" s="253"/>
      <c r="X18" s="253"/>
      <c r="Y18" s="253"/>
      <c r="Z18" s="253"/>
      <c r="AA18" s="253"/>
      <c r="AB18" s="253"/>
      <c r="AC18" s="253"/>
      <c r="AD18" s="253"/>
      <c r="AE18" s="253"/>
      <c r="AF18" s="253"/>
      <c r="AG18" s="253"/>
      <c r="AH18" s="253"/>
      <c r="AI18" s="253"/>
      <c r="AJ18" s="253"/>
      <c r="AK18" s="253"/>
      <c r="AL18" s="253"/>
      <c r="AM18" s="253"/>
      <c r="AN18" s="253"/>
      <c r="AO18" s="253"/>
      <c r="AP18" s="253"/>
      <c r="AQ18" s="253"/>
      <c r="AR18" s="253"/>
      <c r="AS18" s="253"/>
      <c r="AT18" s="253"/>
      <c r="AU18" s="253"/>
      <c r="AV18" s="253"/>
      <c r="AW18" s="253"/>
      <c r="AX18" s="253"/>
      <c r="AY18" s="253"/>
      <c r="AZ18" s="253"/>
      <c r="BA18" s="253"/>
      <c r="BB18" s="253"/>
      <c r="BC18" s="253"/>
      <c r="BD18" s="253"/>
      <c r="BE18" s="253"/>
      <c r="BF18" s="253"/>
      <c r="BG18" s="253"/>
      <c r="BH18" s="253"/>
      <c r="BI18" s="253"/>
      <c r="BJ18" s="253"/>
      <c r="BK18" s="253"/>
      <c r="BL18" s="253"/>
      <c r="BM18" s="253"/>
      <c r="BN18" s="253"/>
      <c r="BO18" s="253"/>
      <c r="BP18" s="253"/>
      <c r="BQ18" s="253"/>
      <c r="BR18" s="253"/>
      <c r="BS18" s="253"/>
      <c r="BT18" s="253"/>
      <c r="BU18" s="253"/>
      <c r="BV18" s="253"/>
      <c r="BW18" s="253"/>
      <c r="BX18" s="253"/>
      <c r="BY18" s="253"/>
      <c r="BZ18" s="253"/>
      <c r="CA18" s="253"/>
      <c r="CB18" s="253"/>
      <c r="CC18" s="253"/>
      <c r="CD18" s="253"/>
      <c r="CE18" s="253"/>
      <c r="CF18" s="253"/>
      <c r="CG18" s="253"/>
      <c r="CH18" s="253"/>
      <c r="CI18" s="253"/>
      <c r="CJ18" s="253"/>
      <c r="CK18" s="253"/>
      <c r="CL18" s="253"/>
      <c r="CM18" s="253"/>
      <c r="CN18" s="253"/>
      <c r="CO18" s="253"/>
      <c r="CP18" s="253"/>
      <c r="CQ18" s="253"/>
      <c r="CR18" s="253"/>
      <c r="CS18" s="253"/>
      <c r="CT18" s="253"/>
      <c r="CU18" s="253"/>
      <c r="CV18" s="253"/>
      <c r="CW18" s="253"/>
      <c r="CX18" s="253"/>
      <c r="CY18" s="253"/>
      <c r="CZ18" s="253"/>
      <c r="DA18" s="253"/>
      <c r="DB18" s="253"/>
      <c r="DC18" s="253"/>
      <c r="DD18" s="253"/>
      <c r="DE18" s="253"/>
      <c r="DF18" s="253"/>
      <c r="DG18" s="253"/>
      <c r="DH18" s="253"/>
      <c r="DI18" s="253"/>
      <c r="DJ18" s="253"/>
      <c r="DK18" s="253"/>
      <c r="DL18" s="253"/>
    </row>
    <row r="19" spans="9:116" ht="13.2"/>
    <row r="20" spans="9:116" ht="13.2"/>
    <row r="21" spans="9:116" ht="13.2">
      <c r="DL21" s="253"/>
    </row>
    <row r="22" spans="9:116" ht="13.2">
      <c r="DI22" s="253"/>
      <c r="DJ22" s="253"/>
      <c r="DK22" s="253"/>
      <c r="DL22" s="253"/>
    </row>
    <row r="23" spans="9:116" ht="13.2">
      <c r="CY23" s="253"/>
      <c r="CZ23" s="253"/>
      <c r="DA23" s="253"/>
      <c r="DB23" s="253"/>
      <c r="DC23" s="253"/>
      <c r="DD23" s="253"/>
      <c r="DE23" s="253"/>
      <c r="DF23" s="253"/>
      <c r="DG23" s="253"/>
      <c r="DH23" s="253"/>
      <c r="DI23" s="253"/>
      <c r="DJ23" s="253"/>
      <c r="DK23" s="253"/>
      <c r="DL23" s="253"/>
    </row>
    <row r="24" spans="9:116" ht="13.2"/>
    <row r="25" spans="9:116" ht="13.2"/>
    <row r="26" spans="9:116" ht="13.2"/>
    <row r="27" spans="9:116" ht="13.2"/>
    <row r="28" spans="9:116" ht="13.2"/>
    <row r="29" spans="9:116" ht="13.2"/>
    <row r="30" spans="9:116" ht="13.2"/>
    <row r="31" spans="9:116" ht="13.2"/>
    <row r="32" spans="9:116" ht="13.2"/>
    <row r="33" spans="15:116" ht="13.2"/>
    <row r="34" spans="15:116" ht="13.2"/>
    <row r="35" spans="15:116" ht="13.2">
      <c r="CZ35" s="253"/>
      <c r="DA35" s="253"/>
      <c r="DB35" s="253"/>
      <c r="DC35" s="253"/>
      <c r="DD35" s="253"/>
      <c r="DE35" s="253"/>
      <c r="DF35" s="253"/>
      <c r="DG35" s="253"/>
      <c r="DH35" s="253"/>
      <c r="DI35" s="253"/>
      <c r="DJ35" s="253"/>
      <c r="DK35" s="253"/>
      <c r="DL35" s="253"/>
    </row>
    <row r="36" spans="15:116" ht="13.2"/>
    <row r="37" spans="15:116" ht="13.2">
      <c r="DL37" s="253"/>
    </row>
    <row r="38" spans="15:116" ht="13.2">
      <c r="DI38" s="253"/>
      <c r="DJ38" s="253"/>
      <c r="DK38" s="253"/>
      <c r="DL38" s="253"/>
    </row>
    <row r="39" spans="15:116" ht="13.2"/>
    <row r="40" spans="15:116" ht="13.2"/>
    <row r="41" spans="15:116" ht="13.2"/>
    <row r="42" spans="15:116" ht="13.2"/>
    <row r="43" spans="15:116" ht="13.2">
      <c r="O43" s="253"/>
      <c r="P43" s="253"/>
      <c r="Q43" s="253"/>
      <c r="R43" s="253"/>
      <c r="S43" s="253"/>
      <c r="T43" s="253"/>
      <c r="U43" s="253"/>
      <c r="V43" s="253"/>
      <c r="W43" s="253"/>
      <c r="X43" s="253"/>
      <c r="Y43" s="253"/>
      <c r="Z43" s="253"/>
      <c r="AA43" s="253"/>
      <c r="AB43" s="253"/>
      <c r="AC43" s="253"/>
      <c r="AD43" s="253"/>
      <c r="AE43" s="253"/>
      <c r="AF43" s="253"/>
      <c r="AG43" s="253"/>
      <c r="AH43" s="253"/>
      <c r="AI43" s="253"/>
      <c r="AJ43" s="253"/>
      <c r="AK43" s="253"/>
      <c r="AL43" s="253"/>
      <c r="AM43" s="253"/>
      <c r="AN43" s="253"/>
      <c r="AO43" s="253"/>
      <c r="AP43" s="253"/>
      <c r="AQ43" s="253"/>
      <c r="AR43" s="253"/>
      <c r="AS43" s="253"/>
      <c r="AT43" s="253"/>
      <c r="AU43" s="253"/>
      <c r="AV43" s="253"/>
      <c r="AW43" s="253"/>
      <c r="AX43" s="253"/>
      <c r="AY43" s="253"/>
      <c r="AZ43" s="253"/>
      <c r="BA43" s="253"/>
      <c r="BB43" s="253"/>
      <c r="BC43" s="253"/>
      <c r="BD43" s="253"/>
      <c r="BE43" s="253"/>
      <c r="BF43" s="253"/>
      <c r="BG43" s="253"/>
      <c r="BH43" s="253"/>
      <c r="BI43" s="253"/>
      <c r="BJ43" s="253"/>
      <c r="BK43" s="253"/>
      <c r="BL43" s="253"/>
      <c r="BM43" s="253"/>
      <c r="BN43" s="253"/>
      <c r="BO43" s="253"/>
      <c r="BP43" s="253"/>
      <c r="BQ43" s="253"/>
      <c r="BR43" s="253"/>
      <c r="BS43" s="253"/>
      <c r="BT43" s="253"/>
      <c r="BU43" s="253"/>
      <c r="BV43" s="253"/>
      <c r="BW43" s="253"/>
      <c r="BX43" s="253"/>
      <c r="BY43" s="253"/>
      <c r="BZ43" s="253"/>
      <c r="CA43" s="253"/>
      <c r="CB43" s="253"/>
      <c r="CC43" s="253"/>
      <c r="CD43" s="253"/>
      <c r="CE43" s="253"/>
      <c r="CF43" s="253"/>
      <c r="CG43" s="253"/>
      <c r="CH43" s="253"/>
      <c r="CI43" s="253"/>
      <c r="CJ43" s="253"/>
      <c r="CK43" s="253"/>
      <c r="CL43" s="253"/>
      <c r="CM43" s="253"/>
      <c r="CN43" s="253"/>
      <c r="CO43" s="253"/>
      <c r="CP43" s="253"/>
      <c r="CQ43" s="253"/>
      <c r="CR43" s="253"/>
      <c r="CS43" s="253"/>
      <c r="CT43" s="253"/>
      <c r="CU43" s="253"/>
      <c r="CV43" s="253"/>
      <c r="CW43" s="253"/>
      <c r="CX43" s="253"/>
      <c r="CY43" s="253"/>
      <c r="CZ43" s="253"/>
      <c r="DA43" s="253"/>
      <c r="DB43" s="253"/>
      <c r="DC43" s="253"/>
      <c r="DD43" s="253"/>
      <c r="DE43" s="253"/>
      <c r="DF43" s="253"/>
      <c r="DG43" s="253"/>
      <c r="DH43" s="253"/>
      <c r="DI43" s="253"/>
      <c r="DJ43" s="253"/>
      <c r="DK43" s="253"/>
      <c r="DL43" s="253"/>
    </row>
    <row r="44" spans="15:116" ht="13.2">
      <c r="DL44" s="253"/>
    </row>
    <row r="45" spans="15:116" ht="13.2"/>
    <row r="46" spans="15:116" ht="13.2">
      <c r="DA46" s="253"/>
      <c r="DB46" s="253"/>
      <c r="DC46" s="253"/>
      <c r="DD46" s="253"/>
      <c r="DE46" s="253"/>
      <c r="DF46" s="253"/>
      <c r="DG46" s="253"/>
      <c r="DH46" s="253"/>
      <c r="DI46" s="253"/>
      <c r="DJ46" s="253"/>
      <c r="DK46" s="253"/>
      <c r="DL46" s="253"/>
    </row>
    <row r="47" spans="15:116" ht="13.2"/>
    <row r="48" spans="15:116" ht="13.2"/>
    <row r="49" spans="104:116" ht="13.2"/>
    <row r="50" spans="104:116" ht="13.2">
      <c r="CZ50" s="253"/>
      <c r="DA50" s="253"/>
      <c r="DB50" s="253"/>
      <c r="DC50" s="253"/>
      <c r="DD50" s="253"/>
      <c r="DE50" s="253"/>
      <c r="DF50" s="253"/>
      <c r="DG50" s="253"/>
      <c r="DH50" s="253"/>
      <c r="DI50" s="253"/>
      <c r="DJ50" s="253"/>
      <c r="DK50" s="253"/>
      <c r="DL50" s="253"/>
    </row>
    <row r="51" spans="104:116" ht="13.2"/>
    <row r="52" spans="104:116" ht="13.2"/>
    <row r="53" spans="104:116" ht="13.2">
      <c r="DL53" s="253"/>
    </row>
    <row r="54" spans="104:116" ht="13.2"/>
    <row r="55" spans="104:116" ht="13.2"/>
    <row r="56" spans="104:116" ht="13.2"/>
    <row r="57" spans="104:116" ht="13.2"/>
    <row r="58" spans="104:116" ht="13.2"/>
    <row r="59" spans="104:116" ht="13.2"/>
    <row r="60" spans="104:116" ht="13.2"/>
    <row r="61" spans="104:116" ht="13.2"/>
    <row r="62" spans="104:116" ht="13.2"/>
    <row r="63" spans="104:116" ht="13.2"/>
    <row r="64" spans="104:116" ht="13.2"/>
    <row r="65" spans="107:116" ht="13.2"/>
    <row r="66" spans="107:116" ht="13.2"/>
    <row r="67" spans="107:116" ht="13.2">
      <c r="DC67" s="253"/>
      <c r="DD67" s="253"/>
      <c r="DE67" s="253"/>
      <c r="DF67" s="253"/>
      <c r="DG67" s="253"/>
      <c r="DH67" s="253"/>
      <c r="DI67" s="253"/>
      <c r="DJ67" s="253"/>
      <c r="DK67" s="253"/>
      <c r="DL67" s="253"/>
    </row>
    <row r="68" spans="107:116" ht="13.2"/>
    <row r="69" spans="107:116" ht="13.2"/>
    <row r="70" spans="107:116" ht="13.2"/>
    <row r="71" spans="107:116" ht="13.2"/>
    <row r="72" spans="107:116" ht="13.2"/>
    <row r="73" spans="107:116" ht="13.2"/>
    <row r="74" spans="107:116" ht="13.2"/>
    <row r="75" spans="107:116" ht="13.2"/>
    <row r="76" spans="107:116" ht="13.2"/>
    <row r="77" spans="107:116" ht="13.2"/>
    <row r="78" spans="107:116" ht="13.2"/>
    <row r="79" spans="107:116" ht="13.2"/>
    <row r="80" spans="107:116" ht="13.2"/>
    <row r="81" ht="13.2"/>
    <row r="82" ht="13.2"/>
    <row r="83" ht="13.2"/>
    <row r="84" ht="13.2"/>
    <row r="85" ht="13.2"/>
    <row r="86" ht="13.2"/>
    <row r="87" ht="13.2"/>
    <row r="88" ht="13.2"/>
    <row r="89" ht="13.2"/>
  </sheetData>
  <sheetProtection algorithmName="SHA-512" hashValue="LVE2zRLde2VML6i3TjoqzDhsvpwkmdcnoJJRuCcqM/L4AeXmTkTGLsSk9YvBE8OYM/ZdmehNQWWc4o201wWtNw==" saltValue="1eP0VHxeb1jxpAdUMDwOsQ==" spinCount="100000" sheet="1" objects="1" scenarios="1"/>
  <dataConsolidate/>
  <phoneticPr fontId="2"/>
  <printOptions horizontalCentered="1" verticalCentered="1"/>
  <pageMargins left="0" right="0" top="0" bottom="0" header="0" footer="0"/>
  <pageSetup paperSize="9" scale="49" orientation="landscape" horizontalDpi="300" verticalDpi="300"/>
  <headerFooter alignWithMargins="0">
    <oddFooter>&amp;C&amp;P/&amp;N</oddFooter>
  </headerFooter>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zoomScale="70" zoomScaleNormal="70" zoomScaleSheetLayoutView="100" workbookViewId="0"/>
  </sheetViews>
  <sheetFormatPr defaultColWidth="0" defaultRowHeight="13.5" customHeight="1" zeroHeight="1"/>
  <cols>
    <col min="1" max="36" width="2.44140625" style="255" customWidth="1"/>
    <col min="37" max="44" width="17" style="255" customWidth="1"/>
    <col min="45" max="45" width="6.109375" style="261" customWidth="1"/>
    <col min="46" max="46" width="3" style="259" customWidth="1"/>
    <col min="47" max="47" width="19.109375" style="255" hidden="1" customWidth="1"/>
    <col min="48" max="52" width="12.6640625" style="255" hidden="1" customWidth="1"/>
    <col min="53" max="16384" width="8.6640625" style="255" hidden="1"/>
  </cols>
  <sheetData>
    <row r="1" spans="1:46" ht="13.2">
      <c r="AS1" s="255"/>
      <c r="AT1" s="255"/>
    </row>
    <row r="2" spans="1:46" ht="13.2">
      <c r="AS2" s="255"/>
      <c r="AT2" s="255"/>
    </row>
    <row r="3" spans="1:46" ht="13.2">
      <c r="AS3" s="255"/>
      <c r="AT3" s="255"/>
    </row>
    <row r="4" spans="1:46" ht="13.2">
      <c r="AS4" s="255"/>
      <c r="AT4" s="255"/>
    </row>
    <row r="5" spans="1:46" ht="16.2">
      <c r="A5" s="256" t="s">
        <v>501</v>
      </c>
      <c r="B5" s="257"/>
      <c r="C5" s="257"/>
      <c r="D5" s="257"/>
      <c r="E5" s="257"/>
      <c r="F5" s="257"/>
      <c r="G5" s="257"/>
      <c r="H5" s="257"/>
      <c r="I5" s="257"/>
      <c r="J5" s="257"/>
      <c r="K5" s="257"/>
      <c r="L5" s="257"/>
      <c r="M5" s="257"/>
      <c r="N5" s="257"/>
      <c r="O5" s="257"/>
      <c r="P5" s="257"/>
      <c r="Q5" s="257"/>
      <c r="R5" s="257"/>
      <c r="S5" s="257"/>
      <c r="T5" s="257"/>
      <c r="U5" s="257"/>
      <c r="V5" s="257"/>
      <c r="W5" s="257"/>
      <c r="X5" s="257"/>
      <c r="Y5" s="257"/>
      <c r="Z5" s="257"/>
      <c r="AA5" s="257"/>
      <c r="AB5" s="257"/>
      <c r="AC5" s="257"/>
      <c r="AD5" s="257"/>
      <c r="AE5" s="257"/>
      <c r="AF5" s="257"/>
      <c r="AG5" s="257"/>
      <c r="AH5" s="257"/>
      <c r="AI5" s="257"/>
      <c r="AJ5" s="257"/>
      <c r="AK5" s="257"/>
      <c r="AL5" s="257"/>
      <c r="AM5" s="257"/>
      <c r="AN5" s="257"/>
      <c r="AO5" s="257"/>
      <c r="AP5" s="257"/>
      <c r="AQ5" s="257"/>
      <c r="AR5" s="257"/>
      <c r="AS5" s="258"/>
    </row>
    <row r="6" spans="1:46" ht="13.2">
      <c r="A6" s="259"/>
      <c r="AK6" s="260" t="s">
        <v>502</v>
      </c>
      <c r="AL6" s="260"/>
      <c r="AM6" s="260"/>
      <c r="AN6" s="260"/>
    </row>
    <row r="7" spans="1:46" ht="13.5" customHeight="1">
      <c r="A7" s="259"/>
      <c r="AK7" s="262"/>
      <c r="AL7" s="263"/>
      <c r="AM7" s="263"/>
      <c r="AN7" s="264"/>
      <c r="AO7" s="1130" t="s">
        <v>503</v>
      </c>
      <c r="AP7" s="265"/>
      <c r="AQ7" s="266" t="s">
        <v>504</v>
      </c>
      <c r="AR7" s="267"/>
    </row>
    <row r="8" spans="1:46" ht="13.2">
      <c r="A8" s="259"/>
      <c r="AK8" s="268"/>
      <c r="AL8" s="269"/>
      <c r="AM8" s="269"/>
      <c r="AN8" s="270"/>
      <c r="AO8" s="1131"/>
      <c r="AP8" s="271" t="s">
        <v>505</v>
      </c>
      <c r="AQ8" s="272" t="s">
        <v>506</v>
      </c>
      <c r="AR8" s="273" t="s">
        <v>507</v>
      </c>
    </row>
    <row r="9" spans="1:46" ht="13.2">
      <c r="A9" s="259"/>
      <c r="AK9" s="1132" t="s">
        <v>508</v>
      </c>
      <c r="AL9" s="1133"/>
      <c r="AM9" s="1133"/>
      <c r="AN9" s="1134"/>
      <c r="AO9" s="274">
        <v>11316743</v>
      </c>
      <c r="AP9" s="274">
        <v>60435</v>
      </c>
      <c r="AQ9" s="275">
        <v>61723</v>
      </c>
      <c r="AR9" s="276">
        <v>-2.1</v>
      </c>
    </row>
    <row r="10" spans="1:46" ht="13.5" customHeight="1">
      <c r="A10" s="259"/>
      <c r="AK10" s="1132" t="s">
        <v>509</v>
      </c>
      <c r="AL10" s="1133"/>
      <c r="AM10" s="1133"/>
      <c r="AN10" s="1134"/>
      <c r="AO10" s="277">
        <v>89622</v>
      </c>
      <c r="AP10" s="277">
        <v>479</v>
      </c>
      <c r="AQ10" s="278">
        <v>1286</v>
      </c>
      <c r="AR10" s="279">
        <v>-62.8</v>
      </c>
    </row>
    <row r="11" spans="1:46" ht="13.5" customHeight="1">
      <c r="A11" s="259"/>
      <c r="AK11" s="1132" t="s">
        <v>510</v>
      </c>
      <c r="AL11" s="1133"/>
      <c r="AM11" s="1133"/>
      <c r="AN11" s="1134"/>
      <c r="AO11" s="277">
        <v>401635</v>
      </c>
      <c r="AP11" s="277">
        <v>2145</v>
      </c>
      <c r="AQ11" s="278">
        <v>1067</v>
      </c>
      <c r="AR11" s="279">
        <v>101</v>
      </c>
    </row>
    <row r="12" spans="1:46" ht="13.5" customHeight="1">
      <c r="A12" s="259"/>
      <c r="AK12" s="1132" t="s">
        <v>511</v>
      </c>
      <c r="AL12" s="1133"/>
      <c r="AM12" s="1133"/>
      <c r="AN12" s="1134"/>
      <c r="AO12" s="277" t="s">
        <v>512</v>
      </c>
      <c r="AP12" s="277" t="s">
        <v>512</v>
      </c>
      <c r="AQ12" s="278">
        <v>49</v>
      </c>
      <c r="AR12" s="279" t="s">
        <v>512</v>
      </c>
    </row>
    <row r="13" spans="1:46" ht="13.5" customHeight="1">
      <c r="A13" s="259"/>
      <c r="AK13" s="1132" t="s">
        <v>513</v>
      </c>
      <c r="AL13" s="1133"/>
      <c r="AM13" s="1133"/>
      <c r="AN13" s="1134"/>
      <c r="AO13" s="277">
        <v>165207</v>
      </c>
      <c r="AP13" s="277">
        <v>882</v>
      </c>
      <c r="AQ13" s="278">
        <v>2137</v>
      </c>
      <c r="AR13" s="279">
        <v>-58.7</v>
      </c>
    </row>
    <row r="14" spans="1:46" ht="13.5" customHeight="1">
      <c r="A14" s="259"/>
      <c r="AK14" s="1132" t="s">
        <v>514</v>
      </c>
      <c r="AL14" s="1133"/>
      <c r="AM14" s="1133"/>
      <c r="AN14" s="1134"/>
      <c r="AO14" s="277">
        <v>54967</v>
      </c>
      <c r="AP14" s="277">
        <v>294</v>
      </c>
      <c r="AQ14" s="278">
        <v>1241</v>
      </c>
      <c r="AR14" s="279">
        <v>-76.3</v>
      </c>
    </row>
    <row r="15" spans="1:46" ht="13.5" customHeight="1">
      <c r="A15" s="259"/>
      <c r="AK15" s="1135" t="s">
        <v>515</v>
      </c>
      <c r="AL15" s="1136"/>
      <c r="AM15" s="1136"/>
      <c r="AN15" s="1137"/>
      <c r="AO15" s="277">
        <v>-815295</v>
      </c>
      <c r="AP15" s="277">
        <v>-4354</v>
      </c>
      <c r="AQ15" s="278">
        <v>-3809</v>
      </c>
      <c r="AR15" s="279">
        <v>14.3</v>
      </c>
    </row>
    <row r="16" spans="1:46" ht="13.2">
      <c r="A16" s="259"/>
      <c r="AK16" s="1135" t="s">
        <v>191</v>
      </c>
      <c r="AL16" s="1136"/>
      <c r="AM16" s="1136"/>
      <c r="AN16" s="1137"/>
      <c r="AO16" s="277">
        <v>11212879</v>
      </c>
      <c r="AP16" s="277">
        <v>59881</v>
      </c>
      <c r="AQ16" s="278">
        <v>63693</v>
      </c>
      <c r="AR16" s="279">
        <v>-6</v>
      </c>
    </row>
    <row r="17" spans="1:46" ht="13.2">
      <c r="A17" s="259"/>
    </row>
    <row r="18" spans="1:46" ht="13.2">
      <c r="A18" s="259"/>
      <c r="AQ18" s="280"/>
      <c r="AR18" s="280"/>
    </row>
    <row r="19" spans="1:46" ht="13.2">
      <c r="A19" s="259"/>
      <c r="AK19" s="255" t="s">
        <v>516</v>
      </c>
    </row>
    <row r="20" spans="1:46" ht="13.2">
      <c r="A20" s="259"/>
      <c r="AK20" s="281"/>
      <c r="AL20" s="282"/>
      <c r="AM20" s="282"/>
      <c r="AN20" s="283"/>
      <c r="AO20" s="284" t="s">
        <v>517</v>
      </c>
      <c r="AP20" s="285" t="s">
        <v>518</v>
      </c>
      <c r="AQ20" s="286" t="s">
        <v>519</v>
      </c>
      <c r="AR20" s="287"/>
    </row>
    <row r="21" spans="1:46" s="260" customFormat="1" ht="13.2">
      <c r="A21" s="288"/>
      <c r="AK21" s="1138" t="s">
        <v>520</v>
      </c>
      <c r="AL21" s="1139"/>
      <c r="AM21" s="1139"/>
      <c r="AN21" s="1140"/>
      <c r="AO21" s="289">
        <v>5.45</v>
      </c>
      <c r="AP21" s="290">
        <v>6.06</v>
      </c>
      <c r="AQ21" s="291">
        <v>-0.61</v>
      </c>
      <c r="AS21" s="292"/>
      <c r="AT21" s="288"/>
    </row>
    <row r="22" spans="1:46" s="260" customFormat="1" ht="13.2">
      <c r="A22" s="288"/>
      <c r="AK22" s="1138" t="s">
        <v>521</v>
      </c>
      <c r="AL22" s="1139"/>
      <c r="AM22" s="1139"/>
      <c r="AN22" s="1140"/>
      <c r="AO22" s="293">
        <v>97.8</v>
      </c>
      <c r="AP22" s="294">
        <v>99.8</v>
      </c>
      <c r="AQ22" s="295">
        <v>-2</v>
      </c>
      <c r="AR22" s="280"/>
      <c r="AS22" s="292"/>
      <c r="AT22" s="288"/>
    </row>
    <row r="23" spans="1:46" s="260" customFormat="1" ht="13.2">
      <c r="A23" s="288"/>
      <c r="AP23" s="280"/>
      <c r="AQ23" s="280"/>
      <c r="AR23" s="280"/>
      <c r="AS23" s="292"/>
      <c r="AT23" s="288"/>
    </row>
    <row r="24" spans="1:46" s="260" customFormat="1" ht="13.2">
      <c r="A24" s="288"/>
      <c r="AP24" s="280"/>
      <c r="AQ24" s="280"/>
      <c r="AR24" s="280"/>
      <c r="AS24" s="292"/>
      <c r="AT24" s="288"/>
    </row>
    <row r="25" spans="1:46" s="260" customFormat="1" ht="13.2">
      <c r="A25" s="296"/>
      <c r="B25" s="297"/>
      <c r="C25" s="297"/>
      <c r="D25" s="297"/>
      <c r="E25" s="297"/>
      <c r="F25" s="297"/>
      <c r="G25" s="297"/>
      <c r="H25" s="297"/>
      <c r="I25" s="297"/>
      <c r="J25" s="297"/>
      <c r="K25" s="297"/>
      <c r="L25" s="297"/>
      <c r="M25" s="297"/>
      <c r="N25" s="297"/>
      <c r="O25" s="297"/>
      <c r="P25" s="297"/>
      <c r="Q25" s="297"/>
      <c r="R25" s="297"/>
      <c r="S25" s="297"/>
      <c r="T25" s="297"/>
      <c r="U25" s="297"/>
      <c r="V25" s="297"/>
      <c r="W25" s="297"/>
      <c r="X25" s="297"/>
      <c r="Y25" s="297"/>
      <c r="Z25" s="297"/>
      <c r="AA25" s="297"/>
      <c r="AB25" s="297"/>
      <c r="AC25" s="297"/>
      <c r="AD25" s="297"/>
      <c r="AE25" s="297"/>
      <c r="AF25" s="297"/>
      <c r="AG25" s="297"/>
      <c r="AH25" s="297"/>
      <c r="AI25" s="297"/>
      <c r="AJ25" s="297"/>
      <c r="AK25" s="297"/>
      <c r="AL25" s="297"/>
      <c r="AM25" s="297"/>
      <c r="AN25" s="297"/>
      <c r="AO25" s="297"/>
      <c r="AP25" s="298"/>
      <c r="AQ25" s="298"/>
      <c r="AR25" s="298"/>
      <c r="AS25" s="299"/>
      <c r="AT25" s="288"/>
    </row>
    <row r="26" spans="1:46" s="260" customFormat="1" ht="13.2">
      <c r="A26" s="1129" t="s">
        <v>522</v>
      </c>
      <c r="B26" s="1129"/>
      <c r="C26" s="1129"/>
      <c r="D26" s="1129"/>
      <c r="E26" s="1129"/>
      <c r="F26" s="1129"/>
      <c r="G26" s="1129"/>
      <c r="H26" s="1129"/>
      <c r="I26" s="1129"/>
      <c r="J26" s="1129"/>
      <c r="K26" s="1129"/>
      <c r="L26" s="1129"/>
      <c r="M26" s="1129"/>
      <c r="N26" s="1129"/>
      <c r="O26" s="1129"/>
      <c r="P26" s="1129"/>
      <c r="Q26" s="1129"/>
      <c r="R26" s="1129"/>
      <c r="S26" s="1129"/>
      <c r="T26" s="1129"/>
      <c r="U26" s="1129"/>
      <c r="V26" s="1129"/>
      <c r="W26" s="1129"/>
      <c r="X26" s="1129"/>
      <c r="Y26" s="1129"/>
      <c r="Z26" s="1129"/>
      <c r="AA26" s="1129"/>
      <c r="AB26" s="1129"/>
      <c r="AC26" s="1129"/>
      <c r="AD26" s="1129"/>
      <c r="AE26" s="1129"/>
      <c r="AF26" s="1129"/>
      <c r="AG26" s="1129"/>
      <c r="AH26" s="1129"/>
      <c r="AI26" s="1129"/>
      <c r="AJ26" s="1129"/>
      <c r="AK26" s="1129"/>
      <c r="AL26" s="1129"/>
      <c r="AM26" s="1129"/>
      <c r="AN26" s="1129"/>
      <c r="AO26" s="1129"/>
      <c r="AP26" s="1129"/>
      <c r="AQ26" s="1129"/>
      <c r="AR26" s="1129"/>
      <c r="AS26" s="1129"/>
    </row>
    <row r="27" spans="1:46" ht="13.2">
      <c r="A27" s="300"/>
      <c r="AS27" s="255"/>
      <c r="AT27" s="255"/>
    </row>
    <row r="28" spans="1:46" ht="16.2">
      <c r="A28" s="256" t="s">
        <v>523</v>
      </c>
      <c r="B28" s="257"/>
      <c r="C28" s="257"/>
      <c r="D28" s="257"/>
      <c r="E28" s="257"/>
      <c r="F28" s="257"/>
      <c r="G28" s="257"/>
      <c r="H28" s="257"/>
      <c r="I28" s="257"/>
      <c r="J28" s="257"/>
      <c r="K28" s="257"/>
      <c r="L28" s="257"/>
      <c r="M28" s="257"/>
      <c r="N28" s="257"/>
      <c r="O28" s="257"/>
      <c r="P28" s="257"/>
      <c r="Q28" s="257"/>
      <c r="R28" s="257"/>
      <c r="S28" s="257"/>
      <c r="T28" s="257"/>
      <c r="U28" s="257"/>
      <c r="V28" s="257"/>
      <c r="W28" s="257"/>
      <c r="X28" s="257"/>
      <c r="Y28" s="257"/>
      <c r="Z28" s="257"/>
      <c r="AA28" s="257"/>
      <c r="AB28" s="257"/>
      <c r="AC28" s="257"/>
      <c r="AD28" s="257"/>
      <c r="AE28" s="257"/>
      <c r="AF28" s="257"/>
      <c r="AG28" s="257"/>
      <c r="AH28" s="257"/>
      <c r="AI28" s="257"/>
      <c r="AJ28" s="257"/>
      <c r="AK28" s="257"/>
      <c r="AL28" s="257"/>
      <c r="AM28" s="257"/>
      <c r="AN28" s="257"/>
      <c r="AO28" s="257"/>
      <c r="AP28" s="257"/>
      <c r="AQ28" s="257"/>
      <c r="AR28" s="257"/>
      <c r="AS28" s="301"/>
    </row>
    <row r="29" spans="1:46" ht="13.2">
      <c r="A29" s="259"/>
      <c r="AK29" s="260" t="s">
        <v>524</v>
      </c>
      <c r="AL29" s="260"/>
      <c r="AM29" s="260"/>
      <c r="AN29" s="260"/>
      <c r="AS29" s="302"/>
    </row>
    <row r="30" spans="1:46" ht="13.5" customHeight="1">
      <c r="A30" s="259"/>
      <c r="AK30" s="262"/>
      <c r="AL30" s="263"/>
      <c r="AM30" s="263"/>
      <c r="AN30" s="264"/>
      <c r="AO30" s="1130" t="s">
        <v>503</v>
      </c>
      <c r="AP30" s="265"/>
      <c r="AQ30" s="266" t="s">
        <v>504</v>
      </c>
      <c r="AR30" s="267"/>
    </row>
    <row r="31" spans="1:46" ht="13.2">
      <c r="A31" s="259"/>
      <c r="AK31" s="268"/>
      <c r="AL31" s="269"/>
      <c r="AM31" s="269"/>
      <c r="AN31" s="270"/>
      <c r="AO31" s="1131"/>
      <c r="AP31" s="271" t="s">
        <v>505</v>
      </c>
      <c r="AQ31" s="272" t="s">
        <v>506</v>
      </c>
      <c r="AR31" s="273" t="s">
        <v>507</v>
      </c>
    </row>
    <row r="32" spans="1:46" ht="27" customHeight="1">
      <c r="A32" s="259"/>
      <c r="AK32" s="1146" t="s">
        <v>525</v>
      </c>
      <c r="AL32" s="1147"/>
      <c r="AM32" s="1147"/>
      <c r="AN32" s="1148"/>
      <c r="AO32" s="303">
        <v>3512049</v>
      </c>
      <c r="AP32" s="303">
        <v>18756</v>
      </c>
      <c r="AQ32" s="304">
        <v>26449</v>
      </c>
      <c r="AR32" s="305">
        <v>-29.1</v>
      </c>
    </row>
    <row r="33" spans="1:46" ht="13.5" customHeight="1">
      <c r="A33" s="259"/>
      <c r="AK33" s="1146" t="s">
        <v>526</v>
      </c>
      <c r="AL33" s="1147"/>
      <c r="AM33" s="1147"/>
      <c r="AN33" s="1148"/>
      <c r="AO33" s="303" t="s">
        <v>512</v>
      </c>
      <c r="AP33" s="303" t="s">
        <v>512</v>
      </c>
      <c r="AQ33" s="304">
        <v>1</v>
      </c>
      <c r="AR33" s="305" t="s">
        <v>512</v>
      </c>
    </row>
    <row r="34" spans="1:46" ht="27" customHeight="1">
      <c r="A34" s="259"/>
      <c r="AK34" s="1146" t="s">
        <v>527</v>
      </c>
      <c r="AL34" s="1147"/>
      <c r="AM34" s="1147"/>
      <c r="AN34" s="1148"/>
      <c r="AO34" s="303" t="s">
        <v>512</v>
      </c>
      <c r="AP34" s="303" t="s">
        <v>512</v>
      </c>
      <c r="AQ34" s="304">
        <v>29</v>
      </c>
      <c r="AR34" s="305" t="s">
        <v>512</v>
      </c>
    </row>
    <row r="35" spans="1:46" ht="27" customHeight="1">
      <c r="A35" s="259"/>
      <c r="AK35" s="1146" t="s">
        <v>528</v>
      </c>
      <c r="AL35" s="1147"/>
      <c r="AM35" s="1147"/>
      <c r="AN35" s="1148"/>
      <c r="AO35" s="303">
        <v>832083</v>
      </c>
      <c r="AP35" s="303">
        <v>4444</v>
      </c>
      <c r="AQ35" s="304">
        <v>5448</v>
      </c>
      <c r="AR35" s="305">
        <v>-18.399999999999999</v>
      </c>
    </row>
    <row r="36" spans="1:46" ht="27" customHeight="1">
      <c r="A36" s="259"/>
      <c r="AK36" s="1146" t="s">
        <v>529</v>
      </c>
      <c r="AL36" s="1147"/>
      <c r="AM36" s="1147"/>
      <c r="AN36" s="1148"/>
      <c r="AO36" s="303">
        <v>90386</v>
      </c>
      <c r="AP36" s="303">
        <v>483</v>
      </c>
      <c r="AQ36" s="304">
        <v>445</v>
      </c>
      <c r="AR36" s="305">
        <v>8.5</v>
      </c>
    </row>
    <row r="37" spans="1:46" ht="13.5" customHeight="1">
      <c r="A37" s="259"/>
      <c r="AK37" s="1146" t="s">
        <v>530</v>
      </c>
      <c r="AL37" s="1147"/>
      <c r="AM37" s="1147"/>
      <c r="AN37" s="1148"/>
      <c r="AO37" s="303">
        <v>96008</v>
      </c>
      <c r="AP37" s="303">
        <v>513</v>
      </c>
      <c r="AQ37" s="304">
        <v>1095</v>
      </c>
      <c r="AR37" s="305">
        <v>-53.2</v>
      </c>
    </row>
    <row r="38" spans="1:46" ht="27" customHeight="1">
      <c r="A38" s="259"/>
      <c r="AK38" s="1149" t="s">
        <v>531</v>
      </c>
      <c r="AL38" s="1150"/>
      <c r="AM38" s="1150"/>
      <c r="AN38" s="1151"/>
      <c r="AO38" s="306" t="s">
        <v>512</v>
      </c>
      <c r="AP38" s="306" t="s">
        <v>512</v>
      </c>
      <c r="AQ38" s="307">
        <v>0</v>
      </c>
      <c r="AR38" s="295" t="s">
        <v>512</v>
      </c>
      <c r="AS38" s="302"/>
    </row>
    <row r="39" spans="1:46" ht="13.2">
      <c r="A39" s="259"/>
      <c r="AK39" s="1149" t="s">
        <v>532</v>
      </c>
      <c r="AL39" s="1150"/>
      <c r="AM39" s="1150"/>
      <c r="AN39" s="1151"/>
      <c r="AO39" s="303">
        <v>-2051545</v>
      </c>
      <c r="AP39" s="303">
        <v>-10956</v>
      </c>
      <c r="AQ39" s="304">
        <v>-7113</v>
      </c>
      <c r="AR39" s="305">
        <v>54</v>
      </c>
      <c r="AS39" s="302"/>
    </row>
    <row r="40" spans="1:46" ht="27" customHeight="1">
      <c r="A40" s="259"/>
      <c r="AK40" s="1146" t="s">
        <v>533</v>
      </c>
      <c r="AL40" s="1147"/>
      <c r="AM40" s="1147"/>
      <c r="AN40" s="1148"/>
      <c r="AO40" s="303">
        <v>-3115981</v>
      </c>
      <c r="AP40" s="303">
        <v>-16640</v>
      </c>
      <c r="AQ40" s="304">
        <v>-18923</v>
      </c>
      <c r="AR40" s="305">
        <v>-12.1</v>
      </c>
      <c r="AS40" s="302"/>
    </row>
    <row r="41" spans="1:46" ht="13.2">
      <c r="A41" s="259"/>
      <c r="AK41" s="1152" t="s">
        <v>304</v>
      </c>
      <c r="AL41" s="1153"/>
      <c r="AM41" s="1153"/>
      <c r="AN41" s="1154"/>
      <c r="AO41" s="303">
        <v>-637000</v>
      </c>
      <c r="AP41" s="303">
        <v>-3402</v>
      </c>
      <c r="AQ41" s="304">
        <v>7431</v>
      </c>
      <c r="AR41" s="305">
        <v>-145.80000000000001</v>
      </c>
      <c r="AS41" s="302"/>
    </row>
    <row r="42" spans="1:46" ht="13.2">
      <c r="A42" s="259"/>
      <c r="AK42" s="308" t="s">
        <v>534</v>
      </c>
      <c r="AQ42" s="280"/>
      <c r="AR42" s="280"/>
      <c r="AS42" s="302"/>
    </row>
    <row r="43" spans="1:46" ht="13.2">
      <c r="A43" s="259"/>
      <c r="AP43" s="309"/>
      <c r="AQ43" s="280"/>
      <c r="AS43" s="302"/>
    </row>
    <row r="44" spans="1:46" ht="13.2">
      <c r="A44" s="259"/>
      <c r="AQ44" s="280"/>
    </row>
    <row r="45" spans="1:46" ht="13.2">
      <c r="A45" s="257"/>
      <c r="B45" s="257"/>
      <c r="C45" s="257"/>
      <c r="D45" s="257"/>
      <c r="E45" s="257"/>
      <c r="F45" s="257"/>
      <c r="G45" s="257"/>
      <c r="H45" s="257"/>
      <c r="I45" s="257"/>
      <c r="J45" s="257"/>
      <c r="K45" s="257"/>
      <c r="L45" s="257"/>
      <c r="M45" s="257"/>
      <c r="N45" s="257"/>
      <c r="O45" s="257"/>
      <c r="P45" s="257"/>
      <c r="Q45" s="257"/>
      <c r="R45" s="257"/>
      <c r="S45" s="257"/>
      <c r="T45" s="257"/>
      <c r="U45" s="257"/>
      <c r="V45" s="257"/>
      <c r="W45" s="257"/>
      <c r="X45" s="257"/>
      <c r="Y45" s="257"/>
      <c r="Z45" s="257"/>
      <c r="AA45" s="257"/>
      <c r="AB45" s="257"/>
      <c r="AC45" s="257"/>
      <c r="AD45" s="257"/>
      <c r="AE45" s="257"/>
      <c r="AF45" s="257"/>
      <c r="AG45" s="257"/>
      <c r="AH45" s="257"/>
      <c r="AI45" s="257"/>
      <c r="AJ45" s="257"/>
      <c r="AK45" s="257"/>
      <c r="AL45" s="257"/>
      <c r="AM45" s="257"/>
      <c r="AN45" s="257"/>
      <c r="AO45" s="257"/>
      <c r="AP45" s="257"/>
      <c r="AQ45" s="310"/>
      <c r="AR45" s="257"/>
      <c r="AS45" s="257"/>
      <c r="AT45" s="255"/>
    </row>
    <row r="46" spans="1:46" ht="13.2">
      <c r="A46" s="311"/>
      <c r="B46" s="311"/>
      <c r="C46" s="311"/>
      <c r="D46" s="311"/>
      <c r="E46" s="311"/>
      <c r="F46" s="311"/>
      <c r="G46" s="311"/>
      <c r="H46" s="311"/>
      <c r="I46" s="311"/>
      <c r="J46" s="311"/>
      <c r="K46" s="311"/>
      <c r="L46" s="311"/>
      <c r="M46" s="311"/>
      <c r="N46" s="311"/>
      <c r="O46" s="311"/>
      <c r="P46" s="311"/>
      <c r="Q46" s="311"/>
      <c r="R46" s="311"/>
      <c r="S46" s="311"/>
      <c r="T46" s="311"/>
      <c r="U46" s="311"/>
      <c r="V46" s="311"/>
      <c r="W46" s="311"/>
      <c r="X46" s="311"/>
      <c r="Y46" s="311"/>
      <c r="Z46" s="311"/>
      <c r="AA46" s="311"/>
      <c r="AB46" s="311"/>
      <c r="AC46" s="311"/>
      <c r="AD46" s="311"/>
      <c r="AE46" s="311"/>
      <c r="AF46" s="311"/>
      <c r="AG46" s="311"/>
      <c r="AH46" s="311"/>
      <c r="AI46" s="311"/>
      <c r="AJ46" s="311"/>
      <c r="AK46" s="311"/>
      <c r="AL46" s="311"/>
      <c r="AM46" s="311"/>
      <c r="AN46" s="311"/>
      <c r="AO46" s="311"/>
      <c r="AP46" s="311"/>
      <c r="AQ46" s="311"/>
      <c r="AR46" s="311"/>
      <c r="AS46" s="311"/>
      <c r="AT46" s="255"/>
    </row>
    <row r="47" spans="1:46" ht="17.25" customHeight="1">
      <c r="A47" s="312" t="s">
        <v>535</v>
      </c>
    </row>
    <row r="48" spans="1:46" ht="13.2">
      <c r="A48" s="259"/>
      <c r="AK48" s="313" t="s">
        <v>536</v>
      </c>
      <c r="AL48" s="313"/>
      <c r="AM48" s="313"/>
      <c r="AN48" s="313"/>
      <c r="AO48" s="313"/>
      <c r="AP48" s="313"/>
      <c r="AQ48" s="314"/>
      <c r="AR48" s="313"/>
    </row>
    <row r="49" spans="1:44" ht="13.5" customHeight="1">
      <c r="A49" s="259"/>
      <c r="AK49" s="315"/>
      <c r="AL49" s="316"/>
      <c r="AM49" s="1141" t="s">
        <v>503</v>
      </c>
      <c r="AN49" s="1143" t="s">
        <v>537</v>
      </c>
      <c r="AO49" s="1144"/>
      <c r="AP49" s="1144"/>
      <c r="AQ49" s="1144"/>
      <c r="AR49" s="1145"/>
    </row>
    <row r="50" spans="1:44" ht="13.2">
      <c r="A50" s="259"/>
      <c r="AK50" s="317"/>
      <c r="AL50" s="318"/>
      <c r="AM50" s="1142"/>
      <c r="AN50" s="319" t="s">
        <v>538</v>
      </c>
      <c r="AO50" s="320" t="s">
        <v>539</v>
      </c>
      <c r="AP50" s="321" t="s">
        <v>540</v>
      </c>
      <c r="AQ50" s="322" t="s">
        <v>541</v>
      </c>
      <c r="AR50" s="323" t="s">
        <v>542</v>
      </c>
    </row>
    <row r="51" spans="1:44" ht="13.2">
      <c r="A51" s="259"/>
      <c r="AK51" s="315" t="s">
        <v>543</v>
      </c>
      <c r="AL51" s="316"/>
      <c r="AM51" s="324">
        <v>9233036</v>
      </c>
      <c r="AN51" s="325">
        <v>49803</v>
      </c>
      <c r="AO51" s="326">
        <v>10.4</v>
      </c>
      <c r="AP51" s="327">
        <v>33173</v>
      </c>
      <c r="AQ51" s="328">
        <v>-19.2</v>
      </c>
      <c r="AR51" s="329">
        <v>29.6</v>
      </c>
    </row>
    <row r="52" spans="1:44" ht="13.2">
      <c r="A52" s="259"/>
      <c r="AK52" s="330"/>
      <c r="AL52" s="331" t="s">
        <v>544</v>
      </c>
      <c r="AM52" s="332">
        <v>4818162</v>
      </c>
      <c r="AN52" s="333">
        <v>25989</v>
      </c>
      <c r="AO52" s="334">
        <v>9.8000000000000007</v>
      </c>
      <c r="AP52" s="335">
        <v>20353</v>
      </c>
      <c r="AQ52" s="336">
        <v>-25.4</v>
      </c>
      <c r="AR52" s="337">
        <v>35.200000000000003</v>
      </c>
    </row>
    <row r="53" spans="1:44" ht="13.2">
      <c r="A53" s="259"/>
      <c r="AK53" s="315" t="s">
        <v>545</v>
      </c>
      <c r="AL53" s="316"/>
      <c r="AM53" s="324">
        <v>10064080</v>
      </c>
      <c r="AN53" s="325">
        <v>54007</v>
      </c>
      <c r="AO53" s="326">
        <v>8.4</v>
      </c>
      <c r="AP53" s="327">
        <v>37644</v>
      </c>
      <c r="AQ53" s="328">
        <v>13.5</v>
      </c>
      <c r="AR53" s="329">
        <v>-5.0999999999999996</v>
      </c>
    </row>
    <row r="54" spans="1:44" ht="13.2">
      <c r="A54" s="259"/>
      <c r="AK54" s="330"/>
      <c r="AL54" s="331" t="s">
        <v>544</v>
      </c>
      <c r="AM54" s="332">
        <v>5106799</v>
      </c>
      <c r="AN54" s="333">
        <v>27405</v>
      </c>
      <c r="AO54" s="334">
        <v>5.4</v>
      </c>
      <c r="AP54" s="335">
        <v>24939</v>
      </c>
      <c r="AQ54" s="336">
        <v>22.5</v>
      </c>
      <c r="AR54" s="337">
        <v>-17.100000000000001</v>
      </c>
    </row>
    <row r="55" spans="1:44" ht="13.2">
      <c r="A55" s="259"/>
      <c r="AK55" s="315" t="s">
        <v>546</v>
      </c>
      <c r="AL55" s="316"/>
      <c r="AM55" s="324">
        <v>7376206</v>
      </c>
      <c r="AN55" s="325">
        <v>39439</v>
      </c>
      <c r="AO55" s="326">
        <v>-27</v>
      </c>
      <c r="AP55" s="327">
        <v>39221</v>
      </c>
      <c r="AQ55" s="328">
        <v>4.2</v>
      </c>
      <c r="AR55" s="329">
        <v>-31.2</v>
      </c>
    </row>
    <row r="56" spans="1:44" ht="13.2">
      <c r="A56" s="259"/>
      <c r="AK56" s="330"/>
      <c r="AL56" s="331" t="s">
        <v>544</v>
      </c>
      <c r="AM56" s="332">
        <v>4918923</v>
      </c>
      <c r="AN56" s="333">
        <v>26301</v>
      </c>
      <c r="AO56" s="334">
        <v>-4</v>
      </c>
      <c r="AP56" s="335">
        <v>24821</v>
      </c>
      <c r="AQ56" s="336">
        <v>-0.5</v>
      </c>
      <c r="AR56" s="337">
        <v>-3.5</v>
      </c>
    </row>
    <row r="57" spans="1:44" ht="13.2">
      <c r="A57" s="259"/>
      <c r="AK57" s="315" t="s">
        <v>547</v>
      </c>
      <c r="AL57" s="316"/>
      <c r="AM57" s="324">
        <v>6695585</v>
      </c>
      <c r="AN57" s="325">
        <v>35747</v>
      </c>
      <c r="AO57" s="326">
        <v>-9.4</v>
      </c>
      <c r="AP57" s="327">
        <v>38566</v>
      </c>
      <c r="AQ57" s="328">
        <v>-1.7</v>
      </c>
      <c r="AR57" s="329">
        <v>-7.7</v>
      </c>
    </row>
    <row r="58" spans="1:44" ht="13.2">
      <c r="A58" s="259"/>
      <c r="AK58" s="330"/>
      <c r="AL58" s="331" t="s">
        <v>544</v>
      </c>
      <c r="AM58" s="332">
        <v>4308107</v>
      </c>
      <c r="AN58" s="333">
        <v>23001</v>
      </c>
      <c r="AO58" s="334">
        <v>-12.5</v>
      </c>
      <c r="AP58" s="335">
        <v>24059</v>
      </c>
      <c r="AQ58" s="336">
        <v>-3.1</v>
      </c>
      <c r="AR58" s="337">
        <v>-9.4</v>
      </c>
    </row>
    <row r="59" spans="1:44" ht="13.2">
      <c r="A59" s="259"/>
      <c r="AK59" s="315" t="s">
        <v>548</v>
      </c>
      <c r="AL59" s="316"/>
      <c r="AM59" s="324">
        <v>3454972</v>
      </c>
      <c r="AN59" s="325">
        <v>18451</v>
      </c>
      <c r="AO59" s="326">
        <v>-48.4</v>
      </c>
      <c r="AP59" s="327">
        <v>35156</v>
      </c>
      <c r="AQ59" s="328">
        <v>-8.8000000000000007</v>
      </c>
      <c r="AR59" s="329">
        <v>-39.6</v>
      </c>
    </row>
    <row r="60" spans="1:44" ht="13.2">
      <c r="A60" s="259"/>
      <c r="AK60" s="330"/>
      <c r="AL60" s="331" t="s">
        <v>544</v>
      </c>
      <c r="AM60" s="332">
        <v>2140441</v>
      </c>
      <c r="AN60" s="333">
        <v>11431</v>
      </c>
      <c r="AO60" s="334">
        <v>-50.3</v>
      </c>
      <c r="AP60" s="335">
        <v>22430</v>
      </c>
      <c r="AQ60" s="336">
        <v>-6.8</v>
      </c>
      <c r="AR60" s="337">
        <v>-43.5</v>
      </c>
    </row>
    <row r="61" spans="1:44" ht="13.2">
      <c r="A61" s="259"/>
      <c r="AK61" s="315" t="s">
        <v>549</v>
      </c>
      <c r="AL61" s="338"/>
      <c r="AM61" s="324">
        <v>7364776</v>
      </c>
      <c r="AN61" s="325">
        <v>39489</v>
      </c>
      <c r="AO61" s="326">
        <v>-13.2</v>
      </c>
      <c r="AP61" s="327">
        <v>36752</v>
      </c>
      <c r="AQ61" s="339">
        <v>-2.4</v>
      </c>
      <c r="AR61" s="329">
        <v>-10.8</v>
      </c>
    </row>
    <row r="62" spans="1:44" ht="13.2">
      <c r="A62" s="259"/>
      <c r="AK62" s="330"/>
      <c r="AL62" s="331" t="s">
        <v>544</v>
      </c>
      <c r="AM62" s="332">
        <v>4258486</v>
      </c>
      <c r="AN62" s="333">
        <v>22825</v>
      </c>
      <c r="AO62" s="334">
        <v>-10.3</v>
      </c>
      <c r="AP62" s="335">
        <v>23320</v>
      </c>
      <c r="AQ62" s="336">
        <v>-2.7</v>
      </c>
      <c r="AR62" s="337">
        <v>-7.6</v>
      </c>
    </row>
    <row r="63" spans="1:44" ht="13.2">
      <c r="A63" s="259"/>
    </row>
    <row r="64" spans="1:44" ht="13.2">
      <c r="A64" s="259"/>
    </row>
    <row r="65" spans="1:46" ht="13.2">
      <c r="A65" s="259"/>
    </row>
    <row r="66" spans="1:46" ht="13.2">
      <c r="A66" s="340"/>
      <c r="B66" s="311"/>
      <c r="C66" s="311"/>
      <c r="D66" s="311"/>
      <c r="E66" s="311"/>
      <c r="F66" s="311"/>
      <c r="G66" s="311"/>
      <c r="H66" s="311"/>
      <c r="I66" s="311"/>
      <c r="J66" s="311"/>
      <c r="K66" s="311"/>
      <c r="L66" s="311"/>
      <c r="M66" s="311"/>
      <c r="N66" s="311"/>
      <c r="O66" s="311"/>
      <c r="P66" s="311"/>
      <c r="Q66" s="311"/>
      <c r="R66" s="311"/>
      <c r="S66" s="311"/>
      <c r="T66" s="311"/>
      <c r="U66" s="311"/>
      <c r="V66" s="311"/>
      <c r="W66" s="311"/>
      <c r="X66" s="311"/>
      <c r="Y66" s="311"/>
      <c r="Z66" s="311"/>
      <c r="AA66" s="311"/>
      <c r="AB66" s="311"/>
      <c r="AC66" s="311"/>
      <c r="AD66" s="311"/>
      <c r="AE66" s="311"/>
      <c r="AF66" s="311"/>
      <c r="AG66" s="311"/>
      <c r="AH66" s="311"/>
      <c r="AI66" s="311"/>
      <c r="AJ66" s="311"/>
      <c r="AK66" s="311"/>
      <c r="AL66" s="311"/>
      <c r="AM66" s="311"/>
      <c r="AN66" s="311"/>
      <c r="AO66" s="311"/>
      <c r="AP66" s="311"/>
      <c r="AQ66" s="311"/>
      <c r="AR66" s="311"/>
      <c r="AS66" s="341"/>
    </row>
    <row r="67" spans="1:46" ht="13.5" hidden="1" customHeight="1">
      <c r="AS67" s="255"/>
      <c r="AT67" s="255"/>
    </row>
    <row r="70" spans="1:46" ht="13.2" hidden="1"/>
    <row r="71" spans="1:46" ht="13.2" hidden="1"/>
    <row r="72" spans="1:46" ht="13.2" hidden="1"/>
    <row r="73" spans="1:46" ht="13.2" hidden="1"/>
  </sheetData>
  <sheetProtection algorithmName="SHA-512" hashValue="Ep77of/bcHmu1bE7yImA5iC8t7FXFfZBytfes7JroEsv+S9LlPVshcpDX+1mVAmZyg0wwMhcUoP27bTjpL63EQ==" saltValue="6W7YS6N3dspTqQyIU6YhdA=="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26:AS26"/>
    <mergeCell ref="AO7:AO8"/>
    <mergeCell ref="AK9:AN9"/>
    <mergeCell ref="AK10:AN10"/>
    <mergeCell ref="AK11:AN11"/>
    <mergeCell ref="AK12:AN12"/>
    <mergeCell ref="AK13:AN13"/>
    <mergeCell ref="AK14:AN14"/>
    <mergeCell ref="AK15:AN15"/>
    <mergeCell ref="AK16:AN16"/>
    <mergeCell ref="AK21:AN21"/>
    <mergeCell ref="AK22:AN22"/>
  </mergeCells>
  <phoneticPr fontId="2"/>
  <printOptions horizontalCentered="1"/>
  <pageMargins left="0.39370078740157483" right="0.19685039370078741" top="0.39370078740157483" bottom="0.31496062992125984" header="0.51181102362204722" footer="0"/>
  <pageSetup paperSize="9" scale="60" orientation="landscape"/>
  <headerFooter alignWithMargins="0">
    <oddFooter>&amp;C&amp;P/&amp;N</oddFooter>
  </headerFooter>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70" zoomScaleNormal="70" zoomScaleSheetLayoutView="55" workbookViewId="0"/>
  </sheetViews>
  <sheetFormatPr defaultColWidth="0" defaultRowHeight="13.5" customHeight="1" zeroHeight="1"/>
  <cols>
    <col min="1" max="125" width="2.44140625" style="254" customWidth="1"/>
    <col min="126" max="16384" width="9" style="253" hidden="1"/>
  </cols>
  <sheetData>
    <row r="1" spans="2:125" ht="13.5" customHeight="1">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c r="DM1" s="253"/>
      <c r="DN1" s="253"/>
      <c r="DO1" s="253"/>
      <c r="DP1" s="253"/>
      <c r="DQ1" s="253"/>
      <c r="DR1" s="253"/>
      <c r="DS1" s="253"/>
      <c r="DT1" s="253"/>
      <c r="DU1" s="253"/>
    </row>
    <row r="2" spans="2:125" ht="13.2">
      <c r="B2" s="253"/>
      <c r="DG2" s="253"/>
    </row>
    <row r="3" spans="2:125" ht="13.2">
      <c r="C3" s="253"/>
      <c r="D3" s="253"/>
      <c r="E3" s="253"/>
      <c r="F3" s="253"/>
      <c r="G3" s="253"/>
      <c r="H3" s="253"/>
      <c r="I3" s="253"/>
      <c r="J3" s="253"/>
      <c r="K3" s="253"/>
      <c r="L3" s="253"/>
      <c r="M3" s="253"/>
      <c r="N3" s="253"/>
      <c r="O3" s="253"/>
      <c r="P3" s="253"/>
      <c r="Q3" s="253"/>
      <c r="R3" s="253"/>
      <c r="S3" s="253"/>
      <c r="T3" s="253"/>
      <c r="U3" s="253"/>
      <c r="V3" s="253"/>
      <c r="W3" s="253"/>
      <c r="X3" s="253"/>
      <c r="Y3" s="253"/>
      <c r="Z3" s="253"/>
      <c r="AA3" s="253"/>
      <c r="AB3" s="253"/>
      <c r="AC3" s="253"/>
      <c r="AD3" s="253"/>
      <c r="AE3" s="253"/>
      <c r="AF3" s="253"/>
      <c r="AG3" s="253"/>
      <c r="AH3" s="253"/>
      <c r="AI3" s="253"/>
      <c r="AJ3" s="253"/>
      <c r="AK3" s="253"/>
      <c r="AL3" s="253"/>
      <c r="AM3" s="253"/>
      <c r="AN3" s="253"/>
      <c r="AO3" s="253"/>
      <c r="AP3" s="253"/>
      <c r="AQ3" s="253"/>
      <c r="AR3" s="253"/>
      <c r="AS3" s="253"/>
      <c r="AT3" s="253"/>
      <c r="AU3" s="253"/>
      <c r="AV3" s="253"/>
      <c r="AW3" s="253"/>
      <c r="AX3" s="253"/>
      <c r="AY3" s="253"/>
      <c r="AZ3" s="253"/>
      <c r="BA3" s="253"/>
      <c r="BB3" s="253"/>
      <c r="BC3" s="253"/>
      <c r="BD3" s="253"/>
      <c r="BE3" s="253"/>
      <c r="BF3" s="253"/>
      <c r="BG3" s="253"/>
      <c r="BH3" s="253"/>
      <c r="BI3" s="253"/>
      <c r="BJ3" s="253"/>
      <c r="BK3" s="253"/>
      <c r="BL3" s="253"/>
      <c r="BM3" s="253"/>
      <c r="BN3" s="253"/>
      <c r="BO3" s="253"/>
      <c r="BP3" s="253"/>
      <c r="BQ3" s="253"/>
      <c r="BR3" s="253"/>
      <c r="BS3" s="253"/>
      <c r="BT3" s="253"/>
      <c r="BU3" s="253"/>
      <c r="BV3" s="253"/>
      <c r="BW3" s="253"/>
      <c r="BX3" s="253"/>
      <c r="BY3" s="253"/>
      <c r="BZ3" s="253"/>
      <c r="CA3" s="253"/>
      <c r="CB3" s="253"/>
      <c r="CC3" s="253"/>
      <c r="CD3" s="253"/>
      <c r="CE3" s="253"/>
      <c r="CF3" s="253"/>
      <c r="CG3" s="253"/>
      <c r="CH3" s="253"/>
      <c r="CI3" s="253"/>
      <c r="CJ3" s="253"/>
      <c r="CK3" s="253"/>
      <c r="CL3" s="253"/>
      <c r="CM3" s="253"/>
      <c r="CN3" s="253"/>
      <c r="CO3" s="253"/>
      <c r="CP3" s="253"/>
      <c r="CQ3" s="253"/>
      <c r="CR3" s="253"/>
      <c r="CS3" s="253"/>
      <c r="CT3" s="253"/>
      <c r="CU3" s="253"/>
      <c r="CV3" s="253"/>
      <c r="CW3" s="253"/>
      <c r="CX3" s="253"/>
      <c r="CY3" s="253"/>
      <c r="CZ3" s="253"/>
      <c r="DA3" s="253"/>
      <c r="DB3" s="253"/>
      <c r="DC3" s="253"/>
      <c r="DD3" s="253"/>
      <c r="DE3" s="253"/>
      <c r="DF3" s="253"/>
      <c r="DH3" s="253"/>
      <c r="DI3" s="253"/>
      <c r="DJ3" s="253"/>
      <c r="DK3" s="253"/>
      <c r="DL3" s="253"/>
      <c r="DM3" s="253"/>
      <c r="DN3" s="253"/>
      <c r="DO3" s="253"/>
      <c r="DP3" s="253"/>
      <c r="DQ3" s="253"/>
      <c r="DR3" s="253"/>
      <c r="DS3" s="253"/>
      <c r="DT3" s="253"/>
      <c r="DU3" s="253"/>
    </row>
    <row r="4" spans="2:125" ht="13.2"/>
    <row r="5" spans="2:125" ht="13.2"/>
    <row r="6" spans="2:125" ht="13.2"/>
    <row r="7" spans="2:125" ht="13.2"/>
    <row r="8" spans="2:125" ht="13.2"/>
    <row r="9" spans="2:125" ht="13.2">
      <c r="DU9" s="253"/>
    </row>
    <row r="10" spans="2:125" ht="13.2"/>
    <row r="11" spans="2:125" ht="13.2"/>
    <row r="12" spans="2:125" ht="13.2"/>
    <row r="13" spans="2:125" ht="13.2"/>
    <row r="14" spans="2:125" ht="13.2"/>
    <row r="15" spans="2:125" ht="13.2"/>
    <row r="16" spans="2:125" ht="13.2"/>
    <row r="17" spans="125:125" ht="13.2">
      <c r="DU17" s="253"/>
    </row>
    <row r="18" spans="125:125" ht="13.2"/>
    <row r="19" spans="125:125" ht="13.2"/>
    <row r="20" spans="125:125" ht="13.2">
      <c r="DU20" s="253"/>
    </row>
    <row r="21" spans="125:125" ht="13.2">
      <c r="DU21" s="253"/>
    </row>
    <row r="22" spans="125:125" ht="13.2"/>
    <row r="23" spans="125:125" ht="13.2"/>
    <row r="24" spans="125:125" ht="13.2"/>
    <row r="25" spans="125:125" ht="13.2"/>
    <row r="26" spans="125:125" ht="13.2"/>
    <row r="27" spans="125:125" ht="13.2"/>
    <row r="28" spans="125:125" ht="13.2">
      <c r="DU28" s="253"/>
    </row>
    <row r="29" spans="125:125" ht="13.2"/>
    <row r="30" spans="125:125" ht="13.2"/>
    <row r="31" spans="125:125" ht="13.2"/>
    <row r="32" spans="125:125" ht="13.2"/>
    <row r="33" spans="2:125" ht="13.2">
      <c r="B33" s="253"/>
      <c r="G33" s="253"/>
      <c r="I33" s="253"/>
    </row>
    <row r="34" spans="2:125" ht="13.2">
      <c r="C34" s="253"/>
      <c r="P34" s="253"/>
      <c r="DE34" s="253"/>
      <c r="DH34" s="253"/>
    </row>
    <row r="35" spans="2:125" ht="13.2">
      <c r="D35" s="253"/>
      <c r="E35" s="253"/>
      <c r="DG35" s="253"/>
      <c r="DJ35" s="253"/>
      <c r="DP35" s="253"/>
      <c r="DQ35" s="253"/>
      <c r="DR35" s="253"/>
      <c r="DS35" s="253"/>
      <c r="DT35" s="253"/>
      <c r="DU35" s="253"/>
    </row>
    <row r="36" spans="2:125" ht="13.2">
      <c r="F36" s="253"/>
      <c r="H36" s="253"/>
      <c r="J36" s="253"/>
      <c r="K36" s="253"/>
      <c r="L36" s="253"/>
      <c r="M36" s="253"/>
      <c r="N36" s="253"/>
      <c r="O36" s="253"/>
      <c r="Q36" s="253"/>
      <c r="R36" s="253"/>
      <c r="S36" s="253"/>
      <c r="T36" s="253"/>
      <c r="U36" s="253"/>
      <c r="V36" s="253"/>
      <c r="W36" s="253"/>
      <c r="X36" s="253"/>
      <c r="Y36" s="253"/>
      <c r="Z36" s="253"/>
      <c r="AA36" s="253"/>
      <c r="AB36" s="253"/>
      <c r="AC36" s="253"/>
      <c r="AD36" s="253"/>
      <c r="AE36" s="253"/>
      <c r="AF36" s="253"/>
      <c r="AG36" s="253"/>
      <c r="AH36" s="253"/>
      <c r="AI36" s="253"/>
      <c r="AJ36" s="253"/>
      <c r="AK36" s="253"/>
      <c r="AL36" s="253"/>
      <c r="AM36" s="253"/>
      <c r="AN36" s="253"/>
      <c r="AO36" s="253"/>
      <c r="AP36" s="253"/>
      <c r="AQ36" s="253"/>
      <c r="AR36" s="253"/>
      <c r="AS36" s="253"/>
      <c r="AT36" s="253"/>
      <c r="AU36" s="253"/>
      <c r="AV36" s="253"/>
      <c r="AW36" s="253"/>
      <c r="AX36" s="253"/>
      <c r="AY36" s="253"/>
      <c r="AZ36" s="253"/>
      <c r="BA36" s="253"/>
      <c r="BB36" s="253"/>
      <c r="BC36" s="253"/>
      <c r="BD36" s="253"/>
      <c r="BE36" s="253"/>
      <c r="BF36" s="253"/>
      <c r="BG36" s="253"/>
      <c r="BH36" s="253"/>
      <c r="BI36" s="253"/>
      <c r="BJ36" s="253"/>
      <c r="BK36" s="253"/>
      <c r="BL36" s="253"/>
      <c r="BM36" s="253"/>
      <c r="BN36" s="253"/>
      <c r="BO36" s="253"/>
      <c r="BP36" s="253"/>
      <c r="BQ36" s="253"/>
      <c r="BR36" s="253"/>
      <c r="BS36" s="253"/>
      <c r="BT36" s="253"/>
      <c r="BU36" s="253"/>
      <c r="BV36" s="253"/>
      <c r="BW36" s="253"/>
      <c r="BX36" s="253"/>
      <c r="BY36" s="253"/>
      <c r="BZ36" s="253"/>
      <c r="CA36" s="253"/>
      <c r="CB36" s="253"/>
      <c r="CC36" s="253"/>
      <c r="CD36" s="253"/>
      <c r="CE36" s="253"/>
      <c r="CF36" s="253"/>
      <c r="CG36" s="253"/>
      <c r="CH36" s="253"/>
      <c r="CI36" s="253"/>
      <c r="CJ36" s="253"/>
      <c r="CK36" s="253"/>
      <c r="CL36" s="253"/>
      <c r="CM36" s="253"/>
      <c r="CN36" s="253"/>
      <c r="CO36" s="253"/>
      <c r="CP36" s="253"/>
      <c r="CQ36" s="253"/>
      <c r="CR36" s="253"/>
      <c r="CS36" s="253"/>
      <c r="CT36" s="253"/>
      <c r="CU36" s="253"/>
      <c r="CV36" s="253"/>
      <c r="CW36" s="253"/>
      <c r="CX36" s="253"/>
      <c r="CY36" s="253"/>
      <c r="CZ36" s="253"/>
      <c r="DA36" s="253"/>
      <c r="DB36" s="253"/>
      <c r="DC36" s="253"/>
      <c r="DD36" s="253"/>
      <c r="DF36" s="253"/>
      <c r="DI36" s="253"/>
      <c r="DK36" s="253"/>
      <c r="DL36" s="253"/>
      <c r="DM36" s="253"/>
      <c r="DN36" s="253"/>
      <c r="DO36" s="253"/>
      <c r="DP36" s="253"/>
      <c r="DQ36" s="253"/>
      <c r="DR36" s="253"/>
      <c r="DS36" s="253"/>
      <c r="DT36" s="253"/>
      <c r="DU36" s="253"/>
    </row>
    <row r="37" spans="2:125" ht="13.2">
      <c r="DU37" s="253"/>
    </row>
    <row r="38" spans="2:125" ht="13.2">
      <c r="DT38" s="253"/>
      <c r="DU38" s="253"/>
    </row>
    <row r="39" spans="2:125" ht="13.2"/>
    <row r="40" spans="2:125" ht="13.2">
      <c r="DH40" s="253"/>
    </row>
    <row r="41" spans="2:125" ht="13.2">
      <c r="DE41" s="253"/>
    </row>
    <row r="42" spans="2:125" ht="13.2">
      <c r="DG42" s="253"/>
      <c r="DJ42" s="253"/>
    </row>
    <row r="43" spans="2:125" ht="13.2">
      <c r="Q43" s="253"/>
      <c r="R43" s="253"/>
      <c r="S43" s="253"/>
      <c r="T43" s="253"/>
      <c r="U43" s="253"/>
      <c r="V43" s="253"/>
      <c r="W43" s="253"/>
      <c r="X43" s="253"/>
      <c r="Y43" s="253"/>
      <c r="Z43" s="253"/>
      <c r="AA43" s="253"/>
      <c r="AB43" s="253"/>
      <c r="AC43" s="253"/>
      <c r="AD43" s="253"/>
      <c r="AE43" s="253"/>
      <c r="AF43" s="253"/>
      <c r="AG43" s="253"/>
      <c r="AH43" s="253"/>
      <c r="AI43" s="253"/>
      <c r="AJ43" s="253"/>
      <c r="AK43" s="253"/>
      <c r="AL43" s="253"/>
      <c r="AM43" s="253"/>
      <c r="AN43" s="253"/>
      <c r="AO43" s="253"/>
      <c r="AP43" s="253"/>
      <c r="AQ43" s="253"/>
      <c r="AR43" s="253"/>
      <c r="AS43" s="253"/>
      <c r="AT43" s="253"/>
      <c r="AU43" s="253"/>
      <c r="AV43" s="253"/>
      <c r="AW43" s="253"/>
      <c r="AX43" s="253"/>
      <c r="AY43" s="253"/>
      <c r="AZ43" s="253"/>
      <c r="BA43" s="253"/>
      <c r="BB43" s="253"/>
      <c r="BC43" s="253"/>
      <c r="BD43" s="253"/>
      <c r="BE43" s="253"/>
      <c r="BF43" s="253"/>
      <c r="BG43" s="253"/>
      <c r="BH43" s="253"/>
      <c r="BI43" s="253"/>
      <c r="BJ43" s="253"/>
      <c r="BK43" s="253"/>
      <c r="BL43" s="253"/>
      <c r="BM43" s="253"/>
      <c r="BN43" s="253"/>
      <c r="BO43" s="253"/>
      <c r="BP43" s="253"/>
      <c r="BQ43" s="253"/>
      <c r="BR43" s="253"/>
      <c r="BS43" s="253"/>
      <c r="BT43" s="253"/>
      <c r="BU43" s="253"/>
      <c r="BV43" s="253"/>
      <c r="BW43" s="253"/>
      <c r="BX43" s="253"/>
      <c r="BY43" s="253"/>
      <c r="BZ43" s="253"/>
      <c r="CA43" s="253"/>
      <c r="CB43" s="253"/>
      <c r="CC43" s="253"/>
      <c r="CD43" s="253"/>
      <c r="CE43" s="253"/>
      <c r="CF43" s="253"/>
      <c r="CG43" s="253"/>
      <c r="CH43" s="253"/>
      <c r="CI43" s="253"/>
      <c r="CJ43" s="253"/>
      <c r="CK43" s="253"/>
      <c r="CL43" s="253"/>
      <c r="CM43" s="253"/>
      <c r="CN43" s="253"/>
      <c r="CO43" s="253"/>
      <c r="CP43" s="253"/>
      <c r="CQ43" s="253"/>
      <c r="CR43" s="253"/>
      <c r="CS43" s="253"/>
      <c r="CT43" s="253"/>
      <c r="CU43" s="253"/>
      <c r="CV43" s="253"/>
      <c r="CW43" s="253"/>
      <c r="CX43" s="253"/>
      <c r="CY43" s="253"/>
      <c r="CZ43" s="253"/>
      <c r="DA43" s="253"/>
      <c r="DB43" s="253"/>
      <c r="DC43" s="253"/>
      <c r="DD43" s="253"/>
      <c r="DF43" s="253"/>
      <c r="DI43" s="253"/>
      <c r="DK43" s="253"/>
      <c r="DL43" s="253"/>
      <c r="DM43" s="253"/>
      <c r="DN43" s="253"/>
      <c r="DO43" s="253"/>
      <c r="DP43" s="253"/>
      <c r="DQ43" s="253"/>
      <c r="DR43" s="253"/>
      <c r="DS43" s="253"/>
      <c r="DT43" s="253"/>
      <c r="DU43" s="253"/>
    </row>
    <row r="44" spans="2:125" ht="13.2">
      <c r="DU44" s="253"/>
    </row>
    <row r="45" spans="2:125" ht="13.2"/>
    <row r="46" spans="2:125" ht="13.2"/>
    <row r="47" spans="2:125" ht="13.2"/>
    <row r="48" spans="2:125" ht="13.2">
      <c r="DT48" s="253"/>
      <c r="DU48" s="253"/>
    </row>
    <row r="49" spans="120:125" ht="13.2">
      <c r="DU49" s="253"/>
    </row>
    <row r="50" spans="120:125" ht="13.2">
      <c r="DU50" s="253"/>
    </row>
    <row r="51" spans="120:125" ht="13.2">
      <c r="DP51" s="253"/>
      <c r="DQ51" s="253"/>
      <c r="DR51" s="253"/>
      <c r="DS51" s="253"/>
      <c r="DT51" s="253"/>
      <c r="DU51" s="253"/>
    </row>
    <row r="52" spans="120:125" ht="13.2"/>
    <row r="53" spans="120:125" ht="13.2"/>
    <row r="54" spans="120:125" ht="13.2">
      <c r="DU54" s="253"/>
    </row>
    <row r="55" spans="120:125" ht="13.2"/>
    <row r="56" spans="120:125" ht="13.2"/>
    <row r="57" spans="120:125" ht="13.2"/>
    <row r="58" spans="120:125" ht="13.2">
      <c r="DU58" s="253"/>
    </row>
    <row r="59" spans="120:125" ht="13.2"/>
    <row r="60" spans="120:125" ht="13.2"/>
    <row r="61" spans="120:125" ht="13.2"/>
    <row r="62" spans="120:125" ht="13.2"/>
    <row r="63" spans="120:125" ht="13.2">
      <c r="DU63" s="253"/>
    </row>
    <row r="64" spans="120:125" ht="13.2">
      <c r="DT64" s="253"/>
      <c r="DU64" s="253"/>
    </row>
    <row r="65" spans="123:125" ht="13.2"/>
    <row r="66" spans="123:125" ht="13.2"/>
    <row r="67" spans="123:125" ht="13.2"/>
    <row r="68" spans="123:125" ht="13.2"/>
    <row r="69" spans="123:125" ht="13.2">
      <c r="DS69" s="253"/>
      <c r="DT69" s="253"/>
      <c r="DU69" s="253"/>
    </row>
    <row r="70" spans="123:125" ht="13.2"/>
    <row r="71" spans="123:125" ht="13.2"/>
    <row r="72" spans="123:125" ht="13.2"/>
    <row r="73" spans="123:125" ht="13.2"/>
    <row r="74" spans="123:125" ht="13.2"/>
    <row r="75" spans="123:125" ht="13.2"/>
    <row r="76" spans="123:125" ht="13.2"/>
    <row r="77" spans="123:125" ht="13.2"/>
    <row r="78" spans="123:125" ht="13.2"/>
    <row r="79" spans="123:125" ht="13.2"/>
    <row r="80" spans="123:125" ht="13.2"/>
    <row r="81" spans="116:125" ht="13.2"/>
    <row r="82" spans="116:125" ht="13.2">
      <c r="DL82" s="253"/>
    </row>
    <row r="83" spans="116:125" ht="13.2">
      <c r="DM83" s="253"/>
      <c r="DN83" s="253"/>
      <c r="DO83" s="253"/>
      <c r="DP83" s="253"/>
      <c r="DQ83" s="253"/>
      <c r="DR83" s="253"/>
      <c r="DS83" s="253"/>
      <c r="DT83" s="253"/>
      <c r="DU83" s="253"/>
    </row>
    <row r="84" spans="116:125" ht="13.2"/>
    <row r="85" spans="116:125" ht="13.2"/>
    <row r="86" spans="116:125" ht="13.2"/>
    <row r="87" spans="116:125" ht="13.2"/>
    <row r="88" spans="116:125" ht="13.2">
      <c r="DU88" s="253"/>
    </row>
    <row r="89" spans="116:125" ht="13.2"/>
    <row r="90" spans="116:125" ht="13.2"/>
    <row r="91" spans="116:125" ht="13.2"/>
    <row r="92" spans="116:125" ht="13.5" customHeight="1"/>
    <row r="93" spans="116:125" ht="13.5" customHeight="1"/>
    <row r="94" spans="116:125" ht="13.5" customHeight="1">
      <c r="DS94" s="253"/>
      <c r="DT94" s="253"/>
      <c r="DU94" s="253"/>
    </row>
    <row r="95" spans="116:125" ht="13.5" customHeight="1">
      <c r="DU95" s="253"/>
    </row>
    <row r="96" spans="116:125" ht="13.5" customHeight="1"/>
    <row r="97" spans="124:125" ht="13.5" customHeight="1"/>
    <row r="98" spans="124:125" ht="13.5" customHeight="1"/>
    <row r="99" spans="124:125" ht="13.5" customHeight="1"/>
    <row r="100" spans="124:125" ht="13.5" customHeight="1"/>
    <row r="101" spans="124:125" ht="13.5" customHeight="1">
      <c r="DU101" s="253"/>
    </row>
    <row r="102" spans="124:125" ht="13.5" customHeight="1"/>
    <row r="103" spans="124:125" ht="13.5" customHeight="1"/>
    <row r="104" spans="124:125" ht="13.5" customHeight="1">
      <c r="DT104" s="253"/>
      <c r="DU104" s="253"/>
    </row>
    <row r="105" spans="124:125" ht="13.5" customHeight="1"/>
    <row r="106" spans="124:125" ht="13.5" customHeight="1"/>
    <row r="107" spans="124:125" ht="13.5" customHeight="1"/>
    <row r="108" spans="124:125" ht="13.5" customHeight="1"/>
    <row r="109" spans="124:125" ht="13.5" customHeight="1"/>
    <row r="110" spans="124:125" ht="13.5" customHeight="1"/>
    <row r="111" spans="124:125" ht="13.5" customHeight="1"/>
    <row r="112" spans="124:125" ht="13.5" customHeight="1"/>
    <row r="113" spans="125:125" ht="13.5" customHeight="1"/>
    <row r="114" spans="125:125" ht="13.5" customHeight="1"/>
    <row r="115" spans="125:125" ht="13.5" customHeight="1"/>
    <row r="116" spans="125:125" ht="13.5" customHeight="1">
      <c r="DU116" s="253" t="s">
        <v>551</v>
      </c>
    </row>
    <row r="121" spans="125:125" ht="13.5" hidden="1" customHeight="1">
      <c r="DU121" s="253"/>
    </row>
  </sheetData>
  <sheetProtection algorithmName="SHA-512" hashValue="73vpsKWSFJz/SIIeJa/mBC3kc8dwx+ryFQ1L/sWEEvuFUTvBqICflKgs/X3oyemlBclH3e92JF3sQr8ldIHQcQ==" saltValue="22ljVSeyE2x9dzdAp5/aTA==" spinCount="100000" sheet="1" objects="1" scenarios="1"/>
  <dataConsolidate/>
  <phoneticPr fontId="2"/>
  <printOptions horizontalCentered="1" verticalCentered="1"/>
  <pageMargins left="0" right="0" top="0.19685039370078741" bottom="0" header="0.39370078740157483" footer="0"/>
  <pageSetup paperSize="9" scale="40" orientation="landscape" horizontalDpi="300" verticalDpi="300"/>
  <headerFooter alignWithMargins="0">
    <oddFooter>&amp;C&amp;P/&amp;N</oddFooter>
  </headerFooter>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70" zoomScaleNormal="70" zoomScaleSheetLayoutView="55" workbookViewId="0"/>
  </sheetViews>
  <sheetFormatPr defaultColWidth="0" defaultRowHeight="13.5" customHeight="1" zeroHeight="1"/>
  <cols>
    <col min="1" max="125" width="2.44140625" style="254" customWidth="1"/>
    <col min="126" max="142" width="0" style="253" hidden="1" customWidth="1"/>
    <col min="143" max="16384" width="9" style="253" hidden="1"/>
  </cols>
  <sheetData>
    <row r="1" spans="1:125" ht="13.5" customHeight="1">
      <c r="A1" s="253"/>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c r="DM1" s="253"/>
      <c r="DN1" s="253"/>
      <c r="DO1" s="253"/>
      <c r="DP1" s="253"/>
      <c r="DQ1" s="253"/>
      <c r="DR1" s="253"/>
      <c r="DS1" s="253"/>
      <c r="DT1" s="253"/>
      <c r="DU1" s="253"/>
    </row>
    <row r="2" spans="1:125" ht="13.2">
      <c r="B2" s="253"/>
      <c r="T2" s="253"/>
    </row>
    <row r="3" spans="1:125" ht="13.2">
      <c r="C3" s="253"/>
      <c r="D3" s="253"/>
      <c r="E3" s="253"/>
      <c r="F3" s="253"/>
      <c r="G3" s="253"/>
      <c r="H3" s="253"/>
      <c r="I3" s="253"/>
      <c r="J3" s="253"/>
      <c r="K3" s="253"/>
      <c r="L3" s="253"/>
      <c r="M3" s="253"/>
      <c r="N3" s="253"/>
      <c r="O3" s="253"/>
      <c r="P3" s="253"/>
      <c r="Q3" s="253"/>
      <c r="R3" s="253"/>
      <c r="S3" s="253"/>
      <c r="U3" s="253"/>
      <c r="V3" s="253"/>
      <c r="W3" s="253"/>
      <c r="X3" s="253"/>
      <c r="Y3" s="253"/>
      <c r="Z3" s="253"/>
      <c r="AA3" s="253"/>
      <c r="AB3" s="253"/>
      <c r="AC3" s="253"/>
      <c r="AD3" s="253"/>
      <c r="AE3" s="253"/>
      <c r="AF3" s="253"/>
      <c r="AG3" s="253"/>
      <c r="AH3" s="253"/>
      <c r="AI3" s="253"/>
      <c r="AJ3" s="253"/>
      <c r="AK3" s="253"/>
      <c r="AL3" s="253"/>
      <c r="AM3" s="253"/>
      <c r="AN3" s="253"/>
      <c r="AO3" s="253"/>
      <c r="AP3" s="253"/>
      <c r="AQ3" s="253"/>
      <c r="AR3" s="253"/>
      <c r="AS3" s="253"/>
      <c r="AT3" s="253"/>
      <c r="AU3" s="253"/>
      <c r="AV3" s="253"/>
      <c r="AW3" s="253"/>
      <c r="AX3" s="253"/>
      <c r="AY3" s="253"/>
      <c r="AZ3" s="253"/>
      <c r="BA3" s="253"/>
      <c r="BB3" s="253"/>
      <c r="BC3" s="253"/>
      <c r="BD3" s="253"/>
      <c r="BE3" s="253"/>
      <c r="BF3" s="253"/>
      <c r="BG3" s="253"/>
      <c r="BH3" s="253"/>
      <c r="BI3" s="253"/>
      <c r="BJ3" s="253"/>
      <c r="BK3" s="253"/>
      <c r="BL3" s="253"/>
      <c r="BM3" s="253"/>
      <c r="BN3" s="253"/>
      <c r="BO3" s="253"/>
      <c r="BP3" s="253"/>
      <c r="BQ3" s="253"/>
      <c r="BR3" s="253"/>
      <c r="BS3" s="253"/>
      <c r="BT3" s="253"/>
      <c r="BU3" s="253"/>
      <c r="BV3" s="253"/>
      <c r="BW3" s="253"/>
      <c r="BX3" s="253"/>
      <c r="BY3" s="253"/>
      <c r="BZ3" s="253"/>
      <c r="CA3" s="253"/>
      <c r="CB3" s="253"/>
      <c r="CC3" s="253"/>
      <c r="CD3" s="253"/>
      <c r="CE3" s="253"/>
      <c r="CF3" s="253"/>
      <c r="CG3" s="253"/>
      <c r="CH3" s="253"/>
      <c r="CI3" s="253"/>
      <c r="CJ3" s="253"/>
      <c r="CK3" s="253"/>
      <c r="CL3" s="253"/>
      <c r="CM3" s="253"/>
      <c r="CN3" s="253"/>
      <c r="CO3" s="253"/>
      <c r="CP3" s="253"/>
      <c r="CQ3" s="253"/>
      <c r="CR3" s="253"/>
      <c r="CS3" s="253"/>
      <c r="CT3" s="253"/>
      <c r="CU3" s="253"/>
      <c r="CV3" s="253"/>
      <c r="CW3" s="253"/>
      <c r="CX3" s="253"/>
      <c r="CY3" s="253"/>
      <c r="CZ3" s="253"/>
      <c r="DA3" s="253"/>
      <c r="DB3" s="253"/>
      <c r="DC3" s="253"/>
      <c r="DD3" s="253"/>
      <c r="DE3" s="253"/>
      <c r="DF3" s="253"/>
      <c r="DG3" s="253"/>
      <c r="DH3" s="253"/>
      <c r="DI3" s="253"/>
      <c r="DJ3" s="253"/>
      <c r="DK3" s="253"/>
      <c r="DL3" s="253"/>
      <c r="DM3" s="253"/>
      <c r="DN3" s="253"/>
      <c r="DO3" s="253"/>
      <c r="DP3" s="253"/>
      <c r="DQ3" s="253"/>
      <c r="DR3" s="253"/>
      <c r="DS3" s="253"/>
      <c r="DT3" s="253"/>
      <c r="DU3" s="253"/>
    </row>
    <row r="4" spans="1:125" ht="13.2"/>
    <row r="5" spans="1:125" ht="13.2"/>
    <row r="6" spans="1:125" ht="13.2"/>
    <row r="7" spans="1:125" ht="13.2"/>
    <row r="8" spans="1:125" ht="13.2"/>
    <row r="9" spans="1:125" ht="13.2"/>
    <row r="10" spans="1:125" ht="13.2"/>
    <row r="11" spans="1:125" ht="13.2"/>
    <row r="12" spans="1:125" ht="13.2"/>
    <row r="13" spans="1:125" ht="13.2"/>
    <row r="14" spans="1:125" ht="13.2"/>
    <row r="15" spans="1:125" ht="13.2"/>
    <row r="16" spans="1:125" ht="13.2"/>
    <row r="17" ht="13.2"/>
    <row r="18" ht="13.2"/>
    <row r="19" ht="13.2"/>
    <row r="20" ht="13.2"/>
    <row r="21" ht="13.2"/>
    <row r="22" ht="13.2"/>
    <row r="23" ht="13.2"/>
    <row r="24" ht="13.2"/>
    <row r="25" ht="13.2"/>
    <row r="26" ht="13.2"/>
    <row r="27" ht="13.2"/>
    <row r="28" ht="13.2"/>
    <row r="29" ht="13.2"/>
    <row r="30" ht="13.2"/>
    <row r="31" ht="13.2"/>
    <row r="32" ht="13.2"/>
    <row r="33" spans="2:125" ht="13.2">
      <c r="B33" s="253"/>
      <c r="G33" s="253"/>
      <c r="I33" s="253"/>
    </row>
    <row r="34" spans="2:125" ht="13.2">
      <c r="C34" s="253"/>
      <c r="P34" s="253"/>
      <c r="R34" s="253"/>
      <c r="U34" s="253"/>
    </row>
    <row r="35" spans="2:125" ht="13.2">
      <c r="D35" s="253"/>
      <c r="E35" s="253"/>
      <c r="T35" s="253"/>
      <c r="W35" s="253"/>
      <c r="X35" s="253"/>
      <c r="Y35" s="253"/>
      <c r="Z35" s="253"/>
      <c r="AA35" s="253"/>
      <c r="AB35" s="253"/>
      <c r="AC35" s="253"/>
      <c r="AD35" s="253"/>
      <c r="AE35" s="253"/>
      <c r="AF35" s="253"/>
      <c r="AG35" s="253"/>
      <c r="AH35" s="253"/>
      <c r="AI35" s="253"/>
      <c r="AJ35" s="253"/>
      <c r="AK35" s="253"/>
      <c r="AL35" s="253"/>
      <c r="AM35" s="253"/>
      <c r="AN35" s="253"/>
      <c r="AO35" s="253"/>
      <c r="AP35" s="253"/>
      <c r="AQ35" s="253"/>
      <c r="AR35" s="253"/>
      <c r="AS35" s="253"/>
      <c r="AT35" s="253"/>
      <c r="AU35" s="253"/>
      <c r="AV35" s="253"/>
      <c r="AW35" s="253"/>
      <c r="AX35" s="253"/>
      <c r="AY35" s="253"/>
      <c r="AZ35" s="253"/>
      <c r="BA35" s="253"/>
      <c r="BB35" s="253"/>
      <c r="BC35" s="253"/>
      <c r="BD35" s="253"/>
      <c r="BE35" s="253"/>
      <c r="BF35" s="253"/>
      <c r="BG35" s="253"/>
      <c r="BH35" s="253"/>
      <c r="BI35" s="253"/>
      <c r="BJ35" s="253"/>
      <c r="BK35" s="253"/>
      <c r="BL35" s="253"/>
      <c r="BM35" s="253"/>
      <c r="BN35" s="253"/>
      <c r="BO35" s="253"/>
      <c r="BP35" s="253"/>
      <c r="BQ35" s="253"/>
      <c r="BR35" s="253"/>
      <c r="BS35" s="253"/>
      <c r="BT35" s="253"/>
      <c r="BU35" s="253"/>
      <c r="BV35" s="253"/>
      <c r="BW35" s="253"/>
      <c r="BX35" s="253"/>
      <c r="BY35" s="253"/>
      <c r="BZ35" s="253"/>
      <c r="CA35" s="253"/>
      <c r="CB35" s="253"/>
      <c r="CC35" s="253"/>
      <c r="CD35" s="253"/>
      <c r="CE35" s="253"/>
      <c r="CF35" s="253"/>
      <c r="CG35" s="253"/>
      <c r="CH35" s="253"/>
      <c r="CI35" s="253"/>
      <c r="CJ35" s="253"/>
      <c r="CK35" s="253"/>
      <c r="CL35" s="253"/>
      <c r="CM35" s="253"/>
      <c r="CN35" s="253"/>
      <c r="CO35" s="253"/>
      <c r="CP35" s="253"/>
      <c r="CQ35" s="253"/>
      <c r="CR35" s="253"/>
      <c r="CS35" s="253"/>
      <c r="CT35" s="253"/>
      <c r="CU35" s="253"/>
      <c r="CV35" s="253"/>
      <c r="CW35" s="253"/>
      <c r="CX35" s="253"/>
      <c r="CY35" s="253"/>
      <c r="CZ35" s="253"/>
      <c r="DA35" s="253"/>
      <c r="DB35" s="253"/>
      <c r="DC35" s="253"/>
      <c r="DD35" s="253"/>
      <c r="DE35" s="253"/>
      <c r="DF35" s="253"/>
      <c r="DG35" s="253"/>
      <c r="DH35" s="253"/>
      <c r="DI35" s="253"/>
      <c r="DJ35" s="253"/>
      <c r="DK35" s="253"/>
      <c r="DL35" s="253"/>
      <c r="DM35" s="253"/>
      <c r="DN35" s="253"/>
      <c r="DO35" s="253"/>
      <c r="DP35" s="253"/>
      <c r="DQ35" s="253"/>
      <c r="DR35" s="253"/>
      <c r="DS35" s="253"/>
      <c r="DT35" s="253"/>
      <c r="DU35" s="253"/>
    </row>
    <row r="36" spans="2:125" ht="13.2">
      <c r="F36" s="253"/>
      <c r="H36" s="253"/>
      <c r="J36" s="253"/>
      <c r="K36" s="253"/>
      <c r="L36" s="253"/>
      <c r="M36" s="253"/>
      <c r="N36" s="253"/>
      <c r="O36" s="253"/>
      <c r="Q36" s="253"/>
      <c r="S36" s="253"/>
      <c r="V36" s="253"/>
    </row>
    <row r="37" spans="2:125" ht="13.2"/>
    <row r="38" spans="2:125" ht="13.2"/>
    <row r="39" spans="2:125" ht="13.2"/>
    <row r="40" spans="2:125" ht="13.2">
      <c r="U40" s="253"/>
    </row>
    <row r="41" spans="2:125" ht="13.2">
      <c r="R41" s="253"/>
    </row>
    <row r="42" spans="2:125" ht="13.2">
      <c r="T42" s="253"/>
      <c r="W42" s="253"/>
      <c r="X42" s="253"/>
      <c r="Y42" s="253"/>
      <c r="Z42" s="253"/>
      <c r="AA42" s="253"/>
      <c r="AB42" s="253"/>
      <c r="AC42" s="253"/>
      <c r="AD42" s="253"/>
      <c r="AE42" s="253"/>
      <c r="AF42" s="253"/>
      <c r="AG42" s="253"/>
      <c r="AH42" s="253"/>
      <c r="AI42" s="253"/>
      <c r="AJ42" s="253"/>
      <c r="AK42" s="253"/>
      <c r="AL42" s="253"/>
      <c r="AM42" s="253"/>
      <c r="AN42" s="253"/>
      <c r="AO42" s="253"/>
      <c r="AP42" s="253"/>
      <c r="AQ42" s="253"/>
      <c r="AR42" s="253"/>
      <c r="AS42" s="253"/>
      <c r="AT42" s="253"/>
      <c r="AU42" s="253"/>
      <c r="AV42" s="253"/>
      <c r="AW42" s="253"/>
      <c r="AX42" s="253"/>
      <c r="AY42" s="253"/>
      <c r="AZ42" s="253"/>
      <c r="BA42" s="253"/>
      <c r="BB42" s="253"/>
      <c r="BC42" s="253"/>
      <c r="BD42" s="253"/>
      <c r="BE42" s="253"/>
      <c r="BF42" s="253"/>
      <c r="BG42" s="253"/>
      <c r="BH42" s="253"/>
      <c r="BI42" s="253"/>
      <c r="BJ42" s="253"/>
      <c r="BK42" s="253"/>
      <c r="BL42" s="253"/>
      <c r="BM42" s="253"/>
      <c r="BN42" s="253"/>
      <c r="BO42" s="253"/>
      <c r="BP42" s="253"/>
      <c r="BQ42" s="253"/>
      <c r="BR42" s="253"/>
      <c r="BS42" s="253"/>
      <c r="BT42" s="253"/>
      <c r="BU42" s="253"/>
      <c r="BV42" s="253"/>
      <c r="BW42" s="253"/>
      <c r="BX42" s="253"/>
      <c r="BY42" s="253"/>
      <c r="BZ42" s="253"/>
      <c r="CA42" s="253"/>
      <c r="CB42" s="253"/>
      <c r="CC42" s="253"/>
      <c r="CD42" s="253"/>
      <c r="CE42" s="253"/>
      <c r="CF42" s="253"/>
      <c r="CG42" s="253"/>
      <c r="CH42" s="253"/>
      <c r="CI42" s="253"/>
      <c r="CJ42" s="253"/>
      <c r="CK42" s="253"/>
      <c r="CL42" s="253"/>
      <c r="CM42" s="253"/>
      <c r="CN42" s="253"/>
      <c r="CO42" s="253"/>
      <c r="CP42" s="253"/>
      <c r="CQ42" s="253"/>
      <c r="CR42" s="253"/>
      <c r="CS42" s="253"/>
      <c r="CT42" s="253"/>
      <c r="CU42" s="253"/>
      <c r="CV42" s="253"/>
      <c r="CW42" s="253"/>
      <c r="CX42" s="253"/>
      <c r="CY42" s="253"/>
      <c r="CZ42" s="253"/>
      <c r="DA42" s="253"/>
      <c r="DB42" s="253"/>
      <c r="DC42" s="253"/>
      <c r="DD42" s="253"/>
      <c r="DE42" s="253"/>
      <c r="DF42" s="253"/>
      <c r="DG42" s="253"/>
      <c r="DH42" s="253"/>
      <c r="DI42" s="253"/>
      <c r="DJ42" s="253"/>
      <c r="DK42" s="253"/>
      <c r="DL42" s="253"/>
      <c r="DM42" s="253"/>
      <c r="DN42" s="253"/>
      <c r="DO42" s="253"/>
      <c r="DP42" s="253"/>
      <c r="DQ42" s="253"/>
      <c r="DR42" s="253"/>
      <c r="DS42" s="253"/>
      <c r="DT42" s="253"/>
      <c r="DU42" s="253"/>
    </row>
    <row r="43" spans="2:125" ht="13.2">
      <c r="Q43" s="253"/>
      <c r="S43" s="253"/>
      <c r="V43" s="253"/>
    </row>
    <row r="44" spans="2:125" ht="13.2"/>
    <row r="45" spans="2:125" ht="13.2"/>
    <row r="46" spans="2:125" ht="13.2"/>
    <row r="47" spans="2:125" ht="13.2"/>
    <row r="48" spans="2:125" ht="13.2"/>
    <row r="49" ht="13.2"/>
    <row r="50" ht="13.2"/>
    <row r="51" ht="13.2"/>
    <row r="52" ht="13.2"/>
    <row r="53" ht="13.2"/>
    <row r="54" ht="13.2"/>
    <row r="55" ht="13.2"/>
    <row r="56" ht="13.2"/>
    <row r="57" ht="13.2"/>
    <row r="58" ht="13.2"/>
    <row r="59" ht="13.2"/>
    <row r="60" ht="13.2"/>
    <row r="61" ht="13.2"/>
    <row r="62" ht="13.2"/>
    <row r="63" ht="13.2"/>
    <row r="64" ht="13.2"/>
    <row r="65" ht="13.2"/>
    <row r="66" ht="13.2"/>
    <row r="67" ht="13.2"/>
    <row r="68" ht="13.2"/>
    <row r="69" ht="13.2"/>
    <row r="70" ht="13.2"/>
    <row r="71" ht="13.2"/>
    <row r="72" ht="13.2"/>
    <row r="73" ht="13.2"/>
    <row r="74" ht="13.2"/>
    <row r="75" ht="13.2"/>
    <row r="76" ht="13.2"/>
    <row r="77" ht="13.2"/>
    <row r="78" ht="13.2"/>
    <row r="79" ht="13.2"/>
    <row r="80" ht="13.2"/>
    <row r="81" ht="13.2"/>
    <row r="82" ht="13.2"/>
    <row r="83" ht="13.2"/>
    <row r="84" ht="13.2"/>
    <row r="85" ht="13.2"/>
    <row r="86" ht="13.2"/>
    <row r="87" ht="13.2"/>
    <row r="88" ht="13.2"/>
    <row r="89" ht="13.2"/>
    <row r="90" ht="13.2"/>
    <row r="91" ht="13.2"/>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spans="125:125" ht="13.5" customHeight="1"/>
    <row r="114" spans="125:125" ht="13.5" customHeight="1"/>
    <row r="115" spans="125:125" ht="13.5" customHeight="1"/>
    <row r="116" spans="125:125" ht="13.5" customHeight="1">
      <c r="DU116" s="254" t="s">
        <v>552</v>
      </c>
    </row>
  </sheetData>
  <sheetProtection algorithmName="SHA-512" hashValue="A+zNhlCbtSTdwFsPy2fY1NtJnZfoZd5bP5xpjkzYuHGOAtYP4gQUy4YRNOLC3TE+1SaQXYOcJ6sQm2jiV7umsw==" saltValue="ki49XXOEVCdnkwq0+lYOrQ==" spinCount="100000" sheet="1" objects="1" scenarios="1"/>
  <dataConsolidate/>
  <phoneticPr fontId="2"/>
  <printOptions horizontalCentered="1" verticalCentered="1"/>
  <pageMargins left="0" right="0" top="0.19685039370078741" bottom="0" header="0.39370078740157483" footer="0"/>
  <pageSetup paperSize="9" scale="40" orientation="landscape" horizontalDpi="300" verticalDpi="300"/>
  <headerFooter alignWithMargins="0">
    <oddFooter>&amp;C&amp;P/&amp;N</oddFooter>
  </headerFooter>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70" zoomScaleNormal="70" zoomScaleSheetLayoutView="100" workbookViewId="0"/>
  </sheetViews>
  <sheetFormatPr defaultColWidth="0" defaultRowHeight="13.5" customHeight="1" zeroHeight="1"/>
  <cols>
    <col min="1" max="1" width="8.21875" style="1" customWidth="1"/>
    <col min="2" max="16" width="14.6640625" style="1" customWidth="1"/>
    <col min="17" max="16384" width="0" style="1" hidden="1"/>
  </cols>
  <sheetData>
    <row r="1" ht="16.5" customHeight="1"/>
    <row r="2" ht="16.5" customHeight="1"/>
    <row r="3" ht="16.5" customHeight="1"/>
    <row r="4" ht="16.5" customHeight="1"/>
    <row r="5" ht="16.5" customHeight="1"/>
    <row r="6" ht="16.5" customHeight="1"/>
    <row r="7" ht="16.5" customHeight="1"/>
    <row r="8" ht="16.5" customHeight="1"/>
    <row r="9" ht="16.5" customHeight="1"/>
    <row r="10" ht="16.5" customHeight="1"/>
    <row r="11" ht="16.5" customHeight="1"/>
    <row r="12" ht="16.5" customHeight="1"/>
    <row r="13" ht="16.5" customHeight="1"/>
    <row r="14" ht="16.5" customHeight="1"/>
    <row r="15" ht="16.5" customHeight="1"/>
    <row r="16" ht="16.5" customHeight="1"/>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6.5" customHeight="1"/>
    <row r="28" ht="16.5" customHeight="1"/>
    <row r="29" ht="16.5" customHeight="1"/>
    <row r="30" ht="16.5" customHeight="1"/>
    <row r="31" ht="16.5" customHeight="1"/>
    <row r="32" ht="16.5" customHeight="1"/>
    <row r="33" spans="2:10" ht="16.5" customHeight="1"/>
    <row r="34" spans="2:10" ht="16.5" customHeight="1"/>
    <row r="35" spans="2:10" ht="16.5" customHeight="1"/>
    <row r="36" spans="2:10" ht="16.5" customHeight="1"/>
    <row r="37" spans="2:10" ht="16.5" customHeight="1"/>
    <row r="38" spans="2:10" ht="16.5" customHeight="1"/>
    <row r="39" spans="2:10" ht="16.5" customHeight="1"/>
    <row r="40" spans="2:10" ht="16.5" customHeight="1"/>
    <row r="41" spans="2:10" ht="16.5" customHeight="1"/>
    <row r="42" spans="2:10" ht="16.5" customHeight="1"/>
    <row r="43" spans="2:10" ht="16.5" customHeight="1"/>
    <row r="44" spans="2:10" ht="16.5" customHeight="1"/>
    <row r="45" spans="2:10" ht="29.25" customHeight="1" thickBot="1">
      <c r="B45" s="2"/>
      <c r="C45" s="2"/>
      <c r="D45" s="2"/>
      <c r="E45" s="2"/>
      <c r="F45" s="2"/>
      <c r="G45" s="2"/>
      <c r="H45" s="2"/>
      <c r="I45" s="2"/>
      <c r="J45" s="3" t="s">
        <v>0</v>
      </c>
    </row>
    <row r="46" spans="2:10" ht="29.25" customHeight="1" thickBot="1">
      <c r="B46" s="4" t="s">
        <v>1</v>
      </c>
      <c r="C46" s="5"/>
      <c r="D46" s="5"/>
      <c r="E46" s="6" t="s">
        <v>2</v>
      </c>
      <c r="F46" s="7" t="s">
        <v>553</v>
      </c>
      <c r="G46" s="8" t="s">
        <v>554</v>
      </c>
      <c r="H46" s="8" t="s">
        <v>555</v>
      </c>
      <c r="I46" s="8" t="s">
        <v>556</v>
      </c>
      <c r="J46" s="9" t="s">
        <v>557</v>
      </c>
    </row>
    <row r="47" spans="2:10" ht="57.75" customHeight="1">
      <c r="B47" s="10"/>
      <c r="C47" s="1155" t="s">
        <v>3</v>
      </c>
      <c r="D47" s="1155"/>
      <c r="E47" s="1156"/>
      <c r="F47" s="11">
        <v>12.42</v>
      </c>
      <c r="G47" s="12">
        <v>11.23</v>
      </c>
      <c r="H47" s="12">
        <v>10.220000000000001</v>
      </c>
      <c r="I47" s="12">
        <v>11.57</v>
      </c>
      <c r="J47" s="13">
        <v>16.32</v>
      </c>
    </row>
    <row r="48" spans="2:10" ht="57.75" customHeight="1">
      <c r="B48" s="14"/>
      <c r="C48" s="1157" t="s">
        <v>4</v>
      </c>
      <c r="D48" s="1157"/>
      <c r="E48" s="1158"/>
      <c r="F48" s="15">
        <v>4.6900000000000004</v>
      </c>
      <c r="G48" s="16">
        <v>5.63</v>
      </c>
      <c r="H48" s="16">
        <v>8.3000000000000007</v>
      </c>
      <c r="I48" s="16">
        <v>13.91</v>
      </c>
      <c r="J48" s="17">
        <v>7.41</v>
      </c>
    </row>
    <row r="49" spans="2:10" ht="57.75" customHeight="1" thickBot="1">
      <c r="B49" s="18"/>
      <c r="C49" s="1159" t="s">
        <v>5</v>
      </c>
      <c r="D49" s="1159"/>
      <c r="E49" s="1160"/>
      <c r="F49" s="19" t="s">
        <v>558</v>
      </c>
      <c r="G49" s="20" t="s">
        <v>559</v>
      </c>
      <c r="H49" s="20">
        <v>2.17</v>
      </c>
      <c r="I49" s="20">
        <v>7.78</v>
      </c>
      <c r="J49" s="21" t="s">
        <v>560</v>
      </c>
    </row>
    <row r="50" spans="2:10" ht="13.2"/>
  </sheetData>
  <sheetProtection algorithmName="SHA-512" hashValue="XQWpOg8ERSqU37Zh5fvu0EKqvMZ5PPEjh+gnX0oDZ7aVdQq1QWX4IHFSHN3sspdJfYamJJKGw6zZcXjxqPi7zg==" saltValue="YfKD0Lz2/ygUTOe93AKYZw=="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3" orientation="landscape" horizontalDpi="300" verticalDpi="300"/>
  <headerFooter alignWithMargins="0">
    <oddFooter>&amp;C&amp;P/&amp;N</odd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木村　優太</cp:lastModifiedBy>
  <dcterms:modified xsi:type="dcterms:W3CDTF">2025-09-28T07:14:03Z</dcterms:modified>
</cp:coreProperties>
</file>